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alma_hazzard_maine_gov/Documents/Year-End/Year-end FY22/OST Web Updates/"/>
    </mc:Choice>
  </mc:AlternateContent>
  <xr:revisionPtr revIDLastSave="106" documentId="8_{5A68BC57-2FBB-43EE-A434-C7ED3E8C0EC3}" xr6:coauthVersionLast="46" xr6:coauthVersionMax="46" xr10:uidLastSave="{B0C88C57-2498-4A6E-8CA8-A1AB1B9EF01E}"/>
  <bookViews>
    <workbookView xWindow="-120" yWindow="-120" windowWidth="21840" windowHeight="13140" xr2:uid="{00000000-000D-0000-FFFF-FFFF00000000}"/>
  </bookViews>
  <sheets>
    <sheet name="FY22 Monthly Earnings fr CP" sheetId="8" r:id="rId1"/>
    <sheet name="FY03-14 CP Rates" sheetId="9" state="hidden" r:id="rId2"/>
    <sheet name="FY03-14 Graph" sheetId="7" state="hidden" r:id="rId3"/>
    <sheet name="FY03 to Current Rates" sheetId="1" state="hidden" r:id="rId4"/>
    <sheet name="Treasurer's Cash Pool rates (%)" sheetId="10" r:id="rId5"/>
    <sheet name="Maine Ending Balances 2022" sheetId="11" r:id="rId6"/>
    <sheet name="Maine Ending Balances-DRAFT" sheetId="12" state="hidden" r:id="rId7"/>
  </sheets>
  <definedNames>
    <definedName name="_xlnm.Print_Area" localSheetId="0">'FY22 Monthly Earnings fr CP'!$A$1:$H$38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11" l="1"/>
  <c r="E49" i="11"/>
  <c r="F49" i="11"/>
  <c r="G49" i="11"/>
  <c r="H49" i="11"/>
  <c r="I49" i="11"/>
  <c r="J49" i="11"/>
  <c r="K49" i="11"/>
  <c r="L49" i="11"/>
  <c r="M49" i="11"/>
  <c r="N49" i="11"/>
  <c r="N61" i="12"/>
  <c r="M61" i="12"/>
  <c r="L61" i="12"/>
  <c r="K61" i="12"/>
  <c r="J61" i="12"/>
  <c r="I61" i="12"/>
  <c r="H61" i="12"/>
  <c r="G61" i="12"/>
  <c r="F61" i="12"/>
  <c r="E61" i="12"/>
  <c r="D61" i="12"/>
  <c r="C61" i="12"/>
  <c r="C18" i="10" l="1"/>
  <c r="C18" i="8" l="1"/>
  <c r="D18" i="8"/>
  <c r="E18" i="8"/>
  <c r="C49" i="11" l="1"/>
  <c r="B21" i="9" l="1"/>
  <c r="C21" i="9" l="1"/>
  <c r="M21" i="9" l="1"/>
  <c r="L21" i="9"/>
  <c r="K21" i="9"/>
  <c r="J21" i="9"/>
  <c r="I21" i="9"/>
  <c r="H21" i="9"/>
  <c r="G21" i="9"/>
  <c r="F21" i="9"/>
  <c r="E21" i="9"/>
  <c r="D21" i="9"/>
  <c r="H18" i="8" l="1"/>
  <c r="G18" i="8" l="1"/>
</calcChain>
</file>

<file path=xl/sharedStrings.xml><?xml version="1.0" encoding="utf-8"?>
<sst xmlns="http://schemas.openxmlformats.org/spreadsheetml/2006/main" count="298" uniqueCount="177">
  <si>
    <t>Month of Earnings</t>
  </si>
  <si>
    <t>Cashpool Rates</t>
  </si>
  <si>
    <t>Monthly Earnings from Cash Pool Distributions</t>
  </si>
  <si>
    <t>Mo. Of Earnings</t>
  </si>
  <si>
    <t>Following Month  Dist.</t>
  </si>
  <si>
    <t>Prev. Mo. Earnings Distributed</t>
  </si>
  <si>
    <t>ADVANTAGE                    Avg Daily Balance Total</t>
  </si>
  <si>
    <t>Days in Mo.</t>
  </si>
  <si>
    <t>Cash Pool Rate</t>
  </si>
  <si>
    <t>PFM Avg Historical Cost</t>
  </si>
  <si>
    <t>6-mo. Treasury bill (6-mo. Trailing)</t>
  </si>
  <si>
    <t>http://www.maine.gov/treasurer/cash_management/cash_pool_reports.html</t>
  </si>
  <si>
    <t>TREASURER'S CASH POOL RATES (%)</t>
  </si>
  <si>
    <t>FY2012</t>
  </si>
  <si>
    <t>FY2011</t>
  </si>
  <si>
    <t>FY2010</t>
  </si>
  <si>
    <t>FY2009</t>
  </si>
  <si>
    <t>FY2008</t>
  </si>
  <si>
    <t>FY2007</t>
  </si>
  <si>
    <t>FY2006</t>
  </si>
  <si>
    <t>FY2005</t>
  </si>
  <si>
    <t>FY2004</t>
  </si>
  <si>
    <t>FY2003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</si>
  <si>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</si>
  <si>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</si>
  <si>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</si>
  <si>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</si>
  <si>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</si>
  <si>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</si>
  <si>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</si>
  <si>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</si>
  <si>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</si>
  <si>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</si>
  <si>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</si>
  <si>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</si>
  <si>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Average</t>
  </si>
  <si>
    <t>FY2013</t>
  </si>
  <si>
    <t>FY/Months</t>
  </si>
  <si>
    <t>Fiscal Years 2003-2014</t>
  </si>
  <si>
    <t>FY2014</t>
  </si>
  <si>
    <t>Month/FY</t>
  </si>
  <si>
    <t>FY15</t>
  </si>
  <si>
    <t>FY14</t>
  </si>
  <si>
    <t>FY13</t>
  </si>
  <si>
    <t>FY12</t>
  </si>
  <si>
    <t>FY11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</si>
  <si>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</si>
  <si>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</si>
  <si>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</si>
  <si>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</si>
  <si>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</si>
  <si>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</si>
  <si>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</si>
  <si>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</si>
  <si>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</si>
  <si>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</si>
  <si>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</si>
  <si>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</si>
  <si>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</si>
  <si>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</si>
  <si>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</si>
  <si>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</si>
  <si>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</si>
  <si>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</si>
  <si>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</si>
  <si>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</si>
  <si>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</si>
  <si>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</si>
  <si>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</si>
  <si>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</si>
  <si>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</si>
  <si>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</si>
  <si>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</si>
  <si>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</si>
  <si>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</si>
  <si>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</si>
  <si>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</si>
  <si>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</si>
  <si>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</si>
  <si>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</si>
  <si>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</si>
  <si>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</si>
  <si>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</si>
  <si>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</si>
  <si>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</si>
  <si>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</si>
  <si>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</si>
  <si>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</si>
  <si>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</si>
  <si>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</si>
  <si>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</si>
  <si>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</si>
  <si>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</si>
  <si>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</si>
  <si>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</si>
  <si>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</si>
  <si>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</si>
  <si>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</si>
  <si>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</si>
  <si>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</si>
  <si>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</si>
  <si>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</si>
  <si>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</si>
  <si>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</si>
  <si>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</si>
  <si>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</si>
  <si>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Dirigo Health Agency</t>
  </si>
  <si>
    <t>054</t>
  </si>
  <si>
    <t>Island Ferry Service</t>
  </si>
  <si>
    <t>057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</si>
  <si>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</si>
  <si>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</si>
  <si>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</si>
  <si>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</si>
  <si>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</si>
  <si>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</si>
  <si>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</si>
  <si>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</si>
  <si>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</si>
  <si>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</si>
  <si>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</si>
  <si>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</si>
  <si>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</si>
  <si>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</si>
  <si>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</si>
  <si>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</si>
  <si>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</si>
  <si>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</si>
  <si>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</si>
  <si>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</si>
  <si>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</si>
  <si>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</si>
  <si>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</si>
  <si>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</si>
  <si>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</si>
  <si>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</si>
  <si>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</si>
  <si>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</si>
  <si>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</si>
  <si>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</si>
  <si>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</si>
  <si>
    <t>FY16</t>
  </si>
  <si>
    <t>FY17 Sum/Average</t>
  </si>
  <si>
    <t>FY17</t>
  </si>
  <si>
    <t>FY19</t>
  </si>
  <si>
    <t>FY18</t>
  </si>
  <si>
    <t>Industrial Drive Facility Fund</t>
  </si>
  <si>
    <t>048</t>
  </si>
  <si>
    <t>FY20</t>
  </si>
  <si>
    <t>Federal Expenditure- CRF</t>
  </si>
  <si>
    <t>022</t>
  </si>
  <si>
    <t>FY21</t>
  </si>
  <si>
    <t>023</t>
  </si>
  <si>
    <t>025</t>
  </si>
  <si>
    <t>Federal Expenditure - ARP</t>
  </si>
  <si>
    <t>Federal Exp.-ARP State Fiscal Recovery</t>
  </si>
  <si>
    <t>Fiscal Year 2022</t>
  </si>
  <si>
    <t>P12</t>
  </si>
  <si>
    <t>FY22</t>
  </si>
  <si>
    <t>FY 2011-2022</t>
  </si>
  <si>
    <t>FY 2022 Month-end Cash Balances by Fund</t>
  </si>
  <si>
    <t>016</t>
  </si>
  <si>
    <t>019</t>
  </si>
  <si>
    <t>021</t>
  </si>
  <si>
    <t>026</t>
  </si>
  <si>
    <t>053</t>
  </si>
  <si>
    <t>056</t>
  </si>
  <si>
    <t>058</t>
  </si>
  <si>
    <t>059</t>
  </si>
  <si>
    <t>062</t>
  </si>
  <si>
    <t>075</t>
  </si>
  <si>
    <t>78</t>
  </si>
  <si>
    <t>79</t>
  </si>
  <si>
    <t>099</t>
  </si>
  <si>
    <t>Federal Block Grant Fund - ARP</t>
  </si>
  <si>
    <t>051</t>
  </si>
  <si>
    <t>Maine Retirement Savings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</si>
</sst>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  <numFmt numFmtId="167" formatCode="_(* #,##0.0000000_);_(* \(#,##0.0000000\);_(* &quot;-&quot;??_);_(@_)"/>
    <numFmt numFmtId="168" formatCode="&quot;$&quot;#,##0.000000_);\(&quot;$&quot;#,##0.000000\)"/>
    <numFmt numFmtId="169" formatCode="_(* #,##0.0000_);_(* \(#,##0.0000\);_(* &quot;-&quot;??_);_(@_)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indexed="9"/>
      <name val="Verdana"/>
      <family val="2"/>
    </font>
    <font>
      <sz val="8.5"/>
      <name val="Verdana"/>
      <family val="2"/>
    </font>
    <font>
      <sz val="8"/>
      <name val="Arial"/>
      <family val="2"/>
    </font>
    <font>
      <sz val="10"/>
      <name val="Calibri"/>
      <family val="2"/>
    </font>
    <font>
      <b/>
      <u/>
      <sz val="12"/>
      <name val="Palatino Linotype"/>
      <family val="1"/>
    </font>
    <font>
      <b/>
      <u/>
      <sz val="10"/>
      <name val="Palatino Linotype"/>
      <family val="1"/>
    </font>
    <font>
      <sz val="10"/>
      <name val="Palatino Linotype"/>
      <family val="1"/>
    </font>
    <font>
      <sz val="10"/>
      <name val="Trebuchet MS"/>
      <family val="2"/>
    </font>
    <font>
      <b/>
      <u/>
      <sz val="9"/>
      <color indexed="12"/>
      <name val="Trebuchet MS"/>
      <family val="2"/>
    </font>
    <font>
      <sz val="10"/>
      <color indexed="9"/>
      <name val="Calibri"/>
      <family val="2"/>
    </font>
    <font>
      <i/>
      <sz val="9"/>
      <name val="Trebuchet MS"/>
      <family val="2"/>
    </font>
    <font>
      <b/>
      <sz val="10"/>
      <color rgb="FF002060"/>
      <name val="Calibri"/>
      <family val="2"/>
    </font>
    <font>
      <sz val="10"/>
      <color rgb="FF002060"/>
      <name val="Arial"/>
      <family val="2"/>
    </font>
    <font>
      <sz val="10"/>
      <color indexed="14"/>
      <name val="Calibri"/>
      <family val="2"/>
    </font>
    <font>
      <sz val="11"/>
      <color indexed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Shruti"/>
      <family val="2"/>
    </font>
    <font>
      <b/>
      <sz val="10"/>
      <name val="Shruti"/>
      <family val="2"/>
    </font>
    <font>
      <sz val="10"/>
      <color indexed="18"/>
      <name val="Shruti"/>
      <family val="2"/>
    </font>
    <font>
      <b/>
      <u/>
      <sz val="10"/>
      <name val="Shruti"/>
      <family val="2"/>
    </font>
    <font>
      <b/>
      <u/>
      <sz val="9"/>
      <color indexed="12"/>
      <name val="Shruti"/>
      <family val="2"/>
    </font>
    <font>
      <b/>
      <sz val="10"/>
      <color indexed="12"/>
      <name val="Shruti"/>
      <family val="2"/>
    </font>
    <font>
      <sz val="10"/>
      <color indexed="9"/>
      <name val="Shruti"/>
      <family val="2"/>
    </font>
    <font>
      <sz val="10"/>
      <color indexed="60"/>
      <name val="Shruti"/>
      <family val="2"/>
    </font>
    <font>
      <b/>
      <sz val="10"/>
      <color indexed="18"/>
      <name val="Shruti"/>
      <family val="2"/>
    </font>
    <font>
      <b/>
      <sz val="10"/>
      <color indexed="60"/>
      <name val="Shruti"/>
      <family val="2"/>
    </font>
    <font>
      <i/>
      <sz val="10"/>
      <name val="Shruti"/>
      <family val="2"/>
    </font>
    <font>
      <b/>
      <u/>
      <sz val="10"/>
      <color indexed="12"/>
      <name val="Shruti"/>
      <family val="2"/>
    </font>
    <font>
      <b/>
      <sz val="12"/>
      <name val="Shrut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Garamond"/>
      <family val="1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 MT"/>
    </font>
  </fonts>
  <fills count="2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 style="medium">
        <color indexed="55"/>
      </right>
      <top style="medium">
        <color indexed="8"/>
      </top>
      <bottom style="medium">
        <color indexed="55"/>
      </bottom>
      <diagonal/>
    </border>
    <border>
      <left style="medium">
        <color indexed="55"/>
      </left>
      <right style="medium">
        <color indexed="8"/>
      </right>
      <top style="medium">
        <color indexed="8"/>
      </top>
      <bottom style="medium">
        <color indexed="55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medium">
        <color indexed="8"/>
      </right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3" fillId="0" borderId="0"/>
    <xf numFmtId="0" fontId="27" fillId="0" borderId="0"/>
    <xf numFmtId="44" fontId="43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47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9" fillId="6" borderId="14" applyNumberFormat="0" applyAlignment="0" applyProtection="0"/>
    <xf numFmtId="0" fontId="49" fillId="6" borderId="14" applyNumberFormat="0" applyAlignment="0" applyProtection="0"/>
    <xf numFmtId="0" fontId="50" fillId="19" borderId="15" applyNumberFormat="0" applyAlignment="0" applyProtection="0"/>
    <xf numFmtId="0" fontId="50" fillId="19" borderId="15" applyNumberFormat="0" applyAlignment="0" applyProtection="0"/>
    <xf numFmtId="43" fontId="4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53" fillId="0" borderId="16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" borderId="14" applyNumberFormat="0" applyAlignment="0" applyProtection="0"/>
    <xf numFmtId="0" fontId="56" fillId="7" borderId="14" applyNumberFormat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12" borderId="0" applyNumberFormat="0" applyBorder="0" applyAlignment="0" applyProtection="0"/>
    <xf numFmtId="0" fontId="58" fillId="1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63" fillId="0" borderId="0"/>
    <xf numFmtId="0" fontId="25" fillId="0" borderId="0"/>
    <xf numFmtId="0" fontId="51" fillId="0" borderId="0"/>
    <xf numFmtId="0" fontId="44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59" fillId="6" borderId="21" applyNumberFormat="0" applyAlignment="0" applyProtection="0"/>
    <xf numFmtId="0" fontId="59" fillId="6" borderId="21" applyNumberFormat="0" applyAlignment="0" applyProtection="0"/>
    <xf numFmtId="9" fontId="4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5" fillId="0" borderId="0" xfId="0" applyFont="1"/>
    <xf numFmtId="169" fontId="0" fillId="0" borderId="0" xfId="1" applyNumberFormat="1" applyFont="1"/>
    <xf numFmtId="169" fontId="15" fillId="0" borderId="0" xfId="1" applyNumberFormat="1" applyFont="1"/>
    <xf numFmtId="0" fontId="16" fillId="0" borderId="0" xfId="0" applyFont="1" applyAlignment="1">
      <alignment horizontal="left"/>
    </xf>
    <xf numFmtId="0" fontId="19" fillId="0" borderId="0" xfId="0" applyFont="1"/>
    <xf numFmtId="49" fontId="20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5" borderId="0" xfId="0" applyFont="1" applyFill="1" applyAlignment="1">
      <alignment horizontal="center" vertical="center"/>
    </xf>
    <xf numFmtId="49" fontId="24" fillId="5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3" applyNumberFormat="1" applyFont="1" applyFill="1" applyAlignment="1">
      <alignment horizontal="left"/>
    </xf>
    <xf numFmtId="49" fontId="21" fillId="0" borderId="0" xfId="4" applyNumberFormat="1" applyFont="1" applyFill="1" applyAlignment="1" applyProtection="1">
      <alignment horizontal="center"/>
    </xf>
    <xf numFmtId="38" fontId="26" fillId="0" borderId="0" xfId="0" applyNumberFormat="1" applyFont="1"/>
    <xf numFmtId="38" fontId="26" fillId="0" borderId="0" xfId="5" applyNumberFormat="1" applyFont="1"/>
    <xf numFmtId="0" fontId="22" fillId="0" borderId="0" xfId="0" applyFont="1"/>
    <xf numFmtId="38" fontId="26" fillId="0" borderId="0" xfId="0" applyNumberFormat="1" applyFont="1" applyFill="1"/>
    <xf numFmtId="38" fontId="26" fillId="0" borderId="0" xfId="5" applyNumberFormat="1" applyFont="1" applyFill="1"/>
    <xf numFmtId="0" fontId="22" fillId="0" borderId="0" xfId="0" applyFont="1" applyFill="1"/>
    <xf numFmtId="0" fontId="21" fillId="0" borderId="0" xfId="3" applyNumberFormat="1" applyFont="1" applyFill="1" applyAlignment="1">
      <alignment horizontal="right"/>
    </xf>
    <xf numFmtId="0" fontId="21" fillId="0" borderId="0" xfId="3" applyNumberFormat="1" applyFont="1" applyFill="1" applyAlignment="1">
      <alignment horizontal="left"/>
    </xf>
    <xf numFmtId="49" fontId="28" fillId="0" borderId="0" xfId="0" applyNumberFormat="1" applyFont="1" applyAlignment="1">
      <alignment horizontal="center"/>
    </xf>
    <xf numFmtId="0" fontId="17" fillId="0" borderId="0" xfId="0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38" fontId="29" fillId="0" borderId="0" xfId="5" applyNumberFormat="1" applyFont="1"/>
    <xf numFmtId="0" fontId="30" fillId="0" borderId="0" xfId="0" applyFont="1" applyAlignment="1">
      <alignment horizontal="center"/>
    </xf>
    <xf numFmtId="7" fontId="30" fillId="0" borderId="0" xfId="0" applyNumberFormat="1" applyFont="1"/>
    <xf numFmtId="37" fontId="30" fillId="0" borderId="0" xfId="0" applyNumberFormat="1" applyFont="1" applyAlignment="1">
      <alignment horizontal="center"/>
    </xf>
    <xf numFmtId="10" fontId="30" fillId="0" borderId="0" xfId="2" applyNumberFormat="1" applyFont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 wrapText="1"/>
    </xf>
    <xf numFmtId="10" fontId="32" fillId="0" borderId="0" xfId="2" applyNumberFormat="1" applyFont="1" applyFill="1" applyBorder="1" applyAlignment="1">
      <alignment horizontal="center"/>
    </xf>
    <xf numFmtId="10" fontId="30" fillId="0" borderId="0" xfId="0" applyNumberFormat="1" applyFont="1"/>
    <xf numFmtId="0" fontId="31" fillId="0" borderId="8" xfId="0" applyFont="1" applyBorder="1" applyAlignment="1">
      <alignment horizontal="center"/>
    </xf>
    <xf numFmtId="0" fontId="31" fillId="0" borderId="0" xfId="0" applyFont="1"/>
    <xf numFmtId="7" fontId="31" fillId="0" borderId="0" xfId="0" applyNumberFormat="1" applyFont="1"/>
    <xf numFmtId="17" fontId="30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43" fontId="33" fillId="0" borderId="0" xfId="1" applyFont="1" applyAlignment="1">
      <alignment horizontal="center"/>
    </xf>
    <xf numFmtId="2" fontId="33" fillId="0" borderId="0" xfId="0" applyNumberFormat="1" applyFont="1" applyAlignment="1">
      <alignment horizontal="center"/>
    </xf>
    <xf numFmtId="43" fontId="30" fillId="0" borderId="0" xfId="1" applyFont="1"/>
    <xf numFmtId="2" fontId="30" fillId="0" borderId="0" xfId="0" applyNumberFormat="1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/>
    <xf numFmtId="2" fontId="30" fillId="0" borderId="0" xfId="0" applyNumberFormat="1" applyFont="1" applyFill="1" applyAlignment="1">
      <alignment horizontal="center"/>
    </xf>
    <xf numFmtId="0" fontId="35" fillId="0" borderId="0" xfId="0" applyFont="1"/>
    <xf numFmtId="2" fontId="35" fillId="0" borderId="0" xfId="0" applyNumberFormat="1" applyFont="1" applyAlignment="1">
      <alignment horizontal="center"/>
    </xf>
    <xf numFmtId="168" fontId="30" fillId="0" borderId="0" xfId="0" applyNumberFormat="1" applyFont="1"/>
    <xf numFmtId="167" fontId="30" fillId="0" borderId="0" xfId="1" applyNumberFormat="1" applyFont="1"/>
    <xf numFmtId="166" fontId="30" fillId="0" borderId="0" xfId="2" applyNumberFormat="1" applyFont="1"/>
    <xf numFmtId="0" fontId="31" fillId="0" borderId="0" xfId="0" applyFont="1" applyAlignment="1">
      <alignment horizontal="center"/>
    </xf>
    <xf numFmtId="10" fontId="31" fillId="0" borderId="0" xfId="0" applyNumberFormat="1" applyFont="1" applyAlignment="1">
      <alignment horizontal="center"/>
    </xf>
    <xf numFmtId="0" fontId="36" fillId="4" borderId="5" xfId="0" applyFont="1" applyFill="1" applyBorder="1" applyAlignment="1">
      <alignment horizontal="center" vertical="center" wrapText="1"/>
    </xf>
    <xf numFmtId="7" fontId="36" fillId="4" borderId="5" xfId="0" applyNumberFormat="1" applyFont="1" applyFill="1" applyBorder="1" applyAlignment="1">
      <alignment horizontal="center" vertical="center" wrapText="1"/>
    </xf>
    <xf numFmtId="37" fontId="36" fillId="4" borderId="5" xfId="0" applyNumberFormat="1" applyFont="1" applyFill="1" applyBorder="1" applyAlignment="1">
      <alignment horizontal="center" vertical="center" wrapText="1"/>
    </xf>
    <xf numFmtId="10" fontId="36" fillId="4" borderId="5" xfId="2" applyNumberFormat="1" applyFont="1" applyFill="1" applyBorder="1" applyAlignment="1">
      <alignment horizontal="center" vertical="center" wrapText="1"/>
    </xf>
    <xf numFmtId="10" fontId="36" fillId="4" borderId="5" xfId="0" applyNumberFormat="1" applyFont="1" applyFill="1" applyBorder="1" applyAlignment="1">
      <alignment horizontal="center" vertical="center" wrapText="1"/>
    </xf>
    <xf numFmtId="43" fontId="30" fillId="0" borderId="0" xfId="1" applyFont="1" applyBorder="1"/>
    <xf numFmtId="37" fontId="30" fillId="0" borderId="0" xfId="0" applyNumberFormat="1" applyFont="1" applyBorder="1" applyAlignment="1">
      <alignment horizontal="center"/>
    </xf>
    <xf numFmtId="10" fontId="37" fillId="0" borderId="7" xfId="2" applyNumberFormat="1" applyFont="1" applyBorder="1" applyAlignment="1">
      <alignment horizontal="center"/>
    </xf>
    <xf numFmtId="10" fontId="30" fillId="0" borderId="0" xfId="2" applyNumberFormat="1" applyFont="1"/>
    <xf numFmtId="43" fontId="30" fillId="0" borderId="0" xfId="1" applyFont="1" applyFill="1" applyBorder="1"/>
    <xf numFmtId="17" fontId="30" fillId="0" borderId="8" xfId="0" applyNumberFormat="1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43" fontId="30" fillId="0" borderId="9" xfId="1" applyFont="1" applyBorder="1"/>
    <xf numFmtId="37" fontId="30" fillId="0" borderId="9" xfId="0" applyNumberFormat="1" applyFont="1" applyBorder="1" applyAlignment="1">
      <alignment horizontal="center"/>
    </xf>
    <xf numFmtId="165" fontId="31" fillId="0" borderId="9" xfId="1" applyNumberFormat="1" applyFont="1" applyBorder="1" applyAlignment="1">
      <alignment horizontal="center"/>
    </xf>
    <xf numFmtId="10" fontId="38" fillId="0" borderId="9" xfId="2" applyNumberFormat="1" applyFont="1" applyBorder="1" applyAlignment="1">
      <alignment horizontal="center"/>
    </xf>
    <xf numFmtId="10" fontId="39" fillId="0" borderId="13" xfId="2" applyNumberFormat="1" applyFont="1" applyBorder="1" applyAlignment="1">
      <alignment horizontal="center"/>
    </xf>
    <xf numFmtId="7" fontId="30" fillId="0" borderId="0" xfId="1" applyNumberFormat="1" applyFont="1"/>
    <xf numFmtId="10" fontId="32" fillId="0" borderId="0" xfId="2" applyNumberFormat="1" applyFont="1" applyBorder="1" applyAlignment="1">
      <alignment horizontal="center"/>
    </xf>
    <xf numFmtId="10" fontId="40" fillId="0" borderId="0" xfId="2" applyNumberFormat="1" applyFont="1"/>
    <xf numFmtId="0" fontId="33" fillId="0" borderId="0" xfId="0" applyFont="1"/>
    <xf numFmtId="0" fontId="41" fillId="0" borderId="0" xfId="0" applyFont="1" applyFill="1" applyBorder="1" applyAlignment="1">
      <alignment horizontal="center"/>
    </xf>
    <xf numFmtId="0" fontId="31" fillId="0" borderId="9" xfId="0" applyFont="1" applyBorder="1" applyAlignment="1">
      <alignment horizontal="right"/>
    </xf>
    <xf numFmtId="0" fontId="30" fillId="0" borderId="0" xfId="0" applyFont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2" fontId="30" fillId="0" borderId="0" xfId="0" applyNumberFormat="1" applyFont="1" applyBorder="1" applyAlignment="1">
      <alignment horizontal="center" vertical="center"/>
    </xf>
    <xf numFmtId="2" fontId="30" fillId="0" borderId="7" xfId="0" applyNumberFormat="1" applyFont="1" applyBorder="1" applyAlignment="1">
      <alignment horizontal="center" vertical="center"/>
    </xf>
    <xf numFmtId="0" fontId="30" fillId="0" borderId="6" xfId="0" applyFont="1" applyFill="1" applyBorder="1" applyAlignment="1">
      <alignment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2" fontId="31" fillId="0" borderId="9" xfId="0" applyNumberFormat="1" applyFont="1" applyBorder="1" applyAlignment="1">
      <alignment horizontal="center" vertical="center"/>
    </xf>
    <xf numFmtId="2" fontId="31" fillId="0" borderId="13" xfId="0" applyNumberFormat="1" applyFont="1" applyBorder="1" applyAlignment="1">
      <alignment horizontal="center" vertical="center"/>
    </xf>
    <xf numFmtId="43" fontId="30" fillId="0" borderId="0" xfId="1" applyFont="1" applyAlignment="1">
      <alignment vertical="center"/>
    </xf>
    <xf numFmtId="10" fontId="32" fillId="0" borderId="9" xfId="2" applyNumberFormat="1" applyFont="1" applyFill="1" applyBorder="1" applyAlignment="1">
      <alignment horizontal="center"/>
    </xf>
    <xf numFmtId="10" fontId="37" fillId="0" borderId="13" xfId="0" applyNumberFormat="1" applyFont="1" applyBorder="1" applyAlignment="1">
      <alignment horizontal="center"/>
    </xf>
    <xf numFmtId="0" fontId="42" fillId="0" borderId="0" xfId="0" applyFont="1" applyAlignment="1">
      <alignment horizontal="center"/>
    </xf>
    <xf numFmtId="10" fontId="42" fillId="0" borderId="0" xfId="0" applyNumberFormat="1" applyFont="1" applyAlignment="1">
      <alignment horizontal="center"/>
    </xf>
    <xf numFmtId="0" fontId="42" fillId="0" borderId="0" xfId="0" applyFont="1"/>
    <xf numFmtId="44" fontId="30" fillId="0" borderId="0" xfId="6" applyFont="1" applyBorder="1"/>
    <xf numFmtId="44" fontId="31" fillId="0" borderId="9" xfId="6" applyFont="1" applyBorder="1"/>
    <xf numFmtId="17" fontId="30" fillId="0" borderId="0" xfId="95" applyNumberFormat="1" applyFont="1" applyBorder="1" applyAlignment="1">
      <alignment horizontal="center"/>
    </xf>
    <xf numFmtId="17" fontId="30" fillId="0" borderId="6" xfId="95" applyNumberFormat="1" applyFont="1" applyFill="1" applyBorder="1" applyAlignment="1">
      <alignment horizontal="center"/>
    </xf>
    <xf numFmtId="38" fontId="22" fillId="0" borderId="0" xfId="0" applyNumberFormat="1" applyFont="1" applyAlignment="1">
      <alignment vertical="center"/>
    </xf>
    <xf numFmtId="38" fontId="17" fillId="0" borderId="0" xfId="0" applyNumberFormat="1" applyFont="1" applyAlignment="1">
      <alignment horizontal="center" vertical="center"/>
    </xf>
    <xf numFmtId="38" fontId="24" fillId="5" borderId="0" xfId="0" applyNumberFormat="1" applyFont="1" applyFill="1" applyAlignment="1" applyProtection="1">
      <alignment horizontal="center" vertical="center"/>
    </xf>
    <xf numFmtId="38" fontId="22" fillId="0" borderId="0" xfId="1" applyNumberFormat="1" applyFont="1" applyFill="1" applyProtection="1"/>
    <xf numFmtId="38" fontId="17" fillId="0" borderId="0" xfId="0" applyNumberFormat="1" applyFont="1"/>
    <xf numFmtId="38" fontId="22" fillId="0" borderId="0" xfId="0" applyNumberFormat="1" applyFont="1"/>
    <xf numFmtId="10" fontId="42" fillId="0" borderId="0" xfId="2" applyNumberFormat="1" applyFont="1" applyAlignment="1">
      <alignment horizontal="center"/>
    </xf>
    <xf numFmtId="0" fontId="4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1" fillId="21" borderId="0" xfId="4" applyNumberFormat="1" applyFont="1" applyFill="1" applyAlignment="1" applyProtection="1">
      <alignment horizontal="center"/>
    </xf>
    <xf numFmtId="0" fontId="18" fillId="21" borderId="0" xfId="3" applyNumberFormat="1" applyFont="1" applyFill="1" applyAlignment="1">
      <alignment horizontal="left"/>
    </xf>
    <xf numFmtId="38" fontId="26" fillId="21" borderId="0" xfId="0" applyNumberFormat="1" applyFont="1" applyFill="1"/>
    <xf numFmtId="38" fontId="26" fillId="21" borderId="0" xfId="5" applyNumberFormat="1" applyFont="1" applyFill="1"/>
    <xf numFmtId="49" fontId="22" fillId="21" borderId="0" xfId="0" applyNumberFormat="1" applyFont="1" applyFill="1"/>
    <xf numFmtId="0" fontId="22" fillId="21" borderId="0" xfId="0" applyFont="1" applyFill="1"/>
    <xf numFmtId="0" fontId="18" fillId="22" borderId="0" xfId="3" applyNumberFormat="1" applyFont="1" applyFill="1" applyAlignment="1">
      <alignment horizontal="left"/>
    </xf>
  </cellXfs>
  <cellStyles count="127">
    <cellStyle name="20% - Accent1 2" xfId="8" xr:uid="{C27A82B5-D090-4E38-AC93-205814BCE457}"/>
    <cellStyle name="20% - Accent1 3" xfId="7" xr:uid="{E68221CE-6F43-4F1C-9A45-89372C196F39}"/>
    <cellStyle name="20% - Accent2 2" xfId="10" xr:uid="{8B6BDDDA-0C7A-4EEC-9166-6E4A05E2D20E}"/>
    <cellStyle name="20% - Accent2 3" xfId="9" xr:uid="{6CB120FB-3AF3-4B3F-A24E-0D8104F11421}"/>
    <cellStyle name="20% - Accent3 2" xfId="12" xr:uid="{680647E2-84A9-48C4-9661-1D86FD30CFD5}"/>
    <cellStyle name="20% - Accent3 3" xfId="11" xr:uid="{C7891D2F-7F10-457D-9761-424A0149CFC3}"/>
    <cellStyle name="20% - Accent4 2" xfId="14" xr:uid="{7E1A52B6-C70E-4E81-817F-744563D544C3}"/>
    <cellStyle name="20% - Accent4 3" xfId="13" xr:uid="{F04541E0-78F2-4AED-A4BF-9A6A567CBA20}"/>
    <cellStyle name="20% - Accent5 2" xfId="16" xr:uid="{C6168E54-B993-42BB-A57B-76C44F3FDB27}"/>
    <cellStyle name="20% - Accent5 3" xfId="15" xr:uid="{FC337758-71ED-47AE-BDB6-479D77AC3372}"/>
    <cellStyle name="20% - Accent6 2" xfId="18" xr:uid="{30413ECF-ABB2-4C67-85F9-4ECEE7F8E3DC}"/>
    <cellStyle name="20% - Accent6 3" xfId="17" xr:uid="{20D425EC-E9D2-46C9-A006-6CA2BAFA29AC}"/>
    <cellStyle name="40% - Accent1 2" xfId="20" xr:uid="{1394005C-35C0-42E7-B1CF-D2F1008E31F0}"/>
    <cellStyle name="40% - Accent1 3" xfId="19" xr:uid="{BD1925D0-BC25-4C50-90FA-E7E929F02DEE}"/>
    <cellStyle name="40% - Accent2 2" xfId="22" xr:uid="{03A2527A-8E40-4B52-AA96-67D36D382744}"/>
    <cellStyle name="40% - Accent2 3" xfId="21" xr:uid="{621A2CAF-4B57-4C95-BE46-584927F998D9}"/>
    <cellStyle name="40% - Accent3 2" xfId="24" xr:uid="{2660E622-BC32-4D4B-A4B3-4559C9F5F006}"/>
    <cellStyle name="40% - Accent3 3" xfId="23" xr:uid="{96EB5113-0CBC-4F9B-9064-5FD3DDED321A}"/>
    <cellStyle name="40% - Accent4 2" xfId="26" xr:uid="{FA3368A2-7089-4D02-B870-03AF7AB53BB8}"/>
    <cellStyle name="40% - Accent4 3" xfId="25" xr:uid="{7FB95776-254F-4E42-9CC1-710F430C55A8}"/>
    <cellStyle name="40% - Accent5 2" xfId="28" xr:uid="{8A2E46FC-FCA1-4B4E-B927-A1EAD8477905}"/>
    <cellStyle name="40% - Accent5 3" xfId="27" xr:uid="{3BC1CA79-5BB8-49AF-86B5-E74203D42628}"/>
    <cellStyle name="40% - Accent6 2" xfId="30" xr:uid="{D76D2BA6-8F7C-469F-837E-A98335480B6D}"/>
    <cellStyle name="40% - Accent6 3" xfId="29" xr:uid="{94FF5201-1DA1-4E41-BA31-CEE1867BA2EA}"/>
    <cellStyle name="60% - Accent1 2" xfId="32" xr:uid="{0E61ADCE-A134-4945-98B0-755B5F70188D}"/>
    <cellStyle name="60% - Accent1 3" xfId="31" xr:uid="{5E6347A8-1D4B-4691-A060-EE347F2E798C}"/>
    <cellStyle name="60% - Accent2 2" xfId="34" xr:uid="{2B6F4E92-3C2A-42E2-A31D-F5489BB00359}"/>
    <cellStyle name="60% - Accent2 3" xfId="33" xr:uid="{F71710DD-BC8E-4760-AE5E-4E993B4A0055}"/>
    <cellStyle name="60% - Accent3 2" xfId="36" xr:uid="{3D8EBABC-CEC7-41A1-9265-9941C72A5D23}"/>
    <cellStyle name="60% - Accent3 3" xfId="35" xr:uid="{AEF7F452-5223-4519-BBF3-BDA900EAF09B}"/>
    <cellStyle name="60% - Accent4 2" xfId="38" xr:uid="{2B33115F-DD84-4AC7-8760-DEB4BC71F324}"/>
    <cellStyle name="60% - Accent4 3" xfId="37" xr:uid="{5A3080FC-69F9-4564-A393-4E019EC398E5}"/>
    <cellStyle name="60% - Accent5 2" xfId="40" xr:uid="{B1BDBD87-EDF6-4D15-BC89-FC085DF1B39E}"/>
    <cellStyle name="60% - Accent5 3" xfId="39" xr:uid="{C67AD0FE-0F1A-455C-AA11-88BCF4EA4D94}"/>
    <cellStyle name="60% - Accent6 2" xfId="42" xr:uid="{DD591B9C-A6F9-4B26-830B-0B459AABBC9B}"/>
    <cellStyle name="60% - Accent6 3" xfId="41" xr:uid="{CCC7EA5A-6E89-43F8-AC08-4E4C4F18B7DE}"/>
    <cellStyle name="Accent1 2" xfId="44" xr:uid="{370033A1-4C44-415E-BDB1-2D2982F61562}"/>
    <cellStyle name="Accent1 3" xfId="43" xr:uid="{0154C00F-9587-4685-9701-0F3F6991FDAB}"/>
    <cellStyle name="Accent2 2" xfId="46" xr:uid="{FB4666C2-EDF9-4D9E-B238-049BD5FD1B0C}"/>
    <cellStyle name="Accent2 3" xfId="45" xr:uid="{F2D47159-3B6E-4ADD-8F4D-2AEF27D7471D}"/>
    <cellStyle name="Accent3 2" xfId="48" xr:uid="{E3281E76-5C27-4A8A-A4B9-D0B4C035BA14}"/>
    <cellStyle name="Accent3 3" xfId="47" xr:uid="{D4349A88-A058-4B9D-AFAC-EC6B116755D4}"/>
    <cellStyle name="Accent4 2" xfId="50" xr:uid="{B71FB460-6065-46FF-8028-54CEADDD0399}"/>
    <cellStyle name="Accent4 3" xfId="49" xr:uid="{C2EE8AF5-69DD-4BD3-B157-3C64DE1E8AB9}"/>
    <cellStyle name="Accent5 2" xfId="52" xr:uid="{7954A9EC-706A-4D24-A3C1-699BC41F849B}"/>
    <cellStyle name="Accent5 3" xfId="51" xr:uid="{2A75870E-4747-4471-AFE5-305B1DA34660}"/>
    <cellStyle name="Accent6 2" xfId="54" xr:uid="{90DE59AC-281E-47CD-BFEE-DDDCB6766F60}"/>
    <cellStyle name="Accent6 3" xfId="53" xr:uid="{245DD592-73B7-411D-8685-065E8E1784C7}"/>
    <cellStyle name="Bad 2" xfId="56" xr:uid="{91514A78-6027-4584-9E64-5CB586EC7825}"/>
    <cellStyle name="Bad 3" xfId="55" xr:uid="{75A17C18-D75E-4747-AB6C-C0989AF870E8}"/>
    <cellStyle name="Calculation 2" xfId="58" xr:uid="{FB82DB04-49F9-4447-86E0-076FF211BF8A}"/>
    <cellStyle name="Calculation 3" xfId="57" xr:uid="{C1F7ECE4-95D3-418D-B004-FE610B9A3AD2}"/>
    <cellStyle name="Check Cell 2" xfId="60" xr:uid="{69FC852B-FC65-42EF-921E-94A4EF45E61E}"/>
    <cellStyle name="Check Cell 3" xfId="59" xr:uid="{CB6EB8D0-BFD0-4429-B2D6-3472D9F54159}"/>
    <cellStyle name="Comma" xfId="1" builtinId="3"/>
    <cellStyle name="Comma 2" xfId="62" xr:uid="{11442CCD-FBE0-4F9E-8792-1CB8AA21FE5D}"/>
    <cellStyle name="Comma 3" xfId="63" xr:uid="{AF1F82D8-E86B-49C0-AB5F-3061AEFCE4A7}"/>
    <cellStyle name="Comma 3 2" xfId="64" xr:uid="{5F30F8FD-6428-4DE2-AB11-25B87FFA7344}"/>
    <cellStyle name="Comma 4" xfId="61" xr:uid="{11FE1DF0-079E-4C11-89E0-6EC4E64E337D}"/>
    <cellStyle name="Currency" xfId="6" builtinId="4"/>
    <cellStyle name="Currency 2" xfId="65" xr:uid="{D1B56A5E-7F32-4037-BFD0-B1B9E5F5DFA4}"/>
    <cellStyle name="Explanatory Text 2" xfId="67" xr:uid="{8D647BE6-B90E-45CF-8E11-5E5D31E8897F}"/>
    <cellStyle name="Explanatory Text 3" xfId="66" xr:uid="{EE9BDCB7-4585-4FC8-A72C-0BFB2B4C0752}"/>
    <cellStyle name="Good 2" xfId="69" xr:uid="{925146D3-2A60-42B7-92B8-CD4B5316A4D0}"/>
    <cellStyle name="Good 3" xfId="70" xr:uid="{C637D967-4F45-4177-BF86-D06ABCF5D851}"/>
    <cellStyle name="Good 4" xfId="68" xr:uid="{0B7DECCD-2848-424D-94A4-E87AE0C10E56}"/>
    <cellStyle name="Heading 1 2" xfId="72" xr:uid="{4AE83EFE-45C6-452A-B8FF-9F9974216BDF}"/>
    <cellStyle name="Heading 1 3" xfId="71" xr:uid="{88B95669-CB88-4957-927E-AD5C5AC1B726}"/>
    <cellStyle name="Heading 2 2" xfId="74" xr:uid="{DC44569C-F884-4082-82B2-5907639B740E}"/>
    <cellStyle name="Heading 2 3" xfId="73" xr:uid="{DC6D432E-449B-4FA5-BD5C-EDECFF9CD448}"/>
    <cellStyle name="Heading 3 2" xfId="76" xr:uid="{D2AFB4E9-13F4-42F8-B21F-BE8C80439CD4}"/>
    <cellStyle name="Heading 3 3" xfId="75" xr:uid="{8C721D0D-4791-4516-A7C5-30A7D19CE85D}"/>
    <cellStyle name="Heading 4 2" xfId="78" xr:uid="{2F0EC234-6BFF-4F29-88AA-29BAF3ED315F}"/>
    <cellStyle name="Heading 4 3" xfId="77" xr:uid="{456B0B70-1C2D-4753-9406-01FF7AC4D24B}"/>
    <cellStyle name="Input 2" xfId="80" xr:uid="{D05E7CD6-6724-41CE-BEB3-06A4DF797E1D}"/>
    <cellStyle name="Input 3" xfId="79" xr:uid="{02C0B9A5-CEA2-4988-9DE8-00C72AD0A786}"/>
    <cellStyle name="Linked Cell 2" xfId="82" xr:uid="{9920C5D1-DB0A-47EF-B951-306E53745818}"/>
    <cellStyle name="Linked Cell 3" xfId="81" xr:uid="{BA5E5709-44A3-4168-8B92-E495E74BA832}"/>
    <cellStyle name="Neutral 2" xfId="84" xr:uid="{2F0B1259-EE60-4295-A019-79D919DEBCF7}"/>
    <cellStyle name="Neutral 3" xfId="83" xr:uid="{498D2DF2-1849-4FBF-9A19-6473D033CE7F}"/>
    <cellStyle name="Normal" xfId="0" builtinId="0"/>
    <cellStyle name="Normal 10" xfId="85" xr:uid="{19A8A39C-9155-4AB3-889A-AA4991981EDA}"/>
    <cellStyle name="Normal 11" xfId="86" xr:uid="{46A6FCA8-EAE0-40E8-804B-FFAFC4BE6997}"/>
    <cellStyle name="Normal 12" xfId="87" xr:uid="{DD603ABD-2E01-4909-AB45-685EF66DF525}"/>
    <cellStyle name="Normal 13" xfId="88" xr:uid="{36D85231-796D-4CA4-8A01-8E2589E88D14}"/>
    <cellStyle name="Normal 14" xfId="89" xr:uid="{E0E4B59F-5339-4141-BC7E-6A9A9DEB9D6A}"/>
    <cellStyle name="Normal 15" xfId="90" xr:uid="{4F60DDCB-219B-4149-B3B7-CE2989697DBB}"/>
    <cellStyle name="Normal 16" xfId="91" xr:uid="{A9C578FD-DDE6-4CFD-B96E-71D8C1C1DB8A}"/>
    <cellStyle name="Normal 17" xfId="92" xr:uid="{9E121314-C154-4E0D-8071-2A789287E69E}"/>
    <cellStyle name="Normal 18" xfId="93" xr:uid="{19E2E345-4C53-40D3-82A8-18E758A73576}"/>
    <cellStyle name="Normal 19" xfId="94" xr:uid="{CD5587BC-B9C7-442D-BAA2-C15A33E57B8D}"/>
    <cellStyle name="Normal 2" xfId="95" xr:uid="{E489334B-1FB2-4E32-B42B-EF96895FF2A1}"/>
    <cellStyle name="Normal 2 2" xfId="96" xr:uid="{6E79946D-69AB-4CBA-BB74-957D1B3ACC04}"/>
    <cellStyle name="Normal 2 3" xfId="97" xr:uid="{E97D9362-C215-4B41-A6CC-C822957E78A9}"/>
    <cellStyle name="Normal 2_Invs Gov Sec 0070&amp;0084" xfId="98" xr:uid="{831982C8-828A-4581-AE18-BB5B4247A392}"/>
    <cellStyle name="Normal 20" xfId="99" xr:uid="{E9C59593-AD11-4891-8D88-4FDBC6D1635A}"/>
    <cellStyle name="Normal 21" xfId="100" xr:uid="{E7724673-8367-4207-8EC4-3FEAEF517A5B}"/>
    <cellStyle name="Normal 3" xfId="101" xr:uid="{8086C452-D6AA-4774-AE2D-7B213B32D65A}"/>
    <cellStyle name="Normal 3 2" xfId="102" xr:uid="{E931EF60-A95D-4F8B-94D3-CA0ECE5CC5A0}"/>
    <cellStyle name="Normal 4" xfId="103" xr:uid="{0B8A8FE9-72F0-4C4B-9B84-03001B1FE607}"/>
    <cellStyle name="Normal 4 2" xfId="104" xr:uid="{C35E240A-A964-4914-A34D-20F61AD5456F}"/>
    <cellStyle name="Normal 4 2 2" xfId="105" xr:uid="{C9E26983-E83B-42BB-95FE-9BB498755902}"/>
    <cellStyle name="Normal 5" xfId="3" xr:uid="{00000000-0005-0000-0000-000002000000}"/>
    <cellStyle name="Normal 5 2" xfId="106" xr:uid="{BDA789B0-090D-4DCE-902A-25AC6596B88A}"/>
    <cellStyle name="Normal 5 2 2" xfId="107" xr:uid="{6D9333B7-7E80-41DB-A173-72827F8DD0B1}"/>
    <cellStyle name="Normal 5 3" xfId="108" xr:uid="{AD81F8F3-8CEA-426C-9E4C-9836AB97D15F}"/>
    <cellStyle name="Normal 6" xfId="109" xr:uid="{C00C5661-ABBD-4689-8A99-C87143ADB515}"/>
    <cellStyle name="Normal 7" xfId="110" xr:uid="{1176739F-5083-491C-AA60-FD9A82B549D9}"/>
    <cellStyle name="Normal 7 2" xfId="111" xr:uid="{17F21C57-4E2D-4AF0-8003-E5DF0875F04C}"/>
    <cellStyle name="Normal 8" xfId="112" xr:uid="{6CDBDEC1-A98D-4122-82FB-831016E018DC}"/>
    <cellStyle name="Normal 9" xfId="113" xr:uid="{2CFBB9AB-163A-430E-B62A-DB1131982406}"/>
    <cellStyle name="Normal_CP Comp by Fund" xfId="5" xr:uid="{00000000-0005-0000-0000-000003000000}"/>
    <cellStyle name="Normal_Sheet1" xfId="4" xr:uid="{00000000-0005-0000-0000-000004000000}"/>
    <cellStyle name="Note 2" xfId="115" xr:uid="{76A4AAAF-C39C-4E4D-ADC5-91855C013B26}"/>
    <cellStyle name="Note 3" xfId="114" xr:uid="{27198CE4-B9ED-497E-8EB9-03C12E22295A}"/>
    <cellStyle name="Output 2" xfId="117" xr:uid="{E846960C-80DF-4E99-97FE-8F183AF0BA4B}"/>
    <cellStyle name="Output 3" xfId="116" xr:uid="{827E0257-8142-41B1-8879-894C2FF84E7D}"/>
    <cellStyle name="Percent" xfId="2" builtinId="5"/>
    <cellStyle name="Percent 2" xfId="119" xr:uid="{30C77995-98A0-426D-AE1C-769DC914E3AF}"/>
    <cellStyle name="Percent 3" xfId="120" xr:uid="{A32CA2C5-BFEA-4F36-8FC7-C2E05F70101C}"/>
    <cellStyle name="Percent 4" xfId="118" xr:uid="{53262D2E-9E87-4CF8-A3A6-365BA8296A15}"/>
    <cellStyle name="Title 2" xfId="122" xr:uid="{C56F0F87-A516-48C8-B9ED-70CD737A5A52}"/>
    <cellStyle name="Title 3" xfId="121" xr:uid="{C3402A83-A00B-4F51-829B-124E885A44B8}"/>
    <cellStyle name="Total 2" xfId="124" xr:uid="{560CD93B-0397-464C-8956-071AEB241330}"/>
    <cellStyle name="Total 3" xfId="123" xr:uid="{04B54F5A-6C6C-4AA5-9BD4-2A649F7A289E}"/>
    <cellStyle name="Warning Text 2" xfId="126" xr:uid="{7C990B3B-7F61-4633-903D-554F431B2E49}"/>
    <cellStyle name="Warning Text 3" xfId="125" xr:uid="{ADC9584C-2438-4036-B038-8CFD5E6E0A91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>
                <a:latin typeface="Shruti" panose="020B0502040204020203" pitchFamily="34" charset="0"/>
                <a:cs typeface="Shruti" panose="020B0502040204020203" pitchFamily="34" charset="0"/>
              </a:defRPr>
            </a:pPr>
            <a:r>
              <a:rPr lang="en-US" sz="1400">
                <a:latin typeface="Shruti" panose="020B0502040204020203" pitchFamily="34" charset="0"/>
                <a:cs typeface="Shruti" panose="020B0502040204020203" pitchFamily="34" charset="0"/>
              </a:rPr>
              <a:t>FY22 Rates of Return</a:t>
            </a:r>
          </a:p>
        </c:rich>
      </c:tx>
      <c:layout>
        <c:manualLayout>
          <c:xMode val="edge"/>
          <c:yMode val="edge"/>
          <c:x val="0.3647059588795476"/>
          <c:y val="4.9883386919765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3733866264212"/>
          <c:y val="0.19563829939654914"/>
          <c:w val="0.8166415529449037"/>
          <c:h val="0.58111015300841307"/>
        </c:manualLayout>
      </c:layout>
      <c:lineChart>
        <c:grouping val="standard"/>
        <c:varyColors val="0"/>
        <c:ser>
          <c:idx val="0"/>
          <c:order val="0"/>
          <c:tx>
            <c:strRef>
              <c:f>'FY22 Monthly Earnings fr CP'!$G$5</c:f>
              <c:strCache>
                <c:ptCount val="1"/>
                <c:pt idx="0">
                  <c:v>Cash Pool Rate</c:v>
                </c:pt>
              </c:strCache>
            </c:strRef>
          </c:tx>
          <c:spPr>
            <a:ln w="22225"/>
          </c:spPr>
          <c:cat>
            <c:numRef>
              <c:f>'FY22 Monthly Earnings fr CP'!$A$6:$A$17</c:f>
              <c:numCache>
                <c:formatCode>mmm\-yy</c:formatCode>
                <c:ptCount val="12"/>
                <c:pt idx="0">
                  <c:v>44408</c:v>
                </c:pt>
                <c:pt idx="1">
                  <c:v>44439</c:v>
                </c:pt>
                <c:pt idx="2">
                  <c:v>44469</c:v>
                </c:pt>
                <c:pt idx="3">
                  <c:v>44500</c:v>
                </c:pt>
                <c:pt idx="4">
                  <c:v>44530</c:v>
                </c:pt>
                <c:pt idx="5">
                  <c:v>44561</c:v>
                </c:pt>
                <c:pt idx="6">
                  <c:v>44592</c:v>
                </c:pt>
                <c:pt idx="7">
                  <c:v>44620</c:v>
                </c:pt>
                <c:pt idx="8">
                  <c:v>44651</c:v>
                </c:pt>
                <c:pt idx="9">
                  <c:v>44681</c:v>
                </c:pt>
                <c:pt idx="10">
                  <c:v>44712</c:v>
                </c:pt>
                <c:pt idx="11">
                  <c:v>44742</c:v>
                </c:pt>
              </c:numCache>
            </c:numRef>
          </c:cat>
          <c:val>
            <c:numRef>
              <c:f>('FY22 Monthly Earnings fr CP'!$G$6:$G$17,'FY22 Monthly Earnings fr CP'!$E$43)</c:f>
              <c:numCache>
                <c:formatCode>0.00%</c:formatCode>
                <c:ptCount val="13"/>
                <c:pt idx="0">
                  <c:v>4.5971745064996546E-3</c:v>
                </c:pt>
                <c:pt idx="1">
                  <c:v>4.6524870950232734E-3</c:v>
                </c:pt>
                <c:pt idx="2">
                  <c:v>4.6541361597767766E-3</c:v>
                </c:pt>
                <c:pt idx="3">
                  <c:v>4.5269207718302042E-3</c:v>
                </c:pt>
                <c:pt idx="4">
                  <c:v>4.6539425680468547E-3</c:v>
                </c:pt>
                <c:pt idx="5">
                  <c:v>5.0398718383179277E-3</c:v>
                </c:pt>
                <c:pt idx="6">
                  <c:v>4.7961299341575496E-3</c:v>
                </c:pt>
                <c:pt idx="7">
                  <c:v>4.8525006863610011E-3</c:v>
                </c:pt>
                <c:pt idx="8">
                  <c:v>5.6532085344392479E-3</c:v>
                </c:pt>
                <c:pt idx="9">
                  <c:v>4.6193808199742987E-3</c:v>
                </c:pt>
                <c:pt idx="10">
                  <c:v>5.5566585388421279E-3</c:v>
                </c:pt>
                <c:pt idx="11">
                  <c:v>7.9310276220535322E-3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1-4C59-8E52-8F8B8C5EE3AD}"/>
            </c:ext>
          </c:extLst>
        </c:ser>
        <c:ser>
          <c:idx val="1"/>
          <c:order val="1"/>
          <c:tx>
            <c:strRef>
              <c:f>'FY22 Monthly Earnings fr CP'!$H$5</c:f>
              <c:strCache>
                <c:ptCount val="1"/>
                <c:pt idx="0">
                  <c:v>6-mo. Treasury bill (6-mo. Trailing)</c:v>
                </c:pt>
              </c:strCache>
            </c:strRef>
          </c:tx>
          <c:spPr>
            <a:ln w="22225"/>
          </c:spPr>
          <c:marker>
            <c:symbol val="square"/>
            <c:size val="4"/>
          </c:marker>
          <c:cat>
            <c:numRef>
              <c:f>'FY22 Monthly Earnings fr CP'!$A$6:$A$17</c:f>
              <c:numCache>
                <c:formatCode>mmm\-yy</c:formatCode>
                <c:ptCount val="12"/>
                <c:pt idx="0">
                  <c:v>44408</c:v>
                </c:pt>
                <c:pt idx="1">
                  <c:v>44439</c:v>
                </c:pt>
                <c:pt idx="2">
                  <c:v>44469</c:v>
                </c:pt>
                <c:pt idx="3">
                  <c:v>44500</c:v>
                </c:pt>
                <c:pt idx="4">
                  <c:v>44530</c:v>
                </c:pt>
                <c:pt idx="5">
                  <c:v>44561</c:v>
                </c:pt>
                <c:pt idx="6">
                  <c:v>44592</c:v>
                </c:pt>
                <c:pt idx="7">
                  <c:v>44620</c:v>
                </c:pt>
                <c:pt idx="8">
                  <c:v>44651</c:v>
                </c:pt>
                <c:pt idx="9">
                  <c:v>44681</c:v>
                </c:pt>
                <c:pt idx="10">
                  <c:v>44712</c:v>
                </c:pt>
                <c:pt idx="11">
                  <c:v>44742</c:v>
                </c:pt>
              </c:numCache>
            </c:numRef>
          </c:cat>
          <c:val>
            <c:numRef>
              <c:f>'FY22 Monthly Earnings fr CP'!$H$6:$H$17</c:f>
              <c:numCache>
                <c:formatCode>0.00%</c:formatCode>
                <c:ptCount val="12"/>
                <c:pt idx="0">
                  <c:v>4.0000000000000002E-4</c:v>
                </c:pt>
                <c:pt idx="1">
                  <c:v>4.0000000000000002E-4</c:v>
                </c:pt>
                <c:pt idx="2">
                  <c:v>4.0000000000000002E-4</c:v>
                </c:pt>
                <c:pt idx="3">
                  <c:v>5.0000000000000001E-4</c:v>
                </c:pt>
                <c:pt idx="4">
                  <c:v>5.0000000000000001E-4</c:v>
                </c:pt>
                <c:pt idx="5">
                  <c:v>5.9999999999999995E-4</c:v>
                </c:pt>
                <c:pt idx="6">
                  <c:v>6.9999999999999999E-4</c:v>
                </c:pt>
                <c:pt idx="7">
                  <c:v>1.1999999999999999E-3</c:v>
                </c:pt>
                <c:pt idx="8">
                  <c:v>2.0999999999999999E-3</c:v>
                </c:pt>
                <c:pt idx="9">
                  <c:v>3.3999999999999998E-3</c:v>
                </c:pt>
                <c:pt idx="10">
                  <c:v>7.6E-3</c:v>
                </c:pt>
                <c:pt idx="11">
                  <c:v>1.09E-2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1-4C59-8E52-8F8B8C5E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6816"/>
        <c:axId val="40229504"/>
      </c:lineChart>
      <c:dateAx>
        <c:axId val="40226816"/>
        <c:scaling>
          <c:orientation val="minMax"/>
          <c:min val="44378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9504"/>
        <c:crosses val="autoZero"/>
        <c:auto val="1"/>
        <c:lblOffset val="100"/>
        <c:baseTimeUnit val="months"/>
      </c:dateAx>
      <c:valAx>
        <c:axId val="402295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6816"/>
        <c:crossesAt val="1349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000" b="1">
              <a:latin typeface="Shruti" panose="020B0502040204020203" pitchFamily="34" charset="0"/>
              <a:cs typeface="Shrut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Treasurer's Cash Pool Rates
FY 2003 to FY 2014</a:t>
            </a:r>
          </a:p>
        </c:rich>
      </c:tx>
      <c:layout>
        <c:manualLayout>
          <c:xMode val="edge"/>
          <c:yMode val="edge"/>
          <c:x val="0.37927565392354123"/>
          <c:y val="2.071005917159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37996897189851E-2"/>
          <c:y val="0.13181356213235326"/>
          <c:w val="0.91567150504989592"/>
          <c:h val="0.77326010252656596"/>
        </c:manualLayout>
      </c:layout>
      <c:lineChart>
        <c:grouping val="standard"/>
        <c:varyColors val="0"/>
        <c:ser>
          <c:idx val="0"/>
          <c:order val="0"/>
          <c:tx>
            <c:strRef>
              <c:f>'FY03 to Current Rates'!$B$1</c:f>
              <c:strCache>
                <c:ptCount val="1"/>
                <c:pt idx="0">
                  <c:v>Cashpool Rates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dot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'FY03 to Current Rates'!$A$2:$A$145</c:f>
              <c:numCache>
                <c:formatCode>[$-409]mmm\-yy;@</c:formatCode>
                <c:ptCount val="144"/>
                <c:pt idx="0">
                  <c:v>37438</c:v>
                </c:pt>
                <c:pt idx="1">
                  <c:v>37469</c:v>
                </c:pt>
                <c:pt idx="2">
                  <c:v>37500</c:v>
                </c:pt>
                <c:pt idx="3">
                  <c:v>37530</c:v>
                </c:pt>
                <c:pt idx="4">
                  <c:v>37561</c:v>
                </c:pt>
                <c:pt idx="5">
                  <c:v>37591</c:v>
                </c:pt>
                <c:pt idx="6">
                  <c:v>37622</c:v>
                </c:pt>
                <c:pt idx="7">
                  <c:v>37653</c:v>
                </c:pt>
                <c:pt idx="8">
                  <c:v>37681</c:v>
                </c:pt>
                <c:pt idx="9">
                  <c:v>37712</c:v>
                </c:pt>
                <c:pt idx="10">
                  <c:v>37742</c:v>
                </c:pt>
                <c:pt idx="11">
                  <c:v>37773</c:v>
                </c:pt>
                <c:pt idx="12">
                  <c:v>37803</c:v>
                </c:pt>
                <c:pt idx="13">
                  <c:v>37834</c:v>
                </c:pt>
                <c:pt idx="14">
                  <c:v>37865</c:v>
                </c:pt>
                <c:pt idx="15">
                  <c:v>37895</c:v>
                </c:pt>
                <c:pt idx="16">
                  <c:v>37926</c:v>
                </c:pt>
                <c:pt idx="17">
                  <c:v>37956</c:v>
                </c:pt>
                <c:pt idx="18">
                  <c:v>37987</c:v>
                </c:pt>
                <c:pt idx="19">
                  <c:v>38018</c:v>
                </c:pt>
                <c:pt idx="20">
                  <c:v>38047</c:v>
                </c:pt>
                <c:pt idx="21">
                  <c:v>38078</c:v>
                </c:pt>
                <c:pt idx="22">
                  <c:v>38108</c:v>
                </c:pt>
                <c:pt idx="23">
                  <c:v>38139</c:v>
                </c:pt>
                <c:pt idx="24">
                  <c:v>38169</c:v>
                </c:pt>
                <c:pt idx="25">
                  <c:v>38200</c:v>
                </c:pt>
                <c:pt idx="26">
                  <c:v>38231</c:v>
                </c:pt>
                <c:pt idx="27">
                  <c:v>38261</c:v>
                </c:pt>
                <c:pt idx="28">
                  <c:v>38292</c:v>
                </c:pt>
                <c:pt idx="29">
                  <c:v>38322</c:v>
                </c:pt>
                <c:pt idx="30">
                  <c:v>38353</c:v>
                </c:pt>
                <c:pt idx="31">
                  <c:v>38384</c:v>
                </c:pt>
                <c:pt idx="32">
                  <c:v>38412</c:v>
                </c:pt>
                <c:pt idx="33">
                  <c:v>38443</c:v>
                </c:pt>
                <c:pt idx="34">
                  <c:v>38473</c:v>
                </c:pt>
                <c:pt idx="35">
                  <c:v>38504</c:v>
                </c:pt>
                <c:pt idx="36">
                  <c:v>38534</c:v>
                </c:pt>
                <c:pt idx="37">
                  <c:v>38565</c:v>
                </c:pt>
                <c:pt idx="38">
                  <c:v>38596</c:v>
                </c:pt>
                <c:pt idx="39">
                  <c:v>38626</c:v>
                </c:pt>
                <c:pt idx="40">
                  <c:v>38657</c:v>
                </c:pt>
                <c:pt idx="41">
                  <c:v>38687</c:v>
                </c:pt>
                <c:pt idx="42">
                  <c:v>38718</c:v>
                </c:pt>
                <c:pt idx="43">
                  <c:v>38749</c:v>
                </c:pt>
                <c:pt idx="44">
                  <c:v>38777</c:v>
                </c:pt>
                <c:pt idx="45">
                  <c:v>38808</c:v>
                </c:pt>
                <c:pt idx="46">
                  <c:v>38838</c:v>
                </c:pt>
                <c:pt idx="47">
                  <c:v>38869</c:v>
                </c:pt>
                <c:pt idx="48">
                  <c:v>38899</c:v>
                </c:pt>
                <c:pt idx="49">
                  <c:v>38930</c:v>
                </c:pt>
                <c:pt idx="50">
                  <c:v>38961</c:v>
                </c:pt>
                <c:pt idx="51">
                  <c:v>38991</c:v>
                </c:pt>
                <c:pt idx="52">
                  <c:v>39022</c:v>
                </c:pt>
                <c:pt idx="53">
                  <c:v>39052</c:v>
                </c:pt>
                <c:pt idx="54">
                  <c:v>39083</c:v>
                </c:pt>
                <c:pt idx="55">
                  <c:v>39114</c:v>
                </c:pt>
                <c:pt idx="56">
                  <c:v>39142</c:v>
                </c:pt>
                <c:pt idx="57">
                  <c:v>39173</c:v>
                </c:pt>
                <c:pt idx="58">
                  <c:v>39203</c:v>
                </c:pt>
                <c:pt idx="59">
                  <c:v>39234</c:v>
                </c:pt>
                <c:pt idx="60">
                  <c:v>39264</c:v>
                </c:pt>
                <c:pt idx="61">
                  <c:v>39295</c:v>
                </c:pt>
                <c:pt idx="62">
                  <c:v>39326</c:v>
                </c:pt>
                <c:pt idx="63">
                  <c:v>39356</c:v>
                </c:pt>
                <c:pt idx="64">
                  <c:v>39387</c:v>
                </c:pt>
                <c:pt idx="65">
                  <c:v>39417</c:v>
                </c:pt>
                <c:pt idx="66">
                  <c:v>39448</c:v>
                </c:pt>
                <c:pt idx="67">
                  <c:v>39479</c:v>
                </c:pt>
                <c:pt idx="68">
                  <c:v>39508</c:v>
                </c:pt>
                <c:pt idx="69">
                  <c:v>39539</c:v>
                </c:pt>
                <c:pt idx="70">
                  <c:v>39569</c:v>
                </c:pt>
                <c:pt idx="71">
                  <c:v>39600</c:v>
                </c:pt>
                <c:pt idx="72">
                  <c:v>39630</c:v>
                </c:pt>
                <c:pt idx="73">
                  <c:v>39661</c:v>
                </c:pt>
                <c:pt idx="74">
                  <c:v>39692</c:v>
                </c:pt>
                <c:pt idx="75">
                  <c:v>39722</c:v>
                </c:pt>
                <c:pt idx="76">
                  <c:v>39753</c:v>
                </c:pt>
                <c:pt idx="77">
                  <c:v>39783</c:v>
                </c:pt>
                <c:pt idx="78">
                  <c:v>39814</c:v>
                </c:pt>
                <c:pt idx="79">
                  <c:v>39845</c:v>
                </c:pt>
                <c:pt idx="80">
                  <c:v>39873</c:v>
                </c:pt>
                <c:pt idx="81">
                  <c:v>39904</c:v>
                </c:pt>
                <c:pt idx="82">
                  <c:v>39934</c:v>
                </c:pt>
                <c:pt idx="83">
                  <c:v>39965</c:v>
                </c:pt>
                <c:pt idx="84">
                  <c:v>39995</c:v>
                </c:pt>
                <c:pt idx="85">
                  <c:v>40026</c:v>
                </c:pt>
                <c:pt idx="86">
                  <c:v>40057</c:v>
                </c:pt>
                <c:pt idx="87">
                  <c:v>40087</c:v>
                </c:pt>
                <c:pt idx="88">
                  <c:v>40118</c:v>
                </c:pt>
                <c:pt idx="89">
                  <c:v>40148</c:v>
                </c:pt>
                <c:pt idx="90">
                  <c:v>40179</c:v>
                </c:pt>
                <c:pt idx="91">
                  <c:v>40210</c:v>
                </c:pt>
                <c:pt idx="92">
                  <c:v>40238</c:v>
                </c:pt>
                <c:pt idx="93">
                  <c:v>40269</c:v>
                </c:pt>
                <c:pt idx="94">
                  <c:v>40299</c:v>
                </c:pt>
                <c:pt idx="95">
                  <c:v>40330</c:v>
                </c:pt>
                <c:pt idx="96">
                  <c:v>40360</c:v>
                </c:pt>
                <c:pt idx="97">
                  <c:v>40391</c:v>
                </c:pt>
                <c:pt idx="98">
                  <c:v>40422</c:v>
                </c:pt>
                <c:pt idx="99">
                  <c:v>40452</c:v>
                </c:pt>
                <c:pt idx="100">
                  <c:v>40483</c:v>
                </c:pt>
                <c:pt idx="101">
                  <c:v>40513</c:v>
                </c:pt>
                <c:pt idx="102">
                  <c:v>40544</c:v>
                </c:pt>
                <c:pt idx="103">
                  <c:v>40575</c:v>
                </c:pt>
                <c:pt idx="104">
                  <c:v>40603</c:v>
                </c:pt>
                <c:pt idx="105">
                  <c:v>40634</c:v>
                </c:pt>
                <c:pt idx="106">
                  <c:v>40664</c:v>
                </c:pt>
                <c:pt idx="107">
                  <c:v>40695</c:v>
                </c:pt>
                <c:pt idx="108">
                  <c:v>40725</c:v>
                </c:pt>
                <c:pt idx="109">
                  <c:v>40756</c:v>
                </c:pt>
                <c:pt idx="110">
                  <c:v>40787</c:v>
                </c:pt>
                <c:pt idx="111">
                  <c:v>40817</c:v>
                </c:pt>
                <c:pt idx="112">
                  <c:v>40848</c:v>
                </c:pt>
                <c:pt idx="113">
                  <c:v>40878</c:v>
                </c:pt>
                <c:pt idx="114">
                  <c:v>40909</c:v>
                </c:pt>
                <c:pt idx="115">
                  <c:v>40940</c:v>
                </c:pt>
                <c:pt idx="116">
                  <c:v>40969</c:v>
                </c:pt>
                <c:pt idx="117">
                  <c:v>41000</c:v>
                </c:pt>
                <c:pt idx="118">
                  <c:v>41030</c:v>
                </c:pt>
                <c:pt idx="119">
                  <c:v>41061</c:v>
                </c:pt>
                <c:pt idx="120">
                  <c:v>41091</c:v>
                </c:pt>
                <c:pt idx="121">
                  <c:v>41122</c:v>
                </c:pt>
                <c:pt idx="122">
                  <c:v>41153</c:v>
                </c:pt>
                <c:pt idx="123">
                  <c:v>41183</c:v>
                </c:pt>
                <c:pt idx="124">
                  <c:v>41214</c:v>
                </c:pt>
                <c:pt idx="125">
                  <c:v>41244</c:v>
                </c:pt>
                <c:pt idx="126">
                  <c:v>41275</c:v>
                </c:pt>
                <c:pt idx="127">
                  <c:v>41306</c:v>
                </c:pt>
                <c:pt idx="128">
                  <c:v>41334</c:v>
                </c:pt>
                <c:pt idx="129">
                  <c:v>41365</c:v>
                </c:pt>
                <c:pt idx="130">
                  <c:v>41395</c:v>
                </c:pt>
                <c:pt idx="131">
                  <c:v>41426</c:v>
                </c:pt>
                <c:pt idx="132">
                  <c:v>41456</c:v>
                </c:pt>
                <c:pt idx="133">
                  <c:v>41487</c:v>
                </c:pt>
                <c:pt idx="134">
                  <c:v>41518</c:v>
                </c:pt>
                <c:pt idx="135">
                  <c:v>41548</c:v>
                </c:pt>
                <c:pt idx="136">
                  <c:v>41579</c:v>
                </c:pt>
                <c:pt idx="137">
                  <c:v>41609</c:v>
                </c:pt>
                <c:pt idx="138">
                  <c:v>41640</c:v>
                </c:pt>
                <c:pt idx="139">
                  <c:v>41671</c:v>
                </c:pt>
                <c:pt idx="140">
                  <c:v>41699</c:v>
                </c:pt>
                <c:pt idx="141">
                  <c:v>41730</c:v>
                </c:pt>
                <c:pt idx="142">
                  <c:v>41760</c:v>
                </c:pt>
                <c:pt idx="143">
                  <c:v>41791</c:v>
                </c:pt>
              </c:numCache>
            </c:numRef>
          </c:cat>
          <c:val>
            <c:numRef>
              <c:f>'FY03 to Current Rates'!$B$2:$B$145</c:f>
              <c:numCache>
                <c:formatCode>0.00%</c:formatCode>
                <c:ptCount val="144"/>
                <c:pt idx="0">
                  <c:v>3.0499999999999999E-2</c:v>
                </c:pt>
                <c:pt idx="1">
                  <c:v>2.3699999999999999E-2</c:v>
                </c:pt>
                <c:pt idx="2">
                  <c:v>2.18E-2</c:v>
                </c:pt>
                <c:pt idx="3">
                  <c:v>2.3400000000000001E-2</c:v>
                </c:pt>
                <c:pt idx="4">
                  <c:v>2.1600000000000001E-2</c:v>
                </c:pt>
                <c:pt idx="5">
                  <c:v>1.9900000000000001E-2</c:v>
                </c:pt>
                <c:pt idx="6">
                  <c:v>1.89E-2</c:v>
                </c:pt>
                <c:pt idx="7">
                  <c:v>1.8499999999999999E-2</c:v>
                </c:pt>
                <c:pt idx="8">
                  <c:v>1.8700000000000001E-2</c:v>
                </c:pt>
                <c:pt idx="9">
                  <c:v>1.84E-2</c:v>
                </c:pt>
                <c:pt idx="10">
                  <c:v>1.6E-2</c:v>
                </c:pt>
                <c:pt idx="11">
                  <c:v>1.6199999999999999E-2</c:v>
                </c:pt>
                <c:pt idx="12">
                  <c:v>1.4E-2</c:v>
                </c:pt>
                <c:pt idx="13">
                  <c:v>1.32E-2</c:v>
                </c:pt>
                <c:pt idx="14">
                  <c:v>1.38E-2</c:v>
                </c:pt>
                <c:pt idx="15">
                  <c:v>1.3100000000000001E-2</c:v>
                </c:pt>
                <c:pt idx="16">
                  <c:v>1.37E-2</c:v>
                </c:pt>
                <c:pt idx="17">
                  <c:v>1.3100000000000001E-2</c:v>
                </c:pt>
                <c:pt idx="18">
                  <c:v>1.23E-2</c:v>
                </c:pt>
                <c:pt idx="19">
                  <c:v>1.2800000000000001E-2</c:v>
                </c:pt>
                <c:pt idx="20">
                  <c:v>1.2999999999999999E-2</c:v>
                </c:pt>
                <c:pt idx="21">
                  <c:v>1.2999999999999999E-2</c:v>
                </c:pt>
                <c:pt idx="22">
                  <c:v>1.26E-2</c:v>
                </c:pt>
                <c:pt idx="23">
                  <c:v>1.3599999999999999E-2</c:v>
                </c:pt>
                <c:pt idx="24">
                  <c:v>1.4500000000000001E-2</c:v>
                </c:pt>
                <c:pt idx="25">
                  <c:v>1.61E-2</c:v>
                </c:pt>
                <c:pt idx="26">
                  <c:v>1.7299999999999999E-2</c:v>
                </c:pt>
                <c:pt idx="27">
                  <c:v>1.9400000000000001E-2</c:v>
                </c:pt>
                <c:pt idx="28">
                  <c:v>2.1399999999999999E-2</c:v>
                </c:pt>
                <c:pt idx="29">
                  <c:v>2.2800000000000001E-2</c:v>
                </c:pt>
                <c:pt idx="30">
                  <c:v>2.4400000000000002E-2</c:v>
                </c:pt>
                <c:pt idx="31">
                  <c:v>2.7E-2</c:v>
                </c:pt>
                <c:pt idx="32">
                  <c:v>2.8500000000000001E-2</c:v>
                </c:pt>
                <c:pt idx="33">
                  <c:v>3.1699999999999999E-2</c:v>
                </c:pt>
                <c:pt idx="34">
                  <c:v>3.2000000000000001E-2</c:v>
                </c:pt>
                <c:pt idx="35">
                  <c:v>3.2000000000000001E-2</c:v>
                </c:pt>
                <c:pt idx="36">
                  <c:v>3.5200000000000002E-2</c:v>
                </c:pt>
                <c:pt idx="37">
                  <c:v>3.6700000000000003E-2</c:v>
                </c:pt>
                <c:pt idx="38">
                  <c:v>4.0399999999999998E-2</c:v>
                </c:pt>
                <c:pt idx="39">
                  <c:v>4.07E-2</c:v>
                </c:pt>
                <c:pt idx="40">
                  <c:v>4.48E-2</c:v>
                </c:pt>
                <c:pt idx="41">
                  <c:v>4.6199999999999998E-2</c:v>
                </c:pt>
                <c:pt idx="42">
                  <c:v>4.58E-2</c:v>
                </c:pt>
                <c:pt idx="43">
                  <c:v>4.7800000000000002E-2</c:v>
                </c:pt>
                <c:pt idx="44">
                  <c:v>4.7699999999999999E-2</c:v>
                </c:pt>
                <c:pt idx="45">
                  <c:v>4.9599999999999998E-2</c:v>
                </c:pt>
                <c:pt idx="46">
                  <c:v>5.2600000000000001E-2</c:v>
                </c:pt>
                <c:pt idx="47">
                  <c:v>5.33E-2</c:v>
                </c:pt>
                <c:pt idx="48">
                  <c:v>5.5813416276826545E-2</c:v>
                </c:pt>
                <c:pt idx="49">
                  <c:v>5.6178909564184497E-2</c:v>
                </c:pt>
                <c:pt idx="50">
                  <c:v>5.803746817223316E-2</c:v>
                </c:pt>
                <c:pt idx="51">
                  <c:v>5.7992771428545649E-2</c:v>
                </c:pt>
                <c:pt idx="52">
                  <c:v>6.0104790807185483E-2</c:v>
                </c:pt>
                <c:pt idx="53">
                  <c:v>5.8823511353001755E-2</c:v>
                </c:pt>
                <c:pt idx="54">
                  <c:v>5.877022292242863E-2</c:v>
                </c:pt>
                <c:pt idx="55">
                  <c:v>6.0416941028439163E-2</c:v>
                </c:pt>
                <c:pt idx="56">
                  <c:v>6.1899961151911188E-2</c:v>
                </c:pt>
                <c:pt idx="57">
                  <c:v>6.0503602244999774E-2</c:v>
                </c:pt>
                <c:pt idx="58">
                  <c:v>5.8002164678935111E-2</c:v>
                </c:pt>
                <c:pt idx="59">
                  <c:v>5.9555683592154809E-2</c:v>
                </c:pt>
                <c:pt idx="60">
                  <c:v>5.247231024111601E-2</c:v>
                </c:pt>
                <c:pt idx="61">
                  <c:v>5.1799999999999999E-2</c:v>
                </c:pt>
                <c:pt idx="62">
                  <c:v>5.0465547477904063E-2</c:v>
                </c:pt>
                <c:pt idx="63">
                  <c:v>4.8311867061107787E-2</c:v>
                </c:pt>
                <c:pt idx="64">
                  <c:v>4.7601529291253324E-2</c:v>
                </c:pt>
                <c:pt idx="65">
                  <c:v>4.6544056664762579E-2</c:v>
                </c:pt>
                <c:pt idx="66">
                  <c:v>4.3065609832904202E-2</c:v>
                </c:pt>
                <c:pt idx="67">
                  <c:v>3.6141056808409108E-2</c:v>
                </c:pt>
                <c:pt idx="68">
                  <c:v>3.1628892750902929E-2</c:v>
                </c:pt>
                <c:pt idx="69">
                  <c:v>2.8967481975194841E-2</c:v>
                </c:pt>
                <c:pt idx="70">
                  <c:v>2.3055095488867874E-2</c:v>
                </c:pt>
                <c:pt idx="71">
                  <c:v>2.2733011625603906E-2</c:v>
                </c:pt>
                <c:pt idx="72">
                  <c:v>2.3941479470604664E-2</c:v>
                </c:pt>
                <c:pt idx="73">
                  <c:v>2.3164768977030226E-2</c:v>
                </c:pt>
                <c:pt idx="74">
                  <c:v>2.1287037601849097E-2</c:v>
                </c:pt>
                <c:pt idx="75">
                  <c:v>1.7090108071004188E-2</c:v>
                </c:pt>
                <c:pt idx="76">
                  <c:v>1.4084101467781527E-2</c:v>
                </c:pt>
                <c:pt idx="77">
                  <c:v>1.3331465341178704E-2</c:v>
                </c:pt>
                <c:pt idx="78">
                  <c:v>1.1214838838737969E-2</c:v>
                </c:pt>
                <c:pt idx="79">
                  <c:v>1.1393389429904551E-2</c:v>
                </c:pt>
                <c:pt idx="80">
                  <c:v>1.1865409760587231E-2</c:v>
                </c:pt>
                <c:pt idx="81">
                  <c:v>1.1657759753097704E-2</c:v>
                </c:pt>
                <c:pt idx="82">
                  <c:v>1.025875865113742E-2</c:v>
                </c:pt>
                <c:pt idx="83">
                  <c:v>9.2314925536678572E-3</c:v>
                </c:pt>
                <c:pt idx="84">
                  <c:v>8.9084392674122718E-3</c:v>
                </c:pt>
                <c:pt idx="85">
                  <c:v>8.814270028001385E-3</c:v>
                </c:pt>
                <c:pt idx="86">
                  <c:v>8.1873854542530607E-3</c:v>
                </c:pt>
                <c:pt idx="87">
                  <c:v>7.2990113345248421E-3</c:v>
                </c:pt>
                <c:pt idx="88">
                  <c:v>6.7916722590970115E-3</c:v>
                </c:pt>
                <c:pt idx="89">
                  <c:v>5.5777939973009737E-3</c:v>
                </c:pt>
                <c:pt idx="90">
                  <c:v>4.1234065715635912E-3</c:v>
                </c:pt>
                <c:pt idx="91">
                  <c:v>4.4052731794132017E-3</c:v>
                </c:pt>
                <c:pt idx="92">
                  <c:v>4.3662425157666674E-3</c:v>
                </c:pt>
                <c:pt idx="93">
                  <c:v>3.6507381525073433E-3</c:v>
                </c:pt>
                <c:pt idx="94">
                  <c:v>3.1748893273414016E-3</c:v>
                </c:pt>
                <c:pt idx="95">
                  <c:v>3.2705439757610309E-3</c:v>
                </c:pt>
                <c:pt idx="96">
                  <c:v>3.0062166762288099E-3</c:v>
                </c:pt>
                <c:pt idx="97">
                  <c:v>2.9715055810125429E-3</c:v>
                </c:pt>
                <c:pt idx="98">
                  <c:v>2.5546405764841781E-3</c:v>
                </c:pt>
                <c:pt idx="99">
                  <c:v>2.3770077554537555E-3</c:v>
                </c:pt>
                <c:pt idx="100">
                  <c:v>2.1584701989995378E-3</c:v>
                </c:pt>
                <c:pt idx="101">
                  <c:v>1.9528270994250338E-3</c:v>
                </c:pt>
                <c:pt idx="102">
                  <c:v>1.82066869014513E-3</c:v>
                </c:pt>
                <c:pt idx="103">
                  <c:v>1.5602857564735657E-3</c:v>
                </c:pt>
                <c:pt idx="104">
                  <c:v>1.2555054980218391E-3</c:v>
                </c:pt>
                <c:pt idx="105">
                  <c:v>1.3116567932432194E-3</c:v>
                </c:pt>
                <c:pt idx="106">
                  <c:v>1.7323017652017012E-3</c:v>
                </c:pt>
                <c:pt idx="107">
                  <c:v>2.041335212009662E-3</c:v>
                </c:pt>
                <c:pt idx="108">
                  <c:v>2.513129399368823E-3</c:v>
                </c:pt>
                <c:pt idx="109">
                  <c:v>2.6594454951276406E-3</c:v>
                </c:pt>
                <c:pt idx="110">
                  <c:v>3.0477598407628254E-3</c:v>
                </c:pt>
                <c:pt idx="111">
                  <c:v>3.6768949807236754E-3</c:v>
                </c:pt>
                <c:pt idx="112">
                  <c:v>7.2247136508006198E-3</c:v>
                </c:pt>
                <c:pt idx="113">
                  <c:v>3.1728105268838624E-3</c:v>
                </c:pt>
                <c:pt idx="114">
                  <c:v>3.1411261698487025E-3</c:v>
                </c:pt>
                <c:pt idx="115">
                  <c:v>4.3141594311273393E-3</c:v>
                </c:pt>
                <c:pt idx="116">
                  <c:v>3.8950202375252064E-3</c:v>
                </c:pt>
                <c:pt idx="117">
                  <c:v>2.9833356723468446E-3</c:v>
                </c:pt>
                <c:pt idx="118">
                  <c:v>2.7072865021207861E-3</c:v>
                </c:pt>
                <c:pt idx="119">
                  <c:v>4.9453625473604235E-3</c:v>
                </c:pt>
                <c:pt idx="120">
                  <c:v>3.5256170269628621E-3</c:v>
                </c:pt>
                <c:pt idx="121">
                  <c:v>2.5519595328085311E-3</c:v>
                </c:pt>
                <c:pt idx="122">
                  <c:v>2.658137261913857E-3</c:v>
                </c:pt>
                <c:pt idx="123">
                  <c:v>2.8280128600559683E-3</c:v>
                </c:pt>
                <c:pt idx="124">
                  <c:v>3.08103279622263E-3</c:v>
                </c:pt>
                <c:pt idx="125">
                  <c:v>2.6420040127942959E-3</c:v>
                </c:pt>
                <c:pt idx="126">
                  <c:v>2.3455573533690817E-3</c:v>
                </c:pt>
                <c:pt idx="127">
                  <c:v>2.5847609558107992E-3</c:v>
                </c:pt>
                <c:pt idx="128">
                  <c:v>3.4600049834534593E-3</c:v>
                </c:pt>
                <c:pt idx="129">
                  <c:v>2.5927173499515417E-3</c:v>
                </c:pt>
                <c:pt idx="130">
                  <c:v>3.7180004826819096E-3</c:v>
                </c:pt>
                <c:pt idx="131">
                  <c:v>2.68635850151427E-3</c:v>
                </c:pt>
                <c:pt idx="132">
                  <c:v>2.3294676733286801E-3</c:v>
                </c:pt>
                <c:pt idx="133">
                  <c:v>3.0913819127401897E-3</c:v>
                </c:pt>
                <c:pt idx="134">
                  <c:v>3.9894139298443402E-3</c:v>
                </c:pt>
                <c:pt idx="135">
                  <c:v>2.4654657675971998E-3</c:v>
                </c:pt>
                <c:pt idx="136">
                  <c:v>2.5470317473624297E-3</c:v>
                </c:pt>
                <c:pt idx="137">
                  <c:v>3.21753554285558E-3</c:v>
                </c:pt>
                <c:pt idx="138">
                  <c:v>3.5000000000000005E-3</c:v>
                </c:pt>
                <c:pt idx="139">
                  <c:v>2.7000000000000001E-3</c:v>
                </c:pt>
                <c:pt idx="140">
                  <c:v>2.7000000000000001E-3</c:v>
                </c:pt>
                <c:pt idx="141">
                  <c:v>2.3E-3</c:v>
                </c:pt>
                <c:pt idx="142">
                  <c:v>2.5000000000000001E-3</c:v>
                </c:pt>
                <c:pt idx="143">
                  <c:v>2.7999999999999995E-3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9-4D4D-9898-85359CD4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3200"/>
        <c:axId val="100161408"/>
      </c:lineChart>
      <c:dateAx>
        <c:axId val="61203200"/>
        <c:scaling>
          <c:orientation val="minMax"/>
          <c:max val="41791"/>
          <c:min val="3740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614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0016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20320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43"/>
  </sheetPr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110642</xdr:colOff>
      <xdr:row>19</xdr:row>
      <xdr:rowOff>207409</xdr:rowOff>
    </xdr:from>
    <xdr:to>
      <xdr:col>7</xdr:col>
      <xdr:colOff>478204</xdr:colOff>
      <xdr:row>33</xdr:row>
      <xdr:rowOff>196907</xdr:rowOff>
    </xdr:to>
    <xdr:graphicFrame macro="">
      <xdr:nvGraphicFramePr>
        <xdr:cNvPr id="3" name="Chart 1" title="FY13 Rates of Retur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718800" cy="7289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2:Q90"/>
  <sheetViews>
    <sheetView tabSelected="1" zoomScale="92" zoomScaleNormal="92" workbookViewId="0">
      <selection activeCell="J13" sqref="J13"/>
    </sheetView>
  </sheetViews>
  <sheetFormatPr defaultColWidth="9.140625" defaultRowHeight="17.25"/>
  <cols>
    <col min="1" max="2" width="11.28515625" style="51" customWidth="1"/>
    <col min="3" max="3" width="16.7109375" style="52" customWidth="1"/>
    <col min="4" max="5" width="19.28515625" style="52" customWidth="1"/>
    <col min="6" max="6" width="10.42578125" style="53" customWidth="1"/>
    <col min="7" max="7" width="12" style="54" customWidth="1"/>
    <col min="8" max="8" width="15.140625" style="55" customWidth="1"/>
    <col min="9" max="9" width="16.7109375" style="56" customWidth="1"/>
    <col min="10" max="13" width="9.140625" style="56" customWidth="1"/>
    <col min="14" max="14" width="10.28515625" style="56" customWidth="1"/>
    <col min="15" max="15" width="9.140625" style="56" customWidth="1"/>
    <col min="16" max="16" width="21.7109375" style="56" customWidth="1"/>
    <col min="17" max="16384" width="9.140625" style="56"/>
  </cols>
  <sheetData>
    <row r="2" spans="1:17" s="121" customFormat="1" ht="21">
      <c r="A2" s="119"/>
      <c r="B2" s="132" t="s">
        <v>2</v>
      </c>
      <c r="C2" s="132"/>
      <c r="D2" s="132"/>
      <c r="E2" s="132"/>
      <c r="F2" s="132"/>
      <c r="G2" s="132"/>
      <c r="H2" s="120"/>
    </row>
    <row r="3" spans="1:17" s="61" customFormat="1" ht="21">
      <c r="A3" s="77"/>
      <c r="B3" s="132" t="s">
        <v>156</v>
      </c>
      <c r="C3" s="132"/>
      <c r="D3" s="132"/>
      <c r="E3" s="132"/>
      <c r="F3" s="132"/>
      <c r="G3" s="132"/>
      <c r="H3" s="78"/>
    </row>
    <row r="5" spans="1:17" s="57" customFormat="1" ht="51.75">
      <c r="A5" s="79" t="s">
        <v>3</v>
      </c>
      <c r="B5" s="79" t="s">
        <v>4</v>
      </c>
      <c r="C5" s="80" t="s">
        <v>5</v>
      </c>
      <c r="D5" s="80" t="s">
        <v>9</v>
      </c>
      <c r="E5" s="80" t="s">
        <v>6</v>
      </c>
      <c r="F5" s="81" t="s">
        <v>7</v>
      </c>
      <c r="G5" s="82" t="s">
        <v>8</v>
      </c>
      <c r="H5" s="83" t="s">
        <v>10</v>
      </c>
    </row>
    <row r="6" spans="1:17">
      <c r="A6" s="125">
        <v>44408</v>
      </c>
      <c r="B6" s="124">
        <v>44439</v>
      </c>
      <c r="C6" s="122">
        <v>1521889.6400000001</v>
      </c>
      <c r="D6" s="122">
        <v>3897834018.5500002</v>
      </c>
      <c r="E6" s="122">
        <v>3818133882.25</v>
      </c>
      <c r="F6" s="85">
        <v>31</v>
      </c>
      <c r="G6" s="58">
        <v>4.5971745064996546E-3</v>
      </c>
      <c r="H6" s="86">
        <v>4.0000000000000002E-4</v>
      </c>
      <c r="I6" s="87"/>
      <c r="J6" s="59"/>
      <c r="P6" s="52"/>
      <c r="Q6" s="59"/>
    </row>
    <row r="7" spans="1:17">
      <c r="A7" s="125">
        <v>44439</v>
      </c>
      <c r="B7" s="124">
        <v>44469</v>
      </c>
      <c r="C7" s="84">
        <v>1524776.2799998091</v>
      </c>
      <c r="D7" s="84">
        <v>3858798675.21</v>
      </c>
      <c r="E7" s="84">
        <v>3775472735.21</v>
      </c>
      <c r="F7" s="85">
        <v>31</v>
      </c>
      <c r="G7" s="58">
        <v>4.6524870950232734E-3</v>
      </c>
      <c r="H7" s="86">
        <v>4.0000000000000002E-4</v>
      </c>
      <c r="I7" s="87"/>
      <c r="J7" s="59"/>
      <c r="P7" s="52"/>
      <c r="Q7" s="59"/>
    </row>
    <row r="8" spans="1:17">
      <c r="A8" s="125">
        <v>44469</v>
      </c>
      <c r="B8" s="124">
        <v>44500</v>
      </c>
      <c r="C8" s="84">
        <v>1465955.289999732</v>
      </c>
      <c r="D8" s="84">
        <v>3832244856.9099998</v>
      </c>
      <c r="E8" s="84">
        <v>3758761202.8499999</v>
      </c>
      <c r="F8" s="85">
        <v>30</v>
      </c>
      <c r="G8" s="58">
        <v>4.6541361597767766E-3</v>
      </c>
      <c r="H8" s="86">
        <v>4.0000000000000002E-4</v>
      </c>
      <c r="I8" s="87"/>
      <c r="J8" s="59"/>
      <c r="P8" s="52"/>
      <c r="Q8" s="59"/>
    </row>
    <row r="9" spans="1:17">
      <c r="A9" s="125">
        <v>44500</v>
      </c>
      <c r="B9" s="124">
        <v>44530</v>
      </c>
      <c r="C9" s="84">
        <v>1504955.4899995946</v>
      </c>
      <c r="D9" s="84">
        <v>3914280393.6900001</v>
      </c>
      <c r="E9" s="84">
        <v>3800065211.7199998</v>
      </c>
      <c r="F9" s="85">
        <v>31</v>
      </c>
      <c r="G9" s="58">
        <v>4.5269207718302042E-3</v>
      </c>
      <c r="H9" s="86">
        <v>5.0000000000000001E-4</v>
      </c>
      <c r="I9" s="87"/>
      <c r="J9" s="59"/>
      <c r="P9" s="52"/>
      <c r="Q9" s="59"/>
    </row>
    <row r="10" spans="1:17">
      <c r="A10" s="125">
        <v>44530</v>
      </c>
      <c r="B10" s="124">
        <v>44561</v>
      </c>
      <c r="C10" s="84">
        <v>1481085.4999998009</v>
      </c>
      <c r="D10" s="84">
        <v>3871958736.0300002</v>
      </c>
      <c r="E10" s="84">
        <v>3832333195.0999999</v>
      </c>
      <c r="F10" s="85">
        <v>30</v>
      </c>
      <c r="G10" s="58">
        <v>4.6539425680468547E-3</v>
      </c>
      <c r="H10" s="86">
        <v>5.0000000000000001E-4</v>
      </c>
      <c r="I10" s="87"/>
      <c r="J10" s="59"/>
      <c r="P10" s="52"/>
      <c r="Q10" s="59"/>
    </row>
    <row r="11" spans="1:17">
      <c r="A11" s="125">
        <v>44561</v>
      </c>
      <c r="B11" s="124">
        <v>44592</v>
      </c>
      <c r="C11" s="84">
        <v>1632104.24</v>
      </c>
      <c r="D11" s="84">
        <v>3812936485.1700001</v>
      </c>
      <c r="E11" s="84">
        <v>3642181616.7199998</v>
      </c>
      <c r="F11" s="85">
        <v>31</v>
      </c>
      <c r="G11" s="58">
        <v>5.0398718383179277E-3</v>
      </c>
      <c r="H11" s="86">
        <v>5.9999999999999995E-4</v>
      </c>
      <c r="I11" s="87"/>
      <c r="J11" s="59"/>
      <c r="P11" s="52"/>
      <c r="Q11" s="59"/>
    </row>
    <row r="12" spans="1:17">
      <c r="A12" s="125">
        <v>44592</v>
      </c>
      <c r="B12" s="124">
        <v>44620</v>
      </c>
      <c r="C12" s="84">
        <v>1594412.19</v>
      </c>
      <c r="D12" s="84">
        <v>3914180386.8299999</v>
      </c>
      <c r="E12" s="84">
        <v>3811164364.9400001</v>
      </c>
      <c r="F12" s="85">
        <v>31</v>
      </c>
      <c r="G12" s="58">
        <v>4.7961299341575496E-3</v>
      </c>
      <c r="H12" s="86">
        <v>6.9999999999999999E-4</v>
      </c>
      <c r="I12" s="87"/>
      <c r="J12" s="59"/>
      <c r="P12" s="52"/>
      <c r="Q12" s="59"/>
    </row>
    <row r="13" spans="1:17">
      <c r="A13" s="125">
        <v>44620</v>
      </c>
      <c r="B13" s="124">
        <v>44651</v>
      </c>
      <c r="C13" s="84">
        <v>1493771.8400000951</v>
      </c>
      <c r="D13" s="84">
        <v>4012855262.2399998</v>
      </c>
      <c r="E13" s="88">
        <v>3912701195.77</v>
      </c>
      <c r="F13" s="85">
        <v>28</v>
      </c>
      <c r="G13" s="58">
        <v>4.8525006863610011E-3</v>
      </c>
      <c r="H13" s="86">
        <v>1.1999999999999999E-3</v>
      </c>
      <c r="I13" s="87"/>
      <c r="J13" s="59"/>
      <c r="P13" s="52"/>
      <c r="Q13" s="59"/>
    </row>
    <row r="14" spans="1:17">
      <c r="A14" s="125">
        <v>44651</v>
      </c>
      <c r="B14" s="124">
        <v>44681</v>
      </c>
      <c r="C14" s="84">
        <v>1872407.47</v>
      </c>
      <c r="D14" s="84">
        <v>3899747872.1900001</v>
      </c>
      <c r="E14" s="88">
        <v>3782018328.0100002</v>
      </c>
      <c r="F14" s="85">
        <v>31</v>
      </c>
      <c r="G14" s="58">
        <v>5.6532085344392479E-3</v>
      </c>
      <c r="H14" s="86">
        <v>2.0999999999999999E-3</v>
      </c>
      <c r="I14" s="87"/>
      <c r="J14" s="59"/>
      <c r="P14" s="52"/>
      <c r="Q14" s="59"/>
    </row>
    <row r="15" spans="1:17">
      <c r="A15" s="125">
        <v>44681</v>
      </c>
      <c r="B15" s="124">
        <v>44712</v>
      </c>
      <c r="C15" s="84">
        <v>1551250.7499997043</v>
      </c>
      <c r="D15" s="84">
        <v>4085731730.5500002</v>
      </c>
      <c r="E15" s="84">
        <v>3952530762.0799999</v>
      </c>
      <c r="F15" s="85">
        <v>30</v>
      </c>
      <c r="G15" s="58">
        <v>4.6193808199742987E-3</v>
      </c>
      <c r="H15" s="86">
        <v>3.3999999999999998E-3</v>
      </c>
      <c r="I15" s="87"/>
      <c r="J15" s="59"/>
      <c r="P15" s="52"/>
      <c r="Q15" s="59"/>
    </row>
    <row r="16" spans="1:17">
      <c r="A16" s="125">
        <v>44712</v>
      </c>
      <c r="B16" s="124">
        <v>44742</v>
      </c>
      <c r="C16" s="84">
        <v>2101319.9400000805</v>
      </c>
      <c r="D16" s="84">
        <v>4452558584.9300003</v>
      </c>
      <c r="E16" s="84">
        <v>4350013803.7700005</v>
      </c>
      <c r="F16" s="85">
        <v>31</v>
      </c>
      <c r="G16" s="58">
        <v>5.5566585388421279E-3</v>
      </c>
      <c r="H16" s="86">
        <v>7.6E-3</v>
      </c>
      <c r="I16" s="87"/>
      <c r="J16" s="59"/>
      <c r="P16" s="52"/>
      <c r="Q16" s="59"/>
    </row>
    <row r="17" spans="1:16">
      <c r="A17" s="89">
        <v>44742</v>
      </c>
      <c r="B17" s="90" t="s">
        <v>157</v>
      </c>
      <c r="C17" s="91">
        <v>3056470.0500000003</v>
      </c>
      <c r="D17" s="91">
        <v>4688806299.3999996</v>
      </c>
      <c r="E17" s="91">
        <v>4374264863.9799995</v>
      </c>
      <c r="F17" s="92">
        <v>30</v>
      </c>
      <c r="G17" s="117">
        <v>7.9310276220535322E-3</v>
      </c>
      <c r="H17" s="118">
        <v>1.09E-2</v>
      </c>
      <c r="I17" s="87"/>
      <c r="J17" s="59"/>
      <c r="P17" s="52"/>
    </row>
    <row r="18" spans="1:16" s="61" customFormat="1">
      <c r="A18" s="60" t="s">
        <v>158</v>
      </c>
      <c r="B18" s="101" t="s">
        <v>142</v>
      </c>
      <c r="C18" s="123">
        <f>SUM(C6:C17)</f>
        <v>20800398.679998815</v>
      </c>
      <c r="D18" s="123">
        <f>AVERAGE(D6:D17)</f>
        <v>4020161108.4750004</v>
      </c>
      <c r="E18" s="123">
        <f>AVERAGE(E6:E17)</f>
        <v>3900803430.1999993</v>
      </c>
      <c r="F18" s="93"/>
      <c r="G18" s="94">
        <f>AVERAGE(G6:G17)</f>
        <v>5.127786589610204E-3</v>
      </c>
      <c r="H18" s="95">
        <f>AVERAGE(H6:H17)</f>
        <v>2.3916666666666665E-3</v>
      </c>
      <c r="P18" s="62"/>
    </row>
    <row r="19" spans="1:16">
      <c r="B19" s="63"/>
      <c r="D19" s="96"/>
      <c r="E19" s="96"/>
    </row>
    <row r="21" spans="1:16">
      <c r="G21" s="97"/>
      <c r="J21" s="98"/>
    </row>
    <row r="22" spans="1:16">
      <c r="J22" s="98"/>
    </row>
    <row r="23" spans="1:16">
      <c r="A23" s="55"/>
    </row>
    <row r="24" spans="1:16">
      <c r="A24" s="55"/>
    </row>
    <row r="25" spans="1:16">
      <c r="A25" s="55"/>
    </row>
    <row r="26" spans="1:16">
      <c r="A26" s="55"/>
    </row>
    <row r="27" spans="1:16">
      <c r="A27" s="55"/>
    </row>
    <row r="28" spans="1:16">
      <c r="A28" s="55"/>
    </row>
    <row r="29" spans="1:16">
      <c r="A29" s="55"/>
    </row>
    <row r="42" spans="1:14">
      <c r="A42" s="99"/>
      <c r="B42" s="64"/>
      <c r="C42" s="64"/>
      <c r="D42" s="64"/>
      <c r="E42" s="65"/>
      <c r="F42" s="64"/>
      <c r="G42" s="64"/>
      <c r="H42" s="64"/>
      <c r="I42" s="64"/>
      <c r="J42" s="64"/>
      <c r="K42" s="64"/>
      <c r="L42" s="66"/>
      <c r="M42" s="51"/>
      <c r="N42" s="51"/>
    </row>
    <row r="43" spans="1:14">
      <c r="A43" s="56"/>
      <c r="B43" s="56"/>
      <c r="C43" s="56"/>
      <c r="D43" s="56"/>
      <c r="E43" s="67"/>
      <c r="F43" s="56"/>
      <c r="G43" s="56"/>
      <c r="H43" s="56"/>
      <c r="I43" s="100"/>
      <c r="J43" s="51"/>
      <c r="K43" s="51"/>
      <c r="L43" s="51"/>
      <c r="M43" s="68"/>
      <c r="N43" s="51"/>
    </row>
    <row r="44" spans="1:14">
      <c r="A44" s="56"/>
      <c r="B44" s="56"/>
      <c r="C44" s="56"/>
      <c r="D44" s="56"/>
      <c r="E44" s="67"/>
      <c r="F44" s="56"/>
      <c r="G44" s="51"/>
      <c r="H44" s="51"/>
      <c r="I44" s="69"/>
      <c r="J44" s="51"/>
      <c r="K44" s="51"/>
      <c r="L44" s="51"/>
      <c r="M44" s="68"/>
      <c r="N44" s="51"/>
    </row>
    <row r="45" spans="1:14">
      <c r="A45" s="56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51"/>
    </row>
    <row r="46" spans="1:14">
      <c r="A46" s="56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51"/>
    </row>
    <row r="47" spans="1:14">
      <c r="A47" s="5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51"/>
    </row>
    <row r="48" spans="1:14">
      <c r="A48" s="70"/>
      <c r="B48" s="71"/>
      <c r="C48" s="71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51"/>
    </row>
    <row r="49" spans="1:14">
      <c r="A49" s="70"/>
      <c r="B49" s="71"/>
      <c r="C49" s="71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51"/>
    </row>
    <row r="50" spans="1:14">
      <c r="A50" s="70"/>
      <c r="B50" s="71"/>
      <c r="C50" s="71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51"/>
    </row>
    <row r="51" spans="1:14">
      <c r="A51" s="70"/>
      <c r="B51" s="71"/>
      <c r="C51" s="7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51"/>
    </row>
    <row r="52" spans="1:14">
      <c r="A52" s="56"/>
      <c r="B52" s="71"/>
      <c r="C52" s="71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51"/>
    </row>
    <row r="53" spans="1:14">
      <c r="A53" s="56"/>
      <c r="B53" s="71"/>
      <c r="C53" s="71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51"/>
    </row>
    <row r="54" spans="1:14">
      <c r="A54" s="56"/>
      <c r="B54" s="71"/>
      <c r="C54" s="71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51"/>
    </row>
    <row r="55" spans="1:14">
      <c r="A55" s="56"/>
      <c r="B55" s="71"/>
      <c r="C55" s="71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51"/>
    </row>
    <row r="56" spans="1:14">
      <c r="A56" s="56"/>
      <c r="B56" s="71"/>
      <c r="C56" s="71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51"/>
    </row>
    <row r="57" spans="1:14">
      <c r="A57" s="56"/>
      <c r="B57" s="56"/>
      <c r="C57" s="56"/>
      <c r="D57" s="56"/>
      <c r="E57" s="56"/>
      <c r="F57" s="56"/>
      <c r="G57" s="51"/>
      <c r="H57" s="51"/>
      <c r="I57" s="69"/>
      <c r="J57" s="51"/>
      <c r="K57" s="51"/>
      <c r="L57" s="51"/>
      <c r="M57" s="68"/>
      <c r="N57" s="51"/>
    </row>
    <row r="58" spans="1:14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72" spans="4:5">
      <c r="D72" s="74"/>
      <c r="E72" s="74"/>
    </row>
    <row r="88" spans="4:5">
      <c r="D88" s="75"/>
      <c r="E88" s="75"/>
    </row>
    <row r="90" spans="4:5">
      <c r="D90" s="76"/>
      <c r="E90" s="76"/>
    </row>
  </sheetData>
  <mergeCells count="2">
    <mergeCell ref="B2:G2"/>
    <mergeCell ref="B3:G3"/>
  </mergeCells>
  <phoneticPr fontId="5" type="noConversion"/>
  <pageMargins left="0.5" right="0.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P37"/>
  <sheetViews>
    <sheetView workbookViewId="0">
      <selection activeCell="F27" sqref="F27"/>
    </sheetView>
  </sheetViews>
  <sheetFormatPr defaultRowHeight="12.75"/>
  <cols>
    <col min="1" max="1" width="10.140625" customWidth="1"/>
    <col min="2" max="13" width="7.28515625" customWidth="1"/>
    <col min="16" max="16" width="9" style="26"/>
  </cols>
  <sheetData>
    <row r="1" spans="1:13">
      <c r="A1" s="28" t="s">
        <v>11</v>
      </c>
    </row>
    <row r="3" spans="1:13" ht="18">
      <c r="A3" s="10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</row>
    <row r="4" spans="1:13" ht="15.75">
      <c r="A4" s="22" t="s">
        <v>38</v>
      </c>
      <c r="B4" s="14"/>
      <c r="C4" s="14"/>
      <c r="D4" s="14"/>
      <c r="E4" s="14"/>
      <c r="F4" s="14"/>
      <c r="G4" s="14"/>
      <c r="H4" s="15"/>
      <c r="I4" s="16"/>
      <c r="J4" s="16"/>
      <c r="K4" s="16"/>
      <c r="L4" s="17"/>
      <c r="M4" s="16"/>
    </row>
    <row r="5" spans="1:13" ht="15.75">
      <c r="A5" s="14"/>
      <c r="B5" s="14"/>
      <c r="C5" s="14"/>
      <c r="D5" s="14"/>
      <c r="E5" s="14"/>
      <c r="F5" s="14"/>
      <c r="G5" s="14"/>
      <c r="H5" s="15"/>
      <c r="I5" s="16"/>
      <c r="J5" s="16"/>
      <c r="K5" s="16"/>
      <c r="L5" s="17"/>
      <c r="M5" s="16"/>
    </row>
    <row r="6" spans="1:13">
      <c r="A6" s="18" t="s">
        <v>37</v>
      </c>
      <c r="B6" s="19" t="s">
        <v>39</v>
      </c>
      <c r="C6" s="19" t="s">
        <v>36</v>
      </c>
      <c r="D6" s="19" t="s">
        <v>13</v>
      </c>
      <c r="E6" s="19" t="s">
        <v>14</v>
      </c>
      <c r="F6" s="19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22</v>
      </c>
    </row>
    <row r="7" spans="1:13" ht="15">
      <c r="A7" s="14"/>
      <c r="B7" s="14"/>
      <c r="C7" s="14"/>
      <c r="D7" s="14"/>
      <c r="E7" s="14"/>
      <c r="F7" s="16"/>
      <c r="G7" s="16"/>
      <c r="H7" s="20"/>
      <c r="I7" s="16"/>
      <c r="J7" s="16"/>
      <c r="K7" s="16"/>
      <c r="L7" s="17"/>
      <c r="M7" s="16"/>
    </row>
    <row r="8" spans="1:13">
      <c r="A8" s="9" t="s">
        <v>23</v>
      </c>
      <c r="B8" s="21">
        <v>0.22999999999999998</v>
      </c>
      <c r="C8" s="21">
        <v>0.35256170269628623</v>
      </c>
      <c r="D8" s="21">
        <v>0.25131293993688197</v>
      </c>
      <c r="E8" s="21">
        <v>0.30062166762288101</v>
      </c>
      <c r="F8" s="21">
        <v>0.89084392676397295</v>
      </c>
      <c r="G8" s="21">
        <v>2.3941479470604698</v>
      </c>
      <c r="H8" s="21">
        <v>5.2472310241116</v>
      </c>
      <c r="I8" s="21">
        <v>5.5813416</v>
      </c>
      <c r="J8" s="21">
        <v>3.5172819032342502</v>
      </c>
      <c r="K8" s="21">
        <v>1.45</v>
      </c>
      <c r="L8" s="21">
        <v>1.4</v>
      </c>
      <c r="M8" s="8">
        <v>3.05</v>
      </c>
    </row>
    <row r="9" spans="1:13">
      <c r="A9" s="9" t="s">
        <v>24</v>
      </c>
      <c r="B9" s="21">
        <v>0.31</v>
      </c>
      <c r="C9" s="21">
        <v>0.25519595328085309</v>
      </c>
      <c r="D9" s="21">
        <v>0.26594454951276397</v>
      </c>
      <c r="E9" s="21">
        <v>0.29715055810125401</v>
      </c>
      <c r="F9" s="21">
        <v>0.88142700280013797</v>
      </c>
      <c r="G9" s="21">
        <v>2.3164768977030201</v>
      </c>
      <c r="H9" s="21">
        <v>5.1802536264011998</v>
      </c>
      <c r="I9" s="21">
        <v>5.6178910000000002</v>
      </c>
      <c r="J9" s="21">
        <v>3.6705748444886299</v>
      </c>
      <c r="K9" s="21">
        <v>1.6061000000000001</v>
      </c>
      <c r="L9" s="21">
        <v>1.32</v>
      </c>
      <c r="M9" s="8">
        <v>2.37</v>
      </c>
    </row>
    <row r="10" spans="1:13">
      <c r="A10" s="9" t="s">
        <v>25</v>
      </c>
      <c r="B10" s="21">
        <v>0.4</v>
      </c>
      <c r="C10" s="21">
        <v>0.26581372619138571</v>
      </c>
      <c r="D10" s="21">
        <v>0.30477598407628298</v>
      </c>
      <c r="E10" s="21">
        <v>0.25546405764841801</v>
      </c>
      <c r="F10" s="21">
        <v>0.81873855113585003</v>
      </c>
      <c r="G10" s="21">
        <v>2.1287037601849099</v>
      </c>
      <c r="H10" s="21">
        <v>5.0465547828627901</v>
      </c>
      <c r="I10" s="21">
        <v>5.8037468172233204</v>
      </c>
      <c r="J10" s="21">
        <v>4.0392805268586303</v>
      </c>
      <c r="K10" s="21">
        <v>1.7341</v>
      </c>
      <c r="L10" s="21">
        <v>1.38</v>
      </c>
      <c r="M10" s="8">
        <v>2.1800000000000002</v>
      </c>
    </row>
    <row r="11" spans="1:13">
      <c r="A11" s="9" t="s">
        <v>26</v>
      </c>
      <c r="B11" s="21">
        <v>0.25</v>
      </c>
      <c r="C11" s="21">
        <v>0.28280128600559684</v>
      </c>
      <c r="D11" s="21">
        <v>0.367689498072368</v>
      </c>
      <c r="E11" s="21">
        <v>0.237700775545376</v>
      </c>
      <c r="F11" s="21">
        <v>0.72990114551933905</v>
      </c>
      <c r="G11" s="21">
        <v>1.70902985492537</v>
      </c>
      <c r="H11" s="21">
        <v>4.8311867061107803</v>
      </c>
      <c r="I11" s="21">
        <v>5.7992771428545602</v>
      </c>
      <c r="J11" s="21">
        <v>4.0730008478506399</v>
      </c>
      <c r="K11" s="21">
        <v>1.9436</v>
      </c>
      <c r="L11" s="21">
        <v>1.31</v>
      </c>
      <c r="M11" s="8">
        <v>2.34</v>
      </c>
    </row>
    <row r="12" spans="1:13">
      <c r="A12" s="9" t="s">
        <v>27</v>
      </c>
      <c r="B12" s="21">
        <v>0.25</v>
      </c>
      <c r="C12" s="21">
        <v>0.30810327962226297</v>
      </c>
      <c r="D12" s="21">
        <v>0.72247136508006204</v>
      </c>
      <c r="E12" s="21">
        <v>0.215847019899954</v>
      </c>
      <c r="F12" s="21">
        <v>0.67916722590970102</v>
      </c>
      <c r="G12" s="21">
        <v>1.40841014677815</v>
      </c>
      <c r="H12" s="21">
        <v>4.7601529291253302</v>
      </c>
      <c r="I12" s="21">
        <v>6.0104790807185502</v>
      </c>
      <c r="J12" s="21">
        <v>4.4768805374697997</v>
      </c>
      <c r="K12" s="21">
        <v>2.1415000000000002</v>
      </c>
      <c r="L12" s="21">
        <v>1.37</v>
      </c>
      <c r="M12" s="8">
        <v>2.16</v>
      </c>
    </row>
    <row r="13" spans="1:13">
      <c r="A13" s="9" t="s">
        <v>28</v>
      </c>
      <c r="B13" s="21">
        <v>0.32</v>
      </c>
      <c r="C13" s="21">
        <v>0.26420040127942956</v>
      </c>
      <c r="D13" s="21">
        <v>0.31728105268838602</v>
      </c>
      <c r="E13" s="21">
        <v>0.19528270994250299</v>
      </c>
      <c r="F13" s="21">
        <v>0.55777942659992796</v>
      </c>
      <c r="G13" s="21">
        <v>1.3331465341178701</v>
      </c>
      <c r="H13" s="21">
        <v>4.6544056664762596</v>
      </c>
      <c r="I13" s="21">
        <v>5.8823512526480402</v>
      </c>
      <c r="J13" s="21">
        <v>4.6201815928825196</v>
      </c>
      <c r="K13" s="21">
        <v>2.2751999999999999</v>
      </c>
      <c r="L13" s="21">
        <v>1.27</v>
      </c>
      <c r="M13" s="8">
        <v>1.99</v>
      </c>
    </row>
    <row r="14" spans="1:13">
      <c r="A14" s="9" t="s">
        <v>29</v>
      </c>
      <c r="B14" s="21">
        <v>0.35000000000000003</v>
      </c>
      <c r="C14" s="21">
        <v>0.23455573533690816</v>
      </c>
      <c r="D14" s="21">
        <v>0.31325438579092302</v>
      </c>
      <c r="E14" s="21">
        <v>0.18206686901451299</v>
      </c>
      <c r="F14" s="21">
        <v>0.41234065715635898</v>
      </c>
      <c r="G14" s="21">
        <v>1.1214838838737999</v>
      </c>
      <c r="H14" s="21">
        <v>4.3065609832904199</v>
      </c>
      <c r="I14" s="21">
        <v>5.8770222922428603</v>
      </c>
      <c r="J14" s="21">
        <v>4.5762070970995303</v>
      </c>
      <c r="K14" s="21">
        <v>2.4432</v>
      </c>
      <c r="L14" s="21">
        <v>1.23</v>
      </c>
      <c r="M14" s="8">
        <v>1.89</v>
      </c>
    </row>
    <row r="15" spans="1:13">
      <c r="A15" s="9" t="s">
        <v>30</v>
      </c>
      <c r="B15" s="21">
        <v>0.27</v>
      </c>
      <c r="C15" s="21">
        <v>0.25847609558107992</v>
      </c>
      <c r="D15" s="21">
        <v>0.43141594311273401</v>
      </c>
      <c r="E15" s="21">
        <v>0.156028575647357</v>
      </c>
      <c r="F15" s="21">
        <v>0.44052731794132</v>
      </c>
      <c r="G15" s="21">
        <v>1.1393389429904599</v>
      </c>
      <c r="H15" s="21">
        <v>3.6141056808409102</v>
      </c>
      <c r="I15" s="21">
        <v>6.0416941028439197</v>
      </c>
      <c r="J15" s="21">
        <v>4.7755170562067901</v>
      </c>
      <c r="K15" s="21">
        <v>2.7004000000000001</v>
      </c>
      <c r="L15" s="21">
        <v>1.28</v>
      </c>
      <c r="M15" s="8">
        <v>1.85</v>
      </c>
    </row>
    <row r="16" spans="1:13">
      <c r="A16" s="9" t="s">
        <v>31</v>
      </c>
      <c r="B16" s="21">
        <v>0.27</v>
      </c>
      <c r="C16" s="21">
        <v>0.34600049834534591</v>
      </c>
      <c r="D16" s="21">
        <v>0.38950202375252102</v>
      </c>
      <c r="E16" s="21">
        <v>0.125550549802184</v>
      </c>
      <c r="F16" s="21">
        <v>0.43662425157666701</v>
      </c>
      <c r="G16" s="21">
        <v>1.18654097605872</v>
      </c>
      <c r="H16" s="21">
        <v>3.1628892750902899</v>
      </c>
      <c r="I16" s="21">
        <v>6.1899961151911196</v>
      </c>
      <c r="J16" s="21">
        <v>4.7667507672045204</v>
      </c>
      <c r="K16" s="21">
        <v>2.8500999999999999</v>
      </c>
      <c r="L16" s="21">
        <v>1.3</v>
      </c>
      <c r="M16" s="8">
        <v>1.87</v>
      </c>
    </row>
    <row r="17" spans="1:16">
      <c r="A17" s="9" t="s">
        <v>32</v>
      </c>
      <c r="B17" s="21">
        <v>0.22999999999999998</v>
      </c>
      <c r="C17" s="21">
        <v>0.25927173499515416</v>
      </c>
      <c r="D17" s="21">
        <v>0.29833356723468402</v>
      </c>
      <c r="E17" s="21">
        <v>0.13116567932432199</v>
      </c>
      <c r="F17" s="21">
        <v>0.36507381525073401</v>
      </c>
      <c r="G17" s="21">
        <v>1.1657759753097701</v>
      </c>
      <c r="H17" s="21">
        <v>2.89674819751948</v>
      </c>
      <c r="I17" s="21">
        <v>6.0506320852823201</v>
      </c>
      <c r="J17" s="21">
        <v>4.9613717392035301</v>
      </c>
      <c r="K17" s="21">
        <v>3.1709680076595301</v>
      </c>
      <c r="L17" s="21">
        <v>1.3</v>
      </c>
      <c r="M17" s="8">
        <v>1.84</v>
      </c>
    </row>
    <row r="18" spans="1:16">
      <c r="A18" s="9" t="s">
        <v>33</v>
      </c>
      <c r="B18" s="21">
        <v>0.25</v>
      </c>
      <c r="C18" s="21">
        <v>0.37180004826819096</v>
      </c>
      <c r="D18" s="21">
        <v>0.27072865021207898</v>
      </c>
      <c r="E18" s="21">
        <v>0.17323017652017</v>
      </c>
      <c r="F18" s="21">
        <v>0.31748893273413997</v>
      </c>
      <c r="G18" s="21">
        <v>1.0258758651137401</v>
      </c>
      <c r="H18" s="21">
        <v>2.30550954888679</v>
      </c>
      <c r="I18" s="21">
        <v>5.8002164678935104</v>
      </c>
      <c r="J18" s="21">
        <v>5.2565442594263603</v>
      </c>
      <c r="K18" s="21">
        <v>3.1955168897649702</v>
      </c>
      <c r="L18" s="21">
        <v>1.26</v>
      </c>
      <c r="M18" s="8">
        <v>1.6</v>
      </c>
    </row>
    <row r="19" spans="1:16">
      <c r="A19" s="9" t="s">
        <v>34</v>
      </c>
      <c r="B19" s="21">
        <v>0.27999999999999997</v>
      </c>
      <c r="C19" s="21">
        <v>0.26863585015142699</v>
      </c>
      <c r="D19" s="21">
        <v>0.49453625473604201</v>
      </c>
      <c r="E19" s="21">
        <v>0.20413352120096601</v>
      </c>
      <c r="F19" s="21">
        <v>0.327054397576103</v>
      </c>
      <c r="G19" s="21">
        <v>0.92314925536678605</v>
      </c>
      <c r="H19" s="21">
        <v>2.2733011625603901</v>
      </c>
      <c r="I19" s="21">
        <v>5.95556835921548</v>
      </c>
      <c r="J19" s="21">
        <v>5.3280710258590203</v>
      </c>
      <c r="K19" s="21">
        <v>3.199733282016</v>
      </c>
      <c r="L19" s="21">
        <v>1.36</v>
      </c>
      <c r="M19" s="8">
        <v>1.62</v>
      </c>
    </row>
    <row r="20" spans="1:16" ht="15">
      <c r="A20" s="14"/>
      <c r="B20" s="14"/>
      <c r="C20" s="14"/>
      <c r="D20" s="14"/>
      <c r="E20" s="14"/>
      <c r="F20" s="16"/>
      <c r="G20" s="16"/>
      <c r="H20" s="20"/>
      <c r="I20" s="16"/>
      <c r="J20" s="16"/>
      <c r="K20" s="16"/>
      <c r="L20" s="17"/>
      <c r="M20" s="16"/>
    </row>
    <row r="21" spans="1:16" s="25" customFormat="1">
      <c r="A21" s="23" t="s">
        <v>35</v>
      </c>
      <c r="B21" s="24">
        <f>AVERAGE(B8:B19)</f>
        <v>0.28416666666666662</v>
      </c>
      <c r="C21" s="24">
        <f>AVERAGE(C8:C19)</f>
        <v>0.28895135931282673</v>
      </c>
      <c r="D21" s="24">
        <f>AVERAGE(D8:D19)</f>
        <v>0.36893718451714402</v>
      </c>
      <c r="E21" s="24">
        <f>AVERAGE(E8:E19)</f>
        <v>0.20618684668915818</v>
      </c>
      <c r="F21" s="24">
        <f t="shared" ref="F21:M21" si="0">AVERAGE(F8:F19)</f>
        <v>0.57141388758035438</v>
      </c>
      <c r="G21" s="24">
        <f t="shared" si="0"/>
        <v>1.4876733366235892</v>
      </c>
      <c r="H21" s="24">
        <f t="shared" si="0"/>
        <v>4.023241631939686</v>
      </c>
      <c r="I21" s="24">
        <f t="shared" si="0"/>
        <v>5.8841846930094732</v>
      </c>
      <c r="J21" s="24">
        <f t="shared" si="0"/>
        <v>4.5051385164820177</v>
      </c>
      <c r="K21" s="24">
        <f t="shared" si="0"/>
        <v>2.3925348482867084</v>
      </c>
      <c r="L21" s="24">
        <f t="shared" si="0"/>
        <v>1.3150000000000002</v>
      </c>
      <c r="M21" s="24">
        <f t="shared" si="0"/>
        <v>2.0633333333333339</v>
      </c>
      <c r="P21" s="27"/>
    </row>
    <row r="24" spans="1:16">
      <c r="D24" s="21"/>
    </row>
    <row r="25" spans="1:16">
      <c r="D25" s="21"/>
    </row>
    <row r="26" spans="1:16">
      <c r="D26" s="21"/>
    </row>
    <row r="27" spans="1:16">
      <c r="D27" s="21"/>
    </row>
    <row r="28" spans="1:16">
      <c r="D28" s="21"/>
    </row>
    <row r="29" spans="1:16">
      <c r="D29" s="21"/>
    </row>
    <row r="30" spans="1:16">
      <c r="D30" s="21"/>
    </row>
    <row r="31" spans="1:16">
      <c r="D31" s="21"/>
    </row>
    <row r="32" spans="1:16">
      <c r="D32" s="21"/>
    </row>
    <row r="33" spans="4:4">
      <c r="D33" s="21"/>
    </row>
    <row r="34" spans="4:4">
      <c r="D34" s="21"/>
    </row>
    <row r="35" spans="4:4">
      <c r="D35" s="21"/>
    </row>
    <row r="36" spans="4:4">
      <c r="D36" s="21"/>
    </row>
    <row r="37" spans="4:4">
      <c r="D37" s="21"/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5"/>
  <sheetViews>
    <sheetView workbookViewId="0">
      <pane ySplit="1" topLeftCell="A131" activePane="bottomLeft" state="frozen"/>
      <selection activeCell="O5" sqref="O5"/>
      <selection pane="bottomLeft" activeCell="O5" sqref="O5"/>
    </sheetView>
  </sheetViews>
  <sheetFormatPr defaultRowHeight="12.75"/>
  <cols>
    <col min="1" max="1" width="14.28515625" style="6" customWidth="1"/>
    <col min="2" max="2" width="20.28515625" style="7" customWidth="1"/>
  </cols>
  <sheetData>
    <row r="1" spans="1:2" s="1" customFormat="1" ht="22.5" thickBot="1">
      <c r="A1" s="2" t="s">
        <v>0</v>
      </c>
      <c r="B1" s="3" t="s">
        <v>1</v>
      </c>
    </row>
    <row r="2" spans="1:2" ht="13.5" thickBot="1">
      <c r="A2" s="4">
        <v>37438</v>
      </c>
      <c r="B2" s="5">
        <v>3.0499999999999999E-2</v>
      </c>
    </row>
    <row r="3" spans="1:2" ht="13.5" thickBot="1">
      <c r="A3" s="4">
        <v>37469</v>
      </c>
      <c r="B3" s="5">
        <v>2.3699999999999999E-2</v>
      </c>
    </row>
    <row r="4" spans="1:2" ht="13.5" thickBot="1">
      <c r="A4" s="4">
        <v>37500</v>
      </c>
      <c r="B4" s="5">
        <v>2.18E-2</v>
      </c>
    </row>
    <row r="5" spans="1:2" ht="13.5" thickBot="1">
      <c r="A5" s="4">
        <v>37530</v>
      </c>
      <c r="B5" s="5">
        <v>2.3400000000000001E-2</v>
      </c>
    </row>
    <row r="6" spans="1:2" ht="13.5" thickBot="1">
      <c r="A6" s="4">
        <v>37561</v>
      </c>
      <c r="B6" s="5">
        <v>2.1600000000000001E-2</v>
      </c>
    </row>
    <row r="7" spans="1:2" ht="13.5" thickBot="1">
      <c r="A7" s="4">
        <v>37591</v>
      </c>
      <c r="B7" s="5">
        <v>1.9900000000000001E-2</v>
      </c>
    </row>
    <row r="8" spans="1:2" ht="13.5" thickBot="1">
      <c r="A8" s="4">
        <v>37622</v>
      </c>
      <c r="B8" s="5">
        <v>1.89E-2</v>
      </c>
    </row>
    <row r="9" spans="1:2" ht="13.5" thickBot="1">
      <c r="A9" s="4">
        <v>37653</v>
      </c>
      <c r="B9" s="5">
        <v>1.8499999999999999E-2</v>
      </c>
    </row>
    <row r="10" spans="1:2" ht="13.5" thickBot="1">
      <c r="A10" s="4">
        <v>37681</v>
      </c>
      <c r="B10" s="5">
        <v>1.8700000000000001E-2</v>
      </c>
    </row>
    <row r="11" spans="1:2" ht="13.5" thickBot="1">
      <c r="A11" s="4">
        <v>37712</v>
      </c>
      <c r="B11" s="5">
        <v>1.84E-2</v>
      </c>
    </row>
    <row r="12" spans="1:2" ht="13.5" thickBot="1">
      <c r="A12" s="4">
        <v>37742</v>
      </c>
      <c r="B12" s="5">
        <v>1.6E-2</v>
      </c>
    </row>
    <row r="13" spans="1:2" ht="13.5" thickBot="1">
      <c r="A13" s="4">
        <v>37773</v>
      </c>
      <c r="B13" s="5">
        <v>1.6199999999999999E-2</v>
      </c>
    </row>
    <row r="14" spans="1:2" ht="13.5" thickBot="1">
      <c r="A14" s="4">
        <v>37803</v>
      </c>
      <c r="B14" s="5">
        <v>1.4E-2</v>
      </c>
    </row>
    <row r="15" spans="1:2" ht="13.5" thickBot="1">
      <c r="A15" s="4">
        <v>37834</v>
      </c>
      <c r="B15" s="5">
        <v>1.32E-2</v>
      </c>
    </row>
    <row r="16" spans="1:2" ht="13.5" thickBot="1">
      <c r="A16" s="4">
        <v>37865</v>
      </c>
      <c r="B16" s="5">
        <v>1.38E-2</v>
      </c>
    </row>
    <row r="17" spans="1:2" ht="13.5" thickBot="1">
      <c r="A17" s="4">
        <v>37895</v>
      </c>
      <c r="B17" s="5">
        <v>1.3100000000000001E-2</v>
      </c>
    </row>
    <row r="18" spans="1:2" ht="13.5" thickBot="1">
      <c r="A18" s="4">
        <v>37926</v>
      </c>
      <c r="B18" s="5">
        <v>1.37E-2</v>
      </c>
    </row>
    <row r="19" spans="1:2" ht="13.5" thickBot="1">
      <c r="A19" s="4">
        <v>37956</v>
      </c>
      <c r="B19" s="5">
        <v>1.3100000000000001E-2</v>
      </c>
    </row>
    <row r="20" spans="1:2" ht="13.5" thickBot="1">
      <c r="A20" s="4">
        <v>37987</v>
      </c>
      <c r="B20" s="5">
        <v>1.23E-2</v>
      </c>
    </row>
    <row r="21" spans="1:2" ht="13.5" thickBot="1">
      <c r="A21" s="4">
        <v>38018</v>
      </c>
      <c r="B21" s="5">
        <v>1.2800000000000001E-2</v>
      </c>
    </row>
    <row r="22" spans="1:2" ht="13.5" thickBot="1">
      <c r="A22" s="4">
        <v>38047</v>
      </c>
      <c r="B22" s="5">
        <v>1.2999999999999999E-2</v>
      </c>
    </row>
    <row r="23" spans="1:2" ht="13.5" thickBot="1">
      <c r="A23" s="4">
        <v>38078</v>
      </c>
      <c r="B23" s="5">
        <v>1.2999999999999999E-2</v>
      </c>
    </row>
    <row r="24" spans="1:2" ht="13.5" thickBot="1">
      <c r="A24" s="4">
        <v>38108</v>
      </c>
      <c r="B24" s="5">
        <v>1.26E-2</v>
      </c>
    </row>
    <row r="25" spans="1:2" ht="13.5" thickBot="1">
      <c r="A25" s="4">
        <v>38139</v>
      </c>
      <c r="B25" s="5">
        <v>1.3599999999999999E-2</v>
      </c>
    </row>
    <row r="26" spans="1:2" ht="13.5" thickBot="1">
      <c r="A26" s="4">
        <v>38169</v>
      </c>
      <c r="B26" s="5">
        <v>1.4500000000000001E-2</v>
      </c>
    </row>
    <row r="27" spans="1:2" ht="13.5" thickBot="1">
      <c r="A27" s="4">
        <v>38200</v>
      </c>
      <c r="B27" s="5">
        <v>1.61E-2</v>
      </c>
    </row>
    <row r="28" spans="1:2" ht="13.5" thickBot="1">
      <c r="A28" s="4">
        <v>38231</v>
      </c>
      <c r="B28" s="5">
        <v>1.7299999999999999E-2</v>
      </c>
    </row>
    <row r="29" spans="1:2" ht="13.5" thickBot="1">
      <c r="A29" s="4">
        <v>38261</v>
      </c>
      <c r="B29" s="5">
        <v>1.9400000000000001E-2</v>
      </c>
    </row>
    <row r="30" spans="1:2" ht="13.5" thickBot="1">
      <c r="A30" s="4">
        <v>38292</v>
      </c>
      <c r="B30" s="5">
        <v>2.1399999999999999E-2</v>
      </c>
    </row>
    <row r="31" spans="1:2" ht="13.5" thickBot="1">
      <c r="A31" s="4">
        <v>38322</v>
      </c>
      <c r="B31" s="5">
        <v>2.2800000000000001E-2</v>
      </c>
    </row>
    <row r="32" spans="1:2" ht="13.5" thickBot="1">
      <c r="A32" s="4">
        <v>38353</v>
      </c>
      <c r="B32" s="5">
        <v>2.4400000000000002E-2</v>
      </c>
    </row>
    <row r="33" spans="1:2" ht="13.5" thickBot="1">
      <c r="A33" s="4">
        <v>38384</v>
      </c>
      <c r="B33" s="5">
        <v>2.7E-2</v>
      </c>
    </row>
    <row r="34" spans="1:2" ht="13.5" thickBot="1">
      <c r="A34" s="4">
        <v>38412</v>
      </c>
      <c r="B34" s="5">
        <v>2.8500000000000001E-2</v>
      </c>
    </row>
    <row r="35" spans="1:2" ht="13.5" thickBot="1">
      <c r="A35" s="4">
        <v>38443</v>
      </c>
      <c r="B35" s="5">
        <v>3.1699999999999999E-2</v>
      </c>
    </row>
    <row r="36" spans="1:2" ht="13.5" thickBot="1">
      <c r="A36" s="4">
        <v>38473</v>
      </c>
      <c r="B36" s="5">
        <v>3.2000000000000001E-2</v>
      </c>
    </row>
    <row r="37" spans="1:2" ht="13.5" thickBot="1">
      <c r="A37" s="4">
        <v>38504</v>
      </c>
      <c r="B37" s="5">
        <v>3.2000000000000001E-2</v>
      </c>
    </row>
    <row r="38" spans="1:2" ht="13.5" thickBot="1">
      <c r="A38" s="4">
        <v>38534</v>
      </c>
      <c r="B38" s="5">
        <v>3.5200000000000002E-2</v>
      </c>
    </row>
    <row r="39" spans="1:2" ht="13.5" thickBot="1">
      <c r="A39" s="4">
        <v>38565</v>
      </c>
      <c r="B39" s="5">
        <v>3.6700000000000003E-2</v>
      </c>
    </row>
    <row r="40" spans="1:2" ht="13.5" thickBot="1">
      <c r="A40" s="4">
        <v>38596</v>
      </c>
      <c r="B40" s="5">
        <v>4.0399999999999998E-2</v>
      </c>
    </row>
    <row r="41" spans="1:2" ht="13.5" thickBot="1">
      <c r="A41" s="4">
        <v>38626</v>
      </c>
      <c r="B41" s="5">
        <v>4.07E-2</v>
      </c>
    </row>
    <row r="42" spans="1:2" ht="13.5" thickBot="1">
      <c r="A42" s="4">
        <v>38657</v>
      </c>
      <c r="B42" s="5">
        <v>4.48E-2</v>
      </c>
    </row>
    <row r="43" spans="1:2" ht="13.5" thickBot="1">
      <c r="A43" s="4">
        <v>38687</v>
      </c>
      <c r="B43" s="5">
        <v>4.6199999999999998E-2</v>
      </c>
    </row>
    <row r="44" spans="1:2" ht="13.5" thickBot="1">
      <c r="A44" s="4">
        <v>38718</v>
      </c>
      <c r="B44" s="5">
        <v>4.58E-2</v>
      </c>
    </row>
    <row r="45" spans="1:2" ht="13.5" thickBot="1">
      <c r="A45" s="4">
        <v>38749</v>
      </c>
      <c r="B45" s="5">
        <v>4.7800000000000002E-2</v>
      </c>
    </row>
    <row r="46" spans="1:2" ht="13.5" thickBot="1">
      <c r="A46" s="4">
        <v>38777</v>
      </c>
      <c r="B46" s="5">
        <v>4.7699999999999999E-2</v>
      </c>
    </row>
    <row r="47" spans="1:2" ht="13.5" thickBot="1">
      <c r="A47" s="4">
        <v>38808</v>
      </c>
      <c r="B47" s="5">
        <v>4.9599999999999998E-2</v>
      </c>
    </row>
    <row r="48" spans="1:2" ht="13.5" thickBot="1">
      <c r="A48" s="4">
        <v>38838</v>
      </c>
      <c r="B48" s="5">
        <v>5.2600000000000001E-2</v>
      </c>
    </row>
    <row r="49" spans="1:2" ht="13.5" thickBot="1">
      <c r="A49" s="4">
        <v>38869</v>
      </c>
      <c r="B49" s="5">
        <v>5.33E-2</v>
      </c>
    </row>
    <row r="50" spans="1:2" ht="13.5" thickBot="1">
      <c r="A50" s="4">
        <v>38899</v>
      </c>
      <c r="B50" s="5">
        <v>5.5813416276826545E-2</v>
      </c>
    </row>
    <row r="51" spans="1:2" ht="13.5" thickBot="1">
      <c r="A51" s="4">
        <v>38930</v>
      </c>
      <c r="B51" s="5">
        <v>5.6178909564184497E-2</v>
      </c>
    </row>
    <row r="52" spans="1:2" ht="13.5" thickBot="1">
      <c r="A52" s="4">
        <v>38961</v>
      </c>
      <c r="B52" s="5">
        <v>5.803746817223316E-2</v>
      </c>
    </row>
    <row r="53" spans="1:2" ht="13.5" thickBot="1">
      <c r="A53" s="4">
        <v>38991</v>
      </c>
      <c r="B53" s="5">
        <v>5.7992771428545649E-2</v>
      </c>
    </row>
    <row r="54" spans="1:2" ht="13.5" thickBot="1">
      <c r="A54" s="4">
        <v>39022</v>
      </c>
      <c r="B54" s="5">
        <v>6.0104790807185483E-2</v>
      </c>
    </row>
    <row r="55" spans="1:2" ht="13.5" thickBot="1">
      <c r="A55" s="4">
        <v>39052</v>
      </c>
      <c r="B55" s="5">
        <v>5.8823511353001755E-2</v>
      </c>
    </row>
    <row r="56" spans="1:2" ht="13.5" thickBot="1">
      <c r="A56" s="4">
        <v>39083</v>
      </c>
      <c r="B56" s="5">
        <v>5.877022292242863E-2</v>
      </c>
    </row>
    <row r="57" spans="1:2" ht="13.5" thickBot="1">
      <c r="A57" s="4">
        <v>39114</v>
      </c>
      <c r="B57" s="5">
        <v>6.0416941028439163E-2</v>
      </c>
    </row>
    <row r="58" spans="1:2" ht="13.5" thickBot="1">
      <c r="A58" s="4">
        <v>39142</v>
      </c>
      <c r="B58" s="5">
        <v>6.1899961151911188E-2</v>
      </c>
    </row>
    <row r="59" spans="1:2" ht="13.5" thickBot="1">
      <c r="A59" s="4">
        <v>39173</v>
      </c>
      <c r="B59" s="5">
        <v>6.0503602244999774E-2</v>
      </c>
    </row>
    <row r="60" spans="1:2" ht="13.5" thickBot="1">
      <c r="A60" s="4">
        <v>39203</v>
      </c>
      <c r="B60" s="5">
        <v>5.8002164678935111E-2</v>
      </c>
    </row>
    <row r="61" spans="1:2" ht="13.5" thickBot="1">
      <c r="A61" s="4">
        <v>39234</v>
      </c>
      <c r="B61" s="5">
        <v>5.9555683592154809E-2</v>
      </c>
    </row>
    <row r="62" spans="1:2" ht="13.5" thickBot="1">
      <c r="A62" s="4">
        <v>39264</v>
      </c>
      <c r="B62" s="5">
        <v>5.247231024111601E-2</v>
      </c>
    </row>
    <row r="63" spans="1:2" ht="13.5" thickBot="1">
      <c r="A63" s="4">
        <v>39295</v>
      </c>
      <c r="B63" s="5">
        <v>5.1799999999999999E-2</v>
      </c>
    </row>
    <row r="64" spans="1:2" ht="13.5" thickBot="1">
      <c r="A64" s="4">
        <v>39326</v>
      </c>
      <c r="B64" s="5">
        <v>5.0465547477904063E-2</v>
      </c>
    </row>
    <row r="65" spans="1:2" ht="13.5" thickBot="1">
      <c r="A65" s="4">
        <v>39356</v>
      </c>
      <c r="B65" s="5">
        <v>4.8311867061107787E-2</v>
      </c>
    </row>
    <row r="66" spans="1:2" ht="13.5" thickBot="1">
      <c r="A66" s="4">
        <v>39387</v>
      </c>
      <c r="B66" s="5">
        <v>4.7601529291253324E-2</v>
      </c>
    </row>
    <row r="67" spans="1:2" ht="13.5" thickBot="1">
      <c r="A67" s="4">
        <v>39417</v>
      </c>
      <c r="B67" s="5">
        <v>4.6544056664762579E-2</v>
      </c>
    </row>
    <row r="68" spans="1:2" ht="13.5" thickBot="1">
      <c r="A68" s="4">
        <v>39448</v>
      </c>
      <c r="B68" s="5">
        <v>4.3065609832904202E-2</v>
      </c>
    </row>
    <row r="69" spans="1:2" ht="13.5" thickBot="1">
      <c r="A69" s="4">
        <v>39479</v>
      </c>
      <c r="B69" s="5">
        <v>3.6141056808409108E-2</v>
      </c>
    </row>
    <row r="70" spans="1:2" ht="13.5" thickBot="1">
      <c r="A70" s="4">
        <v>39508</v>
      </c>
      <c r="B70" s="5">
        <v>3.1628892750902929E-2</v>
      </c>
    </row>
    <row r="71" spans="1:2" ht="13.5" thickBot="1">
      <c r="A71" s="4">
        <v>39539</v>
      </c>
      <c r="B71" s="5">
        <v>2.8967481975194841E-2</v>
      </c>
    </row>
    <row r="72" spans="1:2" ht="13.5" thickBot="1">
      <c r="A72" s="4">
        <v>39569</v>
      </c>
      <c r="B72" s="5">
        <v>2.3055095488867874E-2</v>
      </c>
    </row>
    <row r="73" spans="1:2" ht="13.5" thickBot="1">
      <c r="A73" s="4">
        <v>39600</v>
      </c>
      <c r="B73" s="5">
        <v>2.2733011625603906E-2</v>
      </c>
    </row>
    <row r="74" spans="1:2" ht="13.5" thickBot="1">
      <c r="A74" s="4">
        <v>39630</v>
      </c>
      <c r="B74" s="5">
        <v>2.3941479470604664E-2</v>
      </c>
    </row>
    <row r="75" spans="1:2" ht="13.5" thickBot="1">
      <c r="A75" s="4">
        <v>39661</v>
      </c>
      <c r="B75" s="5">
        <v>2.3164768977030226E-2</v>
      </c>
    </row>
    <row r="76" spans="1:2" ht="13.5" thickBot="1">
      <c r="A76" s="4">
        <v>39692</v>
      </c>
      <c r="B76" s="5">
        <v>2.1287037601849097E-2</v>
      </c>
    </row>
    <row r="77" spans="1:2" ht="13.5" thickBot="1">
      <c r="A77" s="4">
        <v>39722</v>
      </c>
      <c r="B77" s="5">
        <v>1.7090108071004188E-2</v>
      </c>
    </row>
    <row r="78" spans="1:2" ht="13.5" thickBot="1">
      <c r="A78" s="4">
        <v>39753</v>
      </c>
      <c r="B78" s="5">
        <v>1.4084101467781527E-2</v>
      </c>
    </row>
    <row r="79" spans="1:2" ht="13.5" thickBot="1">
      <c r="A79" s="4">
        <v>39783</v>
      </c>
      <c r="B79" s="5">
        <v>1.3331465341178704E-2</v>
      </c>
    </row>
    <row r="80" spans="1:2" ht="13.5" thickBot="1">
      <c r="A80" s="4">
        <v>39814</v>
      </c>
      <c r="B80" s="5">
        <v>1.1214838838737969E-2</v>
      </c>
    </row>
    <row r="81" spans="1:2" ht="13.5" thickBot="1">
      <c r="A81" s="4">
        <v>39845</v>
      </c>
      <c r="B81" s="5">
        <v>1.1393389429904551E-2</v>
      </c>
    </row>
    <row r="82" spans="1:2" ht="13.5" thickBot="1">
      <c r="A82" s="4">
        <v>39873</v>
      </c>
      <c r="B82" s="5">
        <v>1.1865409760587231E-2</v>
      </c>
    </row>
    <row r="83" spans="1:2" ht="13.5" thickBot="1">
      <c r="A83" s="4">
        <v>39904</v>
      </c>
      <c r="B83" s="5">
        <v>1.1657759753097704E-2</v>
      </c>
    </row>
    <row r="84" spans="1:2" ht="13.5" thickBot="1">
      <c r="A84" s="4">
        <v>39934</v>
      </c>
      <c r="B84" s="5">
        <v>1.025875865113742E-2</v>
      </c>
    </row>
    <row r="85" spans="1:2" ht="13.5" thickBot="1">
      <c r="A85" s="4">
        <v>39965</v>
      </c>
      <c r="B85" s="5">
        <v>9.2314925536678572E-3</v>
      </c>
    </row>
    <row r="86" spans="1:2" ht="13.5" thickBot="1">
      <c r="A86" s="4">
        <v>39995</v>
      </c>
      <c r="B86" s="5">
        <v>8.9084392674122718E-3</v>
      </c>
    </row>
    <row r="87" spans="1:2" ht="13.5" thickBot="1">
      <c r="A87" s="4">
        <v>40026</v>
      </c>
      <c r="B87" s="5">
        <v>8.814270028001385E-3</v>
      </c>
    </row>
    <row r="88" spans="1:2" ht="13.5" thickBot="1">
      <c r="A88" s="4">
        <v>40057</v>
      </c>
      <c r="B88" s="5">
        <v>8.1873854542530607E-3</v>
      </c>
    </row>
    <row r="89" spans="1:2" ht="13.5" thickBot="1">
      <c r="A89" s="4">
        <v>40087</v>
      </c>
      <c r="B89" s="5">
        <v>7.2990113345248421E-3</v>
      </c>
    </row>
    <row r="90" spans="1:2" ht="13.5" thickBot="1">
      <c r="A90" s="4">
        <v>40118</v>
      </c>
      <c r="B90" s="5">
        <v>6.7916722590970115E-3</v>
      </c>
    </row>
    <row r="91" spans="1:2" ht="13.5" thickBot="1">
      <c r="A91" s="4">
        <v>40148</v>
      </c>
      <c r="B91" s="5">
        <v>5.5777939973009737E-3</v>
      </c>
    </row>
    <row r="92" spans="1:2" ht="13.5" thickBot="1">
      <c r="A92" s="4">
        <v>40179</v>
      </c>
      <c r="B92" s="5">
        <v>4.1234065715635912E-3</v>
      </c>
    </row>
    <row r="93" spans="1:2" ht="13.5" thickBot="1">
      <c r="A93" s="4">
        <v>40210</v>
      </c>
      <c r="B93" s="5">
        <v>4.4052731794132017E-3</v>
      </c>
    </row>
    <row r="94" spans="1:2" ht="13.5" thickBot="1">
      <c r="A94" s="4">
        <v>40238</v>
      </c>
      <c r="B94" s="5">
        <v>4.3662425157666674E-3</v>
      </c>
    </row>
    <row r="95" spans="1:2" ht="13.5" thickBot="1">
      <c r="A95" s="4">
        <v>40269</v>
      </c>
      <c r="B95" s="5">
        <v>3.6507381525073433E-3</v>
      </c>
    </row>
    <row r="96" spans="1:2" ht="13.5" thickBot="1">
      <c r="A96" s="4">
        <v>40299</v>
      </c>
      <c r="B96" s="5">
        <v>3.1748893273414016E-3</v>
      </c>
    </row>
    <row r="97" spans="1:2" ht="13.5" thickBot="1">
      <c r="A97" s="4">
        <v>40330</v>
      </c>
      <c r="B97" s="5">
        <v>3.2705439757610309E-3</v>
      </c>
    </row>
    <row r="98" spans="1:2" ht="13.5" thickBot="1">
      <c r="A98" s="4">
        <v>40360</v>
      </c>
      <c r="B98" s="5">
        <v>3.0062166762288099E-3</v>
      </c>
    </row>
    <row r="99" spans="1:2" ht="13.5" thickBot="1">
      <c r="A99" s="4">
        <v>40391</v>
      </c>
      <c r="B99" s="5">
        <v>2.9715055810125429E-3</v>
      </c>
    </row>
    <row r="100" spans="1:2" ht="13.5" thickBot="1">
      <c r="A100" s="4">
        <v>40422</v>
      </c>
      <c r="B100" s="5">
        <v>2.5546405764841781E-3</v>
      </c>
    </row>
    <row r="101" spans="1:2" ht="13.5" thickBot="1">
      <c r="A101" s="4">
        <v>40452</v>
      </c>
      <c r="B101" s="5">
        <v>2.3770077554537555E-3</v>
      </c>
    </row>
    <row r="102" spans="1:2" ht="13.5" thickBot="1">
      <c r="A102" s="4">
        <v>40483</v>
      </c>
      <c r="B102" s="5">
        <v>2.1584701989995378E-3</v>
      </c>
    </row>
    <row r="103" spans="1:2" ht="13.5" thickBot="1">
      <c r="A103" s="4">
        <v>40513</v>
      </c>
      <c r="B103" s="5">
        <v>1.9528270994250338E-3</v>
      </c>
    </row>
    <row r="104" spans="1:2" ht="13.5" thickBot="1">
      <c r="A104" s="4">
        <v>40544</v>
      </c>
      <c r="B104" s="5">
        <v>1.82066869014513E-3</v>
      </c>
    </row>
    <row r="105" spans="1:2" ht="13.5" thickBot="1">
      <c r="A105" s="4">
        <v>40575</v>
      </c>
      <c r="B105" s="5">
        <v>1.5602857564735657E-3</v>
      </c>
    </row>
    <row r="106" spans="1:2" ht="13.5" thickBot="1">
      <c r="A106" s="4">
        <v>40603</v>
      </c>
      <c r="B106" s="5">
        <v>1.2555054980218391E-3</v>
      </c>
    </row>
    <row r="107" spans="1:2" ht="13.5" thickBot="1">
      <c r="A107" s="4">
        <v>40634</v>
      </c>
      <c r="B107" s="5">
        <v>1.3116567932432194E-3</v>
      </c>
    </row>
    <row r="108" spans="1:2" ht="13.5" thickBot="1">
      <c r="A108" s="4">
        <v>40664</v>
      </c>
      <c r="B108" s="5">
        <v>1.7323017652017012E-3</v>
      </c>
    </row>
    <row r="109" spans="1:2" ht="13.5" thickBot="1">
      <c r="A109" s="4">
        <v>40695</v>
      </c>
      <c r="B109" s="5">
        <v>2.041335212009662E-3</v>
      </c>
    </row>
    <row r="110" spans="1:2" ht="13.5" thickBot="1">
      <c r="A110" s="4">
        <v>40725</v>
      </c>
      <c r="B110" s="5">
        <v>2.513129399368823E-3</v>
      </c>
    </row>
    <row r="111" spans="1:2" ht="13.5" thickBot="1">
      <c r="A111" s="4">
        <v>40756</v>
      </c>
      <c r="B111" s="5">
        <v>2.6594454951276406E-3</v>
      </c>
    </row>
    <row r="112" spans="1:2" ht="13.5" thickBot="1">
      <c r="A112" s="4">
        <v>40787</v>
      </c>
      <c r="B112" s="5">
        <v>3.0477598407628254E-3</v>
      </c>
    </row>
    <row r="113" spans="1:2" ht="13.5" thickBot="1">
      <c r="A113" s="4">
        <v>40817</v>
      </c>
      <c r="B113" s="5">
        <v>3.6768949807236754E-3</v>
      </c>
    </row>
    <row r="114" spans="1:2" ht="13.5" thickBot="1">
      <c r="A114" s="4">
        <v>40848</v>
      </c>
      <c r="B114" s="5">
        <v>7.2247136508006198E-3</v>
      </c>
    </row>
    <row r="115" spans="1:2" ht="13.5" thickBot="1">
      <c r="A115" s="4">
        <v>40878</v>
      </c>
      <c r="B115" s="5">
        <v>3.1728105268838624E-3</v>
      </c>
    </row>
    <row r="116" spans="1:2" ht="13.5" thickBot="1">
      <c r="A116" s="4">
        <v>40909</v>
      </c>
      <c r="B116" s="5">
        <v>3.1411261698487025E-3</v>
      </c>
    </row>
    <row r="117" spans="1:2" ht="13.5" thickBot="1">
      <c r="A117" s="4">
        <v>40940</v>
      </c>
      <c r="B117" s="5">
        <v>4.3141594311273393E-3</v>
      </c>
    </row>
    <row r="118" spans="1:2" ht="13.5" thickBot="1">
      <c r="A118" s="4">
        <v>40969</v>
      </c>
      <c r="B118" s="5">
        <v>3.8950202375252064E-3</v>
      </c>
    </row>
    <row r="119" spans="1:2" ht="13.5" thickBot="1">
      <c r="A119" s="4">
        <v>41000</v>
      </c>
      <c r="B119" s="5">
        <v>2.9833356723468446E-3</v>
      </c>
    </row>
    <row r="120" spans="1:2" ht="13.5" thickBot="1">
      <c r="A120" s="4">
        <v>41030</v>
      </c>
      <c r="B120" s="5">
        <v>2.7072865021207861E-3</v>
      </c>
    </row>
    <row r="121" spans="1:2" ht="13.5" thickBot="1">
      <c r="A121" s="4">
        <v>41061</v>
      </c>
      <c r="B121" s="5">
        <v>4.9453625473604235E-3</v>
      </c>
    </row>
    <row r="122" spans="1:2" ht="13.5" thickBot="1">
      <c r="A122" s="4">
        <v>41091</v>
      </c>
      <c r="B122" s="5">
        <v>3.5256170269628621E-3</v>
      </c>
    </row>
    <row r="123" spans="1:2" ht="13.5" thickBot="1">
      <c r="A123" s="4">
        <v>41122</v>
      </c>
      <c r="B123" s="5">
        <v>2.5519595328085311E-3</v>
      </c>
    </row>
    <row r="124" spans="1:2" ht="13.5" thickBot="1">
      <c r="A124" s="4">
        <v>41153</v>
      </c>
      <c r="B124" s="5">
        <v>2.658137261913857E-3</v>
      </c>
    </row>
    <row r="125" spans="1:2" ht="13.5" thickBot="1">
      <c r="A125" s="4">
        <v>41183</v>
      </c>
      <c r="B125" s="5">
        <v>2.8280128600559683E-3</v>
      </c>
    </row>
    <row r="126" spans="1:2" ht="13.5" thickBot="1">
      <c r="A126" s="4">
        <v>41214</v>
      </c>
      <c r="B126" s="5">
        <v>3.08103279622263E-3</v>
      </c>
    </row>
    <row r="127" spans="1:2" ht="13.5" thickBot="1">
      <c r="A127" s="4">
        <v>41244</v>
      </c>
      <c r="B127" s="5">
        <v>2.6420040127942959E-3</v>
      </c>
    </row>
    <row r="128" spans="1:2" ht="13.5" thickBot="1">
      <c r="A128" s="4">
        <v>41275</v>
      </c>
      <c r="B128" s="5">
        <v>2.3455573533690817E-3</v>
      </c>
    </row>
    <row r="129" spans="1:2" ht="13.5" thickBot="1">
      <c r="A129" s="4">
        <v>41306</v>
      </c>
      <c r="B129" s="5">
        <v>2.5847609558107992E-3</v>
      </c>
    </row>
    <row r="130" spans="1:2" ht="13.5" thickBot="1">
      <c r="A130" s="4">
        <v>41334</v>
      </c>
      <c r="B130" s="5">
        <v>3.4600049834534593E-3</v>
      </c>
    </row>
    <row r="131" spans="1:2" ht="13.5" thickBot="1">
      <c r="A131" s="4">
        <v>41365</v>
      </c>
      <c r="B131" s="5">
        <v>2.5927173499515417E-3</v>
      </c>
    </row>
    <row r="132" spans="1:2" ht="13.5" thickBot="1">
      <c r="A132" s="4">
        <v>41395</v>
      </c>
      <c r="B132" s="5">
        <v>3.7180004826819096E-3</v>
      </c>
    </row>
    <row r="133" spans="1:2" ht="13.5" thickBot="1">
      <c r="A133" s="4">
        <v>41426</v>
      </c>
      <c r="B133" s="5">
        <v>2.68635850151427E-3</v>
      </c>
    </row>
    <row r="134" spans="1:2" ht="13.5" thickBot="1">
      <c r="A134" s="4">
        <v>41456</v>
      </c>
      <c r="B134" s="5">
        <v>2.3294676733286801E-3</v>
      </c>
    </row>
    <row r="135" spans="1:2" ht="13.5" thickBot="1">
      <c r="A135" s="4">
        <v>41487</v>
      </c>
      <c r="B135" s="5">
        <v>3.0913819127401897E-3</v>
      </c>
    </row>
    <row r="136" spans="1:2" ht="13.5" thickBot="1">
      <c r="A136" s="4">
        <v>41518</v>
      </c>
      <c r="B136" s="5">
        <v>3.9894139298443402E-3</v>
      </c>
    </row>
    <row r="137" spans="1:2" ht="13.5" thickBot="1">
      <c r="A137" s="4">
        <v>41548</v>
      </c>
      <c r="B137" s="5">
        <v>2.4654657675971998E-3</v>
      </c>
    </row>
    <row r="138" spans="1:2" ht="13.5" thickBot="1">
      <c r="A138" s="4">
        <v>41579</v>
      </c>
      <c r="B138" s="5">
        <v>2.5470317473624297E-3</v>
      </c>
    </row>
    <row r="139" spans="1:2" ht="13.5" thickBot="1">
      <c r="A139" s="4">
        <v>41609</v>
      </c>
      <c r="B139" s="5">
        <v>3.21753554285558E-3</v>
      </c>
    </row>
    <row r="140" spans="1:2" ht="13.5" thickBot="1">
      <c r="A140" s="4">
        <v>41640</v>
      </c>
      <c r="B140" s="5">
        <v>3.5000000000000005E-3</v>
      </c>
    </row>
    <row r="141" spans="1:2" ht="13.5" thickBot="1">
      <c r="A141" s="4">
        <v>41671</v>
      </c>
      <c r="B141" s="5">
        <v>2.7000000000000001E-3</v>
      </c>
    </row>
    <row r="142" spans="1:2" ht="13.5" thickBot="1">
      <c r="A142" s="4">
        <v>41699</v>
      </c>
      <c r="B142" s="5">
        <v>2.7000000000000001E-3</v>
      </c>
    </row>
    <row r="143" spans="1:2" ht="13.5" thickBot="1">
      <c r="A143" s="4">
        <v>41730</v>
      </c>
      <c r="B143" s="5">
        <v>2.3E-3</v>
      </c>
    </row>
    <row r="144" spans="1:2" ht="13.5" thickBot="1">
      <c r="A144" s="4">
        <v>41760</v>
      </c>
      <c r="B144" s="5">
        <v>2.5000000000000001E-3</v>
      </c>
    </row>
    <row r="145" spans="1:2" ht="13.5" thickBot="1">
      <c r="A145" s="4">
        <v>41791</v>
      </c>
      <c r="B145" s="5">
        <v>2.7999999999999995E-3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B2:Q32"/>
  <sheetViews>
    <sheetView workbookViewId="0">
      <selection activeCell="G23" sqref="G23"/>
    </sheetView>
  </sheetViews>
  <sheetFormatPr defaultColWidth="9" defaultRowHeight="17.25"/>
  <cols>
    <col min="1" max="1" width="4.85546875" style="102" customWidth="1"/>
    <col min="2" max="2" width="10.85546875" style="102" customWidth="1"/>
    <col min="3" max="14" width="7" style="102" customWidth="1"/>
    <col min="15" max="15" width="13.42578125" style="102" bestFit="1" customWidth="1"/>
    <col min="16" max="16" width="9" style="102"/>
    <col min="17" max="17" width="13.7109375" style="102" bestFit="1" customWidth="1"/>
    <col min="18" max="16384" width="9" style="102"/>
  </cols>
  <sheetData>
    <row r="2" spans="2:17" ht="21">
      <c r="B2" s="133" t="s">
        <v>12</v>
      </c>
      <c r="C2" s="133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2:17">
      <c r="B3" s="135" t="s">
        <v>159</v>
      </c>
      <c r="C3" s="135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7">
      <c r="M4" s="103"/>
      <c r="N4" s="104"/>
    </row>
    <row r="5" spans="2:17">
      <c r="B5" s="105" t="s">
        <v>40</v>
      </c>
      <c r="C5" s="106" t="s">
        <v>158</v>
      </c>
      <c r="D5" s="106" t="s">
        <v>151</v>
      </c>
      <c r="E5" s="106" t="s">
        <v>148</v>
      </c>
      <c r="F5" s="106" t="s">
        <v>144</v>
      </c>
      <c r="G5" s="106" t="s">
        <v>145</v>
      </c>
      <c r="H5" s="106" t="s">
        <v>143</v>
      </c>
      <c r="I5" s="106" t="s">
        <v>141</v>
      </c>
      <c r="J5" s="106" t="s">
        <v>41</v>
      </c>
      <c r="K5" s="106" t="s">
        <v>42</v>
      </c>
      <c r="L5" s="106" t="s">
        <v>43</v>
      </c>
      <c r="M5" s="106" t="s">
        <v>44</v>
      </c>
      <c r="N5" s="107" t="s">
        <v>45</v>
      </c>
    </row>
    <row r="6" spans="2:17">
      <c r="B6" s="108" t="s">
        <v>23</v>
      </c>
      <c r="C6" s="109">
        <v>0.45971745064996544</v>
      </c>
      <c r="D6" s="109">
        <v>0.77397329103291712</v>
      </c>
      <c r="E6" s="109">
        <v>2.376709908270783</v>
      </c>
      <c r="F6" s="109">
        <v>1.6487099553807778</v>
      </c>
      <c r="G6" s="109">
        <v>1.061309559118516</v>
      </c>
      <c r="H6" s="109">
        <v>0.72538597669595883</v>
      </c>
      <c r="I6" s="109">
        <v>0.34852536243740317</v>
      </c>
      <c r="J6" s="109">
        <v>0.29524386996520802</v>
      </c>
      <c r="K6" s="109">
        <v>0.23294676733286801</v>
      </c>
      <c r="L6" s="109">
        <v>0.35352762516942676</v>
      </c>
      <c r="M6" s="109">
        <v>0.25131293993688197</v>
      </c>
      <c r="N6" s="110">
        <v>0.30062166762288101</v>
      </c>
      <c r="Q6" s="116"/>
    </row>
    <row r="7" spans="2:17">
      <c r="B7" s="108" t="s">
        <v>24</v>
      </c>
      <c r="C7" s="109">
        <v>0.46524870950232733</v>
      </c>
      <c r="D7" s="109">
        <v>0.73329569091403668</v>
      </c>
      <c r="E7" s="109">
        <v>2.2916060489705661</v>
      </c>
      <c r="F7" s="109">
        <v>1.7384837014966958</v>
      </c>
      <c r="G7" s="109">
        <v>1.1217154908680527</v>
      </c>
      <c r="H7" s="109">
        <v>0.71955561540798463</v>
      </c>
      <c r="I7" s="109">
        <v>0.41560426570674458</v>
      </c>
      <c r="J7" s="109">
        <v>0.40107769694851803</v>
      </c>
      <c r="K7" s="109">
        <v>0.30913819127401898</v>
      </c>
      <c r="L7" s="109">
        <v>0.25589512027614314</v>
      </c>
      <c r="M7" s="109">
        <v>0.26594454951276397</v>
      </c>
      <c r="N7" s="110">
        <v>0.29715055810125401</v>
      </c>
      <c r="Q7" s="116"/>
    </row>
    <row r="8" spans="2:17">
      <c r="B8" s="108" t="s">
        <v>25</v>
      </c>
      <c r="C8" s="109">
        <v>0.46541361597767766</v>
      </c>
      <c r="D8" s="109">
        <v>0.73266420383245734</v>
      </c>
      <c r="E8" s="109">
        <v>2.2311916509173364</v>
      </c>
      <c r="F8" s="109">
        <v>1.8444546533930499</v>
      </c>
      <c r="G8" s="109">
        <v>1.144538378668748</v>
      </c>
      <c r="H8" s="109">
        <v>0.74721490097199961</v>
      </c>
      <c r="I8" s="109">
        <v>0.43475013685388897</v>
      </c>
      <c r="J8" s="109">
        <v>0.35359712909783497</v>
      </c>
      <c r="K8" s="109">
        <v>0.39894139298443398</v>
      </c>
      <c r="L8" s="109">
        <v>0.26654198297547171</v>
      </c>
      <c r="M8" s="109">
        <v>0.30477598407628298</v>
      </c>
      <c r="N8" s="110">
        <v>0.25546405764841801</v>
      </c>
      <c r="Q8" s="116"/>
    </row>
    <row r="9" spans="2:17">
      <c r="B9" s="111" t="s">
        <v>26</v>
      </c>
      <c r="C9" s="112">
        <v>0.4526920771830204</v>
      </c>
      <c r="D9" s="112">
        <v>0.68610792906754792</v>
      </c>
      <c r="E9" s="112">
        <v>2.0904259329642563</v>
      </c>
      <c r="F9" s="112">
        <v>2.0390157505782258</v>
      </c>
      <c r="G9" s="112">
        <v>1.2202951607304859</v>
      </c>
      <c r="H9" s="109">
        <v>0.79217345762127156</v>
      </c>
      <c r="I9" s="109">
        <v>0.42131500643220554</v>
      </c>
      <c r="J9" s="109">
        <v>0.27531007784865602</v>
      </c>
      <c r="K9" s="109">
        <v>0.24654657675972</v>
      </c>
      <c r="L9" s="109">
        <v>0.28357608404944773</v>
      </c>
      <c r="M9" s="109">
        <v>0.367689498072368</v>
      </c>
      <c r="N9" s="110">
        <v>0.237700775545376</v>
      </c>
      <c r="Q9" s="116"/>
    </row>
    <row r="10" spans="2:17">
      <c r="B10" s="111" t="s">
        <v>27</v>
      </c>
      <c r="C10" s="112">
        <v>0.46539425680468549</v>
      </c>
      <c r="D10" s="112">
        <v>0.66826041881453313</v>
      </c>
      <c r="E10" s="112">
        <v>1.9888245543830749</v>
      </c>
      <c r="F10" s="112">
        <v>2.1504332103343908</v>
      </c>
      <c r="G10" s="112">
        <v>1.2484768778377655</v>
      </c>
      <c r="H10" s="109">
        <v>0.80547315574810729</v>
      </c>
      <c r="I10" s="109">
        <v>0.40592376601184149</v>
      </c>
      <c r="J10" s="109">
        <v>0.34577457557305202</v>
      </c>
      <c r="K10" s="109">
        <v>0.25470317473624299</v>
      </c>
      <c r="L10" s="109">
        <v>0.30894739819657058</v>
      </c>
      <c r="M10" s="109">
        <v>0.72247136508006204</v>
      </c>
      <c r="N10" s="110">
        <v>0.215847019899954</v>
      </c>
      <c r="Q10" s="116"/>
    </row>
    <row r="11" spans="2:17">
      <c r="B11" s="111" t="s">
        <v>28</v>
      </c>
      <c r="C11" s="112">
        <v>0.50398718383179275</v>
      </c>
      <c r="D11" s="112">
        <v>0.71058513723154082</v>
      </c>
      <c r="E11" s="112">
        <v>1.963364919506013</v>
      </c>
      <c r="F11" s="112">
        <v>2.1510408671410057</v>
      </c>
      <c r="G11" s="112">
        <v>1.251231785372666</v>
      </c>
      <c r="H11" s="109">
        <v>0.82123711774915154</v>
      </c>
      <c r="I11" s="109">
        <v>0.48024778832297421</v>
      </c>
      <c r="J11" s="109">
        <v>0.33136471590588701</v>
      </c>
      <c r="K11" s="109">
        <v>0.32175355428555802</v>
      </c>
      <c r="L11" s="109">
        <v>0.26492423799526366</v>
      </c>
      <c r="M11" s="109">
        <v>0.31728105268838602</v>
      </c>
      <c r="N11" s="110">
        <v>0.19528270994250299</v>
      </c>
      <c r="Q11" s="116"/>
    </row>
    <row r="12" spans="2:17">
      <c r="B12" s="111" t="s">
        <v>29</v>
      </c>
      <c r="C12" s="112">
        <v>0.47961299341575497</v>
      </c>
      <c r="D12" s="112">
        <v>0.69298239536874462</v>
      </c>
      <c r="E12" s="112">
        <v>1.9000549251355157</v>
      </c>
      <c r="F12" s="112">
        <v>2.2407565915316825</v>
      </c>
      <c r="G12" s="112">
        <v>1.2133561966275286</v>
      </c>
      <c r="H12" s="109">
        <v>0.83905600370399946</v>
      </c>
      <c r="I12" s="109">
        <v>0.46333377159011435</v>
      </c>
      <c r="J12" s="109">
        <v>0.431818613433333</v>
      </c>
      <c r="K12" s="109">
        <v>0.347506807027473</v>
      </c>
      <c r="L12" s="109">
        <v>0.23391487267205319</v>
      </c>
      <c r="M12" s="109">
        <v>0.31325438579092302</v>
      </c>
      <c r="N12" s="110">
        <v>0.18206686901451299</v>
      </c>
      <c r="Q12" s="116"/>
    </row>
    <row r="13" spans="2:17">
      <c r="B13" s="108" t="s">
        <v>30</v>
      </c>
      <c r="C13" s="112">
        <v>0.4852500686361001</v>
      </c>
      <c r="D13" s="112">
        <v>0.63154024914981555</v>
      </c>
      <c r="E13" s="112">
        <v>1.858333976099126</v>
      </c>
      <c r="F13" s="112">
        <v>2.2984109207128034</v>
      </c>
      <c r="G13" s="112">
        <v>1.344229077286476</v>
      </c>
      <c r="H13" s="109">
        <v>0.86173032355682555</v>
      </c>
      <c r="I13" s="109">
        <v>0.48166706562278516</v>
      </c>
      <c r="J13" s="109">
        <v>0.4112853127529732</v>
      </c>
      <c r="K13" s="109">
        <v>0.26500449219098099</v>
      </c>
      <c r="L13" s="109">
        <v>0.2577698767406944</v>
      </c>
      <c r="M13" s="109">
        <v>0.43141594311273401</v>
      </c>
      <c r="N13" s="110">
        <v>0.156028575647357</v>
      </c>
      <c r="Q13" s="116"/>
    </row>
    <row r="14" spans="2:17">
      <c r="B14" s="108" t="s">
        <v>31</v>
      </c>
      <c r="C14" s="112">
        <v>0.5653208534439248</v>
      </c>
      <c r="D14" s="112">
        <v>0.67415932453669425</v>
      </c>
      <c r="E14" s="112">
        <v>1.7641293144932828</v>
      </c>
      <c r="F14" s="112">
        <v>2.3025158232941676</v>
      </c>
      <c r="G14" s="112">
        <v>1.2817402799317597</v>
      </c>
      <c r="H14" s="109">
        <v>0.8737771452597185</v>
      </c>
      <c r="I14" s="109">
        <v>0.63034494953621312</v>
      </c>
      <c r="J14" s="109">
        <v>0.49159791381482731</v>
      </c>
      <c r="K14" s="109">
        <v>0.26530122843230503</v>
      </c>
      <c r="L14" s="109">
        <v>0.34505514179248981</v>
      </c>
      <c r="M14" s="109">
        <v>0.38950202375252102</v>
      </c>
      <c r="N14" s="110">
        <v>0.125550549802184</v>
      </c>
      <c r="Q14" s="116"/>
    </row>
    <row r="15" spans="2:17">
      <c r="B15" s="108" t="s">
        <v>32</v>
      </c>
      <c r="C15" s="112">
        <v>0.46193808199742986</v>
      </c>
      <c r="D15" s="112">
        <v>0.69029129313341842</v>
      </c>
      <c r="E15" s="112">
        <v>1.1557635563769455</v>
      </c>
      <c r="F15" s="112">
        <v>2.3933317926174849</v>
      </c>
      <c r="G15" s="112">
        <v>1.430951029240116</v>
      </c>
      <c r="H15" s="109">
        <v>0.96546848792556317</v>
      </c>
      <c r="I15" s="109">
        <v>0.67099457373571048</v>
      </c>
      <c r="J15" s="109">
        <v>0.36632464800727677</v>
      </c>
      <c r="K15" s="109">
        <v>0.23244242758276401</v>
      </c>
      <c r="L15" s="109">
        <v>0.25856334227658817</v>
      </c>
      <c r="M15" s="109">
        <v>0.29833356723468402</v>
      </c>
      <c r="N15" s="110">
        <v>0.13116567932432199</v>
      </c>
      <c r="Q15" s="116"/>
    </row>
    <row r="16" spans="2:17">
      <c r="B16" s="108" t="s">
        <v>33</v>
      </c>
      <c r="C16" s="112">
        <v>0.55566585388421275</v>
      </c>
      <c r="D16" s="112">
        <v>0.57414242054745934</v>
      </c>
      <c r="E16" s="112">
        <v>0.83472502942560234</v>
      </c>
      <c r="F16" s="112">
        <v>2.4179385185251303</v>
      </c>
      <c r="G16" s="112">
        <v>1.5330509169513262</v>
      </c>
      <c r="H16" s="109">
        <v>0.96047189334232763</v>
      </c>
      <c r="I16" s="109">
        <v>0.67497834889368158</v>
      </c>
      <c r="J16" s="109">
        <v>0.41162783121256274</v>
      </c>
      <c r="K16" s="109">
        <v>0.25307777922103197</v>
      </c>
      <c r="L16" s="109">
        <v>0.37078420114177502</v>
      </c>
      <c r="M16" s="109">
        <v>0.27072865021207898</v>
      </c>
      <c r="N16" s="110">
        <v>0.17323017652017</v>
      </c>
      <c r="Q16" s="116"/>
    </row>
    <row r="17" spans="2:17">
      <c r="B17" s="108" t="s">
        <v>34</v>
      </c>
      <c r="C17" s="112">
        <v>0.79310276220535325</v>
      </c>
      <c r="D17" s="112">
        <v>0.5044587231826072</v>
      </c>
      <c r="E17" s="112">
        <v>0.81223846839173153</v>
      </c>
      <c r="F17" s="112">
        <v>2.4198088285708979</v>
      </c>
      <c r="G17" s="112">
        <v>1.6085683033051752</v>
      </c>
      <c r="H17" s="109">
        <v>1.05062985747995</v>
      </c>
      <c r="I17" s="109">
        <v>0.67648967926024839</v>
      </c>
      <c r="J17" s="109">
        <v>0.3602055470894252</v>
      </c>
      <c r="K17" s="109">
        <v>0.280503288051908</v>
      </c>
      <c r="L17" s="109">
        <v>0.267901872418773</v>
      </c>
      <c r="M17" s="109">
        <v>0.49453625473604201</v>
      </c>
      <c r="N17" s="110">
        <v>0.20413352120096601</v>
      </c>
      <c r="Q17" s="116"/>
    </row>
    <row r="18" spans="2:17">
      <c r="B18" s="113" t="s">
        <v>35</v>
      </c>
      <c r="C18" s="114">
        <f t="shared" ref="C18:D18" si="0">AVERAGE(C6:C17)</f>
        <v>0.51277865896102037</v>
      </c>
      <c r="D18" s="114">
        <v>0.67270508973431431</v>
      </c>
      <c r="E18" s="114">
        <v>1.7722806904111863</v>
      </c>
      <c r="F18" s="114">
        <v>2.1370750511313594</v>
      </c>
      <c r="G18" s="114">
        <v>1.2882885879948847</v>
      </c>
      <c r="H18" s="114">
        <v>0.84684782795523805</v>
      </c>
      <c r="I18" s="114">
        <v>0.50868122620031764</v>
      </c>
      <c r="J18" s="114">
        <v>0.37293566097079617</v>
      </c>
      <c r="K18" s="114">
        <v>0.28398880665660881</v>
      </c>
      <c r="L18" s="114">
        <v>0.28895014630872473</v>
      </c>
      <c r="M18" s="114">
        <v>0.36893718451714402</v>
      </c>
      <c r="N18" s="115">
        <v>0.20618684668915818</v>
      </c>
    </row>
    <row r="21" spans="2:17">
      <c r="E21" s="116"/>
    </row>
    <row r="22" spans="2:17">
      <c r="E22" s="116"/>
    </row>
    <row r="23" spans="2:17">
      <c r="E23" s="116"/>
    </row>
    <row r="24" spans="2:17">
      <c r="E24" s="116"/>
    </row>
    <row r="25" spans="2:17">
      <c r="E25" s="116"/>
    </row>
    <row r="26" spans="2:17">
      <c r="E26" s="116"/>
    </row>
    <row r="27" spans="2:17">
      <c r="E27" s="116"/>
    </row>
    <row r="28" spans="2:17">
      <c r="E28" s="116"/>
    </row>
    <row r="29" spans="2:17">
      <c r="E29" s="116"/>
    </row>
    <row r="30" spans="2:17">
      <c r="E30" s="116"/>
    </row>
    <row r="31" spans="2:17">
      <c r="E31" s="116"/>
    </row>
    <row r="32" spans="2:17">
      <c r="E32" s="116"/>
    </row>
  </sheetData>
  <mergeCells count="2">
    <mergeCell ref="B2:N2"/>
    <mergeCell ref="B3:N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P55"/>
  <sheetViews>
    <sheetView zoomScale="90" zoomScaleNormal="90" workbookViewId="0">
      <selection activeCell="E57" sqref="E57"/>
    </sheetView>
  </sheetViews>
  <sheetFormatPr defaultColWidth="8.28515625" defaultRowHeight="15"/>
  <cols>
    <col min="1" max="1" width="34.42578125" style="40" customWidth="1"/>
    <col min="2" max="2" width="9.7109375" style="48" bestFit="1" customWidth="1"/>
    <col min="3" max="3" width="13.7109375" style="131" customWidth="1"/>
    <col min="4" max="4" width="15.28515625" style="131" customWidth="1"/>
    <col min="5" max="14" width="13.7109375" style="131" customWidth="1"/>
    <col min="15" max="16384" width="8.28515625" style="40"/>
  </cols>
  <sheetData>
    <row r="1" spans="1:16" s="32" customFormat="1" ht="21.75" customHeight="1">
      <c r="A1" s="30" t="s">
        <v>160</v>
      </c>
      <c r="B1" s="31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</row>
    <row r="2" spans="1:16" s="35" customFormat="1" ht="15.6" customHeight="1">
      <c r="A2" s="33" t="s">
        <v>46</v>
      </c>
      <c r="B2" s="34" t="s">
        <v>47</v>
      </c>
      <c r="C2" s="128" t="s">
        <v>48</v>
      </c>
      <c r="D2" s="128" t="s">
        <v>49</v>
      </c>
      <c r="E2" s="128" t="s">
        <v>50</v>
      </c>
      <c r="F2" s="128" t="s">
        <v>51</v>
      </c>
      <c r="G2" s="128" t="s">
        <v>52</v>
      </c>
      <c r="H2" s="128" t="s">
        <v>53</v>
      </c>
      <c r="I2" s="128" t="s">
        <v>54</v>
      </c>
      <c r="J2" s="128" t="s">
        <v>55</v>
      </c>
      <c r="K2" s="128" t="s">
        <v>56</v>
      </c>
      <c r="L2" s="128" t="s">
        <v>57</v>
      </c>
      <c r="M2" s="128" t="s">
        <v>58</v>
      </c>
      <c r="N2" s="128" t="s">
        <v>59</v>
      </c>
    </row>
    <row r="3" spans="1:16">
      <c r="A3" s="36" t="s">
        <v>60</v>
      </c>
      <c r="B3" s="37" t="s">
        <v>61</v>
      </c>
      <c r="C3" s="38">
        <v>949997083.88</v>
      </c>
      <c r="D3" s="38">
        <v>976880312</v>
      </c>
      <c r="E3" s="38">
        <v>1150192521.47</v>
      </c>
      <c r="F3" s="39">
        <v>1147844864.54</v>
      </c>
      <c r="G3" s="39">
        <v>1193315915.6199999</v>
      </c>
      <c r="H3" s="39">
        <v>1298352883.5799999</v>
      </c>
      <c r="I3" s="39">
        <v>1503996485.95</v>
      </c>
      <c r="J3" s="39">
        <v>1434618429.8399999</v>
      </c>
      <c r="K3" s="39">
        <v>1388625993.98</v>
      </c>
      <c r="L3" s="39">
        <v>2026157953.8299999</v>
      </c>
      <c r="M3" s="39">
        <v>1086439349.4100001</v>
      </c>
      <c r="N3" s="39">
        <v>1289148960.25</v>
      </c>
      <c r="O3" s="49"/>
      <c r="P3" s="49"/>
    </row>
    <row r="4" spans="1:16">
      <c r="A4" s="36" t="s">
        <v>62</v>
      </c>
      <c r="B4" s="37" t="s">
        <v>63</v>
      </c>
      <c r="C4" s="38">
        <v>67874820.390000001</v>
      </c>
      <c r="D4" s="38">
        <v>55011780.659999996</v>
      </c>
      <c r="E4" s="38">
        <v>64334865.549999997</v>
      </c>
      <c r="F4" s="39">
        <v>28871413.809999999</v>
      </c>
      <c r="G4" s="39">
        <v>24513715.09</v>
      </c>
      <c r="H4" s="39">
        <v>29565966.66</v>
      </c>
      <c r="I4" s="39">
        <v>20665293.379999999</v>
      </c>
      <c r="J4" s="39">
        <v>28282571.960000001</v>
      </c>
      <c r="K4" s="39">
        <v>39399659.039999999</v>
      </c>
      <c r="L4" s="39">
        <v>32029829.780000001</v>
      </c>
      <c r="M4" s="39">
        <v>26692375.649999999</v>
      </c>
      <c r="N4" s="39">
        <v>25790971.5</v>
      </c>
      <c r="O4" s="49"/>
      <c r="P4" s="49"/>
    </row>
    <row r="5" spans="1:16">
      <c r="A5" s="36" t="s">
        <v>64</v>
      </c>
      <c r="B5" s="37" t="s">
        <v>65</v>
      </c>
      <c r="C5" s="38">
        <v>139230505.41999999</v>
      </c>
      <c r="D5" s="38">
        <v>140002652.21000001</v>
      </c>
      <c r="E5" s="38">
        <v>136933403.19999999</v>
      </c>
      <c r="F5" s="39">
        <v>148784822.52000001</v>
      </c>
      <c r="G5" s="39">
        <v>143027362.31999999</v>
      </c>
      <c r="H5" s="39">
        <v>133844168.48999999</v>
      </c>
      <c r="I5" s="39">
        <v>159094647.96000001</v>
      </c>
      <c r="J5" s="39">
        <v>144436980.25999999</v>
      </c>
      <c r="K5" s="39">
        <v>115472900.18000001</v>
      </c>
      <c r="L5" s="39">
        <v>120158730.69</v>
      </c>
      <c r="M5" s="39">
        <v>25313657.239999998</v>
      </c>
      <c r="N5" s="39">
        <v>-21932929.75</v>
      </c>
      <c r="O5" s="49"/>
      <c r="P5" s="49"/>
    </row>
    <row r="6" spans="1:16">
      <c r="A6" s="36" t="s">
        <v>66</v>
      </c>
      <c r="B6" s="37" t="s">
        <v>67</v>
      </c>
      <c r="C6" s="38">
        <v>1011349676.49</v>
      </c>
      <c r="D6" s="38">
        <v>968708314.33000004</v>
      </c>
      <c r="E6" s="38">
        <v>952405155.41999996</v>
      </c>
      <c r="F6" s="39">
        <v>947030523.71000004</v>
      </c>
      <c r="G6" s="39">
        <v>912717371.97000003</v>
      </c>
      <c r="H6" s="39">
        <v>757336721.63</v>
      </c>
      <c r="I6" s="39">
        <v>767882789.13</v>
      </c>
      <c r="J6" s="39">
        <v>768720852.09000003</v>
      </c>
      <c r="K6" s="39">
        <v>779932665.14999998</v>
      </c>
      <c r="L6" s="39">
        <v>735193374.03999996</v>
      </c>
      <c r="M6" s="39">
        <v>1564897117.03</v>
      </c>
      <c r="N6" s="39">
        <v>1078305054.05</v>
      </c>
      <c r="O6" s="49"/>
      <c r="P6" s="49"/>
    </row>
    <row r="7" spans="1:16">
      <c r="A7" s="36" t="s">
        <v>68</v>
      </c>
      <c r="B7" s="37" t="s">
        <v>69</v>
      </c>
      <c r="C7" s="38">
        <v>2795585.35</v>
      </c>
      <c r="D7" s="38">
        <v>2256953.7000000002</v>
      </c>
      <c r="E7" s="38">
        <v>2499200.3199999998</v>
      </c>
      <c r="F7" s="39">
        <v>2536060.3199999998</v>
      </c>
      <c r="G7" s="39">
        <v>15885912.689999999</v>
      </c>
      <c r="H7" s="39">
        <v>2002268.42</v>
      </c>
      <c r="I7" s="39">
        <v>2217450.7599999998</v>
      </c>
      <c r="J7" s="39">
        <v>2523311.2599999998</v>
      </c>
      <c r="K7" s="39">
        <v>4054240.68</v>
      </c>
      <c r="L7" s="39">
        <v>2691040.13</v>
      </c>
      <c r="M7" s="39">
        <v>1062733.46</v>
      </c>
      <c r="N7" s="39">
        <v>4925652.3899999997</v>
      </c>
      <c r="O7" s="49"/>
      <c r="P7" s="49"/>
    </row>
    <row r="8" spans="1:16">
      <c r="A8" s="36" t="s">
        <v>70</v>
      </c>
      <c r="B8" s="37" t="s">
        <v>71</v>
      </c>
      <c r="C8" s="38">
        <v>39790048.049999997</v>
      </c>
      <c r="D8" s="38">
        <v>39759278.829999998</v>
      </c>
      <c r="E8" s="38">
        <v>38175898.630000003</v>
      </c>
      <c r="F8" s="39">
        <v>37642267.439999998</v>
      </c>
      <c r="G8" s="39">
        <v>32957360.390000001</v>
      </c>
      <c r="H8" s="39">
        <v>26452053.030000001</v>
      </c>
      <c r="I8" s="39">
        <v>26362917.530000001</v>
      </c>
      <c r="J8" s="39">
        <v>26334121.140000001</v>
      </c>
      <c r="K8" s="39">
        <v>25037893.84</v>
      </c>
      <c r="L8" s="39">
        <v>23952084.539999999</v>
      </c>
      <c r="M8" s="39">
        <v>20777479.210000001</v>
      </c>
      <c r="N8" s="39">
        <v>21032890.27</v>
      </c>
      <c r="O8" s="49"/>
      <c r="P8" s="49"/>
    </row>
    <row r="9" spans="1:16">
      <c r="A9" s="36" t="s">
        <v>72</v>
      </c>
      <c r="B9" s="37" t="s">
        <v>73</v>
      </c>
      <c r="C9" s="38">
        <v>56180780.259999998</v>
      </c>
      <c r="D9" s="38">
        <v>55110443.289999999</v>
      </c>
      <c r="E9" s="38">
        <v>53771377.460000001</v>
      </c>
      <c r="F9" s="39">
        <v>56214317.710000001</v>
      </c>
      <c r="G9" s="39">
        <v>53819581.130000003</v>
      </c>
      <c r="H9" s="39">
        <v>47741455.310000002</v>
      </c>
      <c r="I9" s="39">
        <v>46683747.920000002</v>
      </c>
      <c r="J9" s="39">
        <v>46328736.829999998</v>
      </c>
      <c r="K9" s="39">
        <v>43918845</v>
      </c>
      <c r="L9" s="39">
        <v>78384552.890000001</v>
      </c>
      <c r="M9" s="39">
        <v>77150424.370000005</v>
      </c>
      <c r="N9" s="39">
        <v>71932120.560000002</v>
      </c>
      <c r="O9" s="49"/>
      <c r="P9" s="49"/>
    </row>
    <row r="10" spans="1:16">
      <c r="A10" s="36" t="s">
        <v>74</v>
      </c>
      <c r="B10" s="37" t="s">
        <v>75</v>
      </c>
      <c r="C10" s="38">
        <v>15794.09</v>
      </c>
      <c r="D10" s="38">
        <v>16300.34</v>
      </c>
      <c r="E10" s="38">
        <v>-123455.01</v>
      </c>
      <c r="F10" s="39">
        <v>16300.34</v>
      </c>
      <c r="G10" s="39">
        <v>-71180.3</v>
      </c>
      <c r="H10" s="39">
        <v>-116597.26</v>
      </c>
      <c r="I10" s="39">
        <v>-4692.71</v>
      </c>
      <c r="J10" s="39">
        <v>4518.26</v>
      </c>
      <c r="K10" s="39">
        <v>-6198.94</v>
      </c>
      <c r="L10" s="39">
        <v>16300.34</v>
      </c>
      <c r="M10" s="39">
        <v>16300.34</v>
      </c>
      <c r="N10" s="39">
        <v>16221.76</v>
      </c>
      <c r="O10" s="49"/>
      <c r="P10" s="49"/>
    </row>
    <row r="11" spans="1:16">
      <c r="A11" s="36" t="s">
        <v>149</v>
      </c>
      <c r="B11" s="37" t="s">
        <v>150</v>
      </c>
      <c r="C11" s="38">
        <v>184614884.12</v>
      </c>
      <c r="D11" s="38">
        <v>145014494.96000001</v>
      </c>
      <c r="E11" s="38">
        <v>121796411.58</v>
      </c>
      <c r="F11" s="39">
        <v>79392950.730000004</v>
      </c>
      <c r="G11" s="39">
        <v>75077291.170000002</v>
      </c>
      <c r="H11" s="39">
        <v>71105270.980000004</v>
      </c>
      <c r="I11" s="39">
        <v>69750583.719999999</v>
      </c>
      <c r="J11" s="39">
        <v>30997660.43</v>
      </c>
      <c r="K11" s="39">
        <v>29190702.5</v>
      </c>
      <c r="L11" s="39">
        <v>13909793.310000001</v>
      </c>
      <c r="M11" s="39">
        <v>9752481.8699999992</v>
      </c>
      <c r="N11" s="39">
        <v>9774606.1400000006</v>
      </c>
      <c r="O11" s="49"/>
      <c r="P11" s="49"/>
    </row>
    <row r="12" spans="1:16">
      <c r="A12" s="36" t="s">
        <v>155</v>
      </c>
      <c r="B12" s="37" t="s">
        <v>152</v>
      </c>
      <c r="C12" s="41">
        <v>499055514.94</v>
      </c>
      <c r="D12" s="41">
        <v>499250332.27999997</v>
      </c>
      <c r="E12" s="41">
        <v>499445409.33999997</v>
      </c>
      <c r="F12" s="39">
        <v>499627469.88999999</v>
      </c>
      <c r="G12" s="39">
        <v>499782759.13999999</v>
      </c>
      <c r="H12" s="39">
        <v>419926982.06</v>
      </c>
      <c r="I12" s="39">
        <v>420041310.29000002</v>
      </c>
      <c r="J12" s="39">
        <v>415068982.88999999</v>
      </c>
      <c r="K12" s="39">
        <v>399406585.37</v>
      </c>
      <c r="L12" s="39">
        <v>393148838.51999998</v>
      </c>
      <c r="M12" s="39">
        <v>385357672.55000001</v>
      </c>
      <c r="N12" s="39">
        <v>878215181.87</v>
      </c>
      <c r="O12" s="49"/>
      <c r="P12" s="49"/>
    </row>
    <row r="13" spans="1:16">
      <c r="A13" s="36" t="s">
        <v>76</v>
      </c>
      <c r="B13" s="37" t="s">
        <v>77</v>
      </c>
      <c r="C13" s="41">
        <v>51485803.979999997</v>
      </c>
      <c r="D13" s="41">
        <v>44418807.340000004</v>
      </c>
      <c r="E13" s="41">
        <v>39015701.409999996</v>
      </c>
      <c r="F13" s="39">
        <v>34165878.600000001</v>
      </c>
      <c r="G13" s="39">
        <v>29983132.449999999</v>
      </c>
      <c r="H13" s="39">
        <v>26140218.780000001</v>
      </c>
      <c r="I13" s="39">
        <v>22479659.170000002</v>
      </c>
      <c r="J13" s="39">
        <v>19096284.66</v>
      </c>
      <c r="K13" s="39">
        <v>15058822.41</v>
      </c>
      <c r="L13" s="39">
        <v>63558447.600000001</v>
      </c>
      <c r="M13" s="39">
        <v>59799235.939999998</v>
      </c>
      <c r="N13" s="39">
        <v>57587320.840000004</v>
      </c>
      <c r="O13" s="49"/>
      <c r="P13" s="49"/>
    </row>
    <row r="14" spans="1:16">
      <c r="A14" s="36" t="s">
        <v>154</v>
      </c>
      <c r="B14" s="37" t="s">
        <v>153</v>
      </c>
      <c r="C14" s="41">
        <v>115534132.41</v>
      </c>
      <c r="D14" s="41">
        <v>64779061.259999998</v>
      </c>
      <c r="E14" s="41">
        <v>30830392.57</v>
      </c>
      <c r="F14" s="39">
        <v>99213368.109999999</v>
      </c>
      <c r="G14" s="39">
        <v>96694323.340000004</v>
      </c>
      <c r="H14" s="39">
        <v>111614346.5</v>
      </c>
      <c r="I14" s="39">
        <v>83853157.25</v>
      </c>
      <c r="J14" s="39">
        <v>81148708.340000004</v>
      </c>
      <c r="K14" s="39">
        <v>82170452.010000005</v>
      </c>
      <c r="L14" s="39">
        <v>80766203.620000005</v>
      </c>
      <c r="M14" s="39">
        <v>103442304.2</v>
      </c>
      <c r="N14" s="39">
        <v>75949061.159999996</v>
      </c>
      <c r="O14" s="49"/>
      <c r="P14" s="49"/>
    </row>
    <row r="15" spans="1:16">
      <c r="A15" s="36" t="s">
        <v>174</v>
      </c>
      <c r="B15" s="37" t="s">
        <v>164</v>
      </c>
      <c r="C15" s="38">
        <v>0</v>
      </c>
      <c r="D15" s="38">
        <v>0</v>
      </c>
      <c r="E15" s="38">
        <v>1398174.47</v>
      </c>
      <c r="F15" s="39">
        <v>-4397.6400000000003</v>
      </c>
      <c r="G15" s="39">
        <v>11005.85</v>
      </c>
      <c r="H15" s="39">
        <v>42050</v>
      </c>
      <c r="I15" s="39">
        <v>29528.66</v>
      </c>
      <c r="J15" s="39">
        <v>408033.84</v>
      </c>
      <c r="K15" s="39">
        <v>7191.25</v>
      </c>
      <c r="L15" s="39">
        <v>4229.74</v>
      </c>
      <c r="M15" s="39">
        <v>315225.14</v>
      </c>
      <c r="N15" s="39">
        <v>26538.41</v>
      </c>
      <c r="O15" s="49"/>
      <c r="P15" s="49"/>
    </row>
    <row r="16" spans="1:16">
      <c r="A16" s="36" t="s">
        <v>78</v>
      </c>
      <c r="B16" s="37" t="s">
        <v>79</v>
      </c>
      <c r="C16" s="38">
        <v>3289120.99</v>
      </c>
      <c r="D16" s="38">
        <v>3156034.88</v>
      </c>
      <c r="E16" s="38">
        <v>2686049.1</v>
      </c>
      <c r="F16" s="39">
        <v>4757439.78</v>
      </c>
      <c r="G16" s="39">
        <v>4336923.68</v>
      </c>
      <c r="H16" s="39">
        <v>4111623.14</v>
      </c>
      <c r="I16" s="39">
        <v>3719045.51</v>
      </c>
      <c r="J16" s="39">
        <v>2997816.83</v>
      </c>
      <c r="K16" s="39">
        <v>3703990.35</v>
      </c>
      <c r="L16" s="39">
        <v>3313846.76</v>
      </c>
      <c r="M16" s="39">
        <v>3500125.36</v>
      </c>
      <c r="N16" s="39">
        <v>4341520.83</v>
      </c>
      <c r="O16" s="49"/>
      <c r="P16" s="49"/>
    </row>
    <row r="17" spans="1:16">
      <c r="A17" s="36" t="s">
        <v>80</v>
      </c>
      <c r="B17" s="37" t="s">
        <v>81</v>
      </c>
      <c r="C17" s="38">
        <v>1502858.96</v>
      </c>
      <c r="D17" s="38">
        <v>2463897.5299999998</v>
      </c>
      <c r="E17" s="38">
        <v>3133408.66</v>
      </c>
      <c r="F17" s="39">
        <v>3136967.95</v>
      </c>
      <c r="G17" s="39">
        <v>3118079.76</v>
      </c>
      <c r="H17" s="39">
        <v>3119669.32</v>
      </c>
      <c r="I17" s="39">
        <v>3112308.37</v>
      </c>
      <c r="J17" s="39">
        <v>3115359.67</v>
      </c>
      <c r="K17" s="39">
        <v>2883021.92</v>
      </c>
      <c r="L17" s="39">
        <v>2826904.63</v>
      </c>
      <c r="M17" s="39">
        <v>2828046.28</v>
      </c>
      <c r="N17" s="39">
        <v>3088962.81</v>
      </c>
      <c r="O17" s="49"/>
      <c r="P17" s="49"/>
    </row>
    <row r="18" spans="1:16">
      <c r="A18" s="36" t="s">
        <v>82</v>
      </c>
      <c r="B18" s="37" t="s">
        <v>83</v>
      </c>
      <c r="C18" s="38">
        <v>6864177.5599999996</v>
      </c>
      <c r="D18" s="38">
        <v>7219674.96</v>
      </c>
      <c r="E18" s="38">
        <v>7062685.9100000001</v>
      </c>
      <c r="F18" s="39">
        <v>9839311.2100000009</v>
      </c>
      <c r="G18" s="39">
        <v>10028212.800000001</v>
      </c>
      <c r="H18" s="39">
        <v>10405702.970000001</v>
      </c>
      <c r="I18" s="39">
        <v>9311813.2400000002</v>
      </c>
      <c r="J18" s="39">
        <v>8454327.5600000005</v>
      </c>
      <c r="K18" s="39">
        <v>8226095.8700000001</v>
      </c>
      <c r="L18" s="39">
        <v>7825216.3600000003</v>
      </c>
      <c r="M18" s="39">
        <v>7595498.04</v>
      </c>
      <c r="N18" s="39">
        <v>6757633.9100000001</v>
      </c>
      <c r="O18" s="49"/>
      <c r="P18" s="49"/>
    </row>
    <row r="19" spans="1:16">
      <c r="A19" s="36" t="s">
        <v>84</v>
      </c>
      <c r="B19" s="37" t="s">
        <v>85</v>
      </c>
      <c r="C19" s="38">
        <v>-32309994.739999998</v>
      </c>
      <c r="D19" s="38">
        <v>-33135791.210000001</v>
      </c>
      <c r="E19" s="38">
        <v>-32900670.399999999</v>
      </c>
      <c r="F19" s="39">
        <v>-33551571.68</v>
      </c>
      <c r="G19" s="39">
        <v>-33641749.789999999</v>
      </c>
      <c r="H19" s="39">
        <v>-33487158.420000002</v>
      </c>
      <c r="I19" s="39">
        <v>-33440166.5</v>
      </c>
      <c r="J19" s="39">
        <v>-33498386.710000001</v>
      </c>
      <c r="K19" s="39">
        <v>-33795667.93</v>
      </c>
      <c r="L19" s="39">
        <v>-29966343.25</v>
      </c>
      <c r="M19" s="39">
        <v>-16857685.5</v>
      </c>
      <c r="N19" s="39">
        <v>-16841904.48</v>
      </c>
      <c r="O19" s="49"/>
      <c r="P19" s="49"/>
    </row>
    <row r="20" spans="1:16">
      <c r="A20" s="36" t="s">
        <v>86</v>
      </c>
      <c r="B20" s="37" t="s">
        <v>87</v>
      </c>
      <c r="C20" s="38">
        <v>-10935739.74</v>
      </c>
      <c r="D20" s="38">
        <v>-13182060.220000001</v>
      </c>
      <c r="E20" s="38">
        <v>-15264482.390000001</v>
      </c>
      <c r="F20" s="39">
        <v>-14648399.48</v>
      </c>
      <c r="G20" s="39">
        <v>-15592123.369999999</v>
      </c>
      <c r="H20" s="39">
        <v>-13649594.529999999</v>
      </c>
      <c r="I20" s="39">
        <v>-11569339.289999999</v>
      </c>
      <c r="J20" s="39">
        <v>-11359496.65</v>
      </c>
      <c r="K20" s="39">
        <v>-11705940.5</v>
      </c>
      <c r="L20" s="39">
        <v>-11324885.07</v>
      </c>
      <c r="M20" s="39">
        <v>-6929963.9500000002</v>
      </c>
      <c r="N20" s="39">
        <v>-3158177.08</v>
      </c>
      <c r="O20" s="49"/>
      <c r="P20" s="49"/>
    </row>
    <row r="21" spans="1:16">
      <c r="A21" s="36" t="s">
        <v>88</v>
      </c>
      <c r="B21" s="37" t="s">
        <v>89</v>
      </c>
      <c r="C21" s="38">
        <v>13663526.57</v>
      </c>
      <c r="D21" s="38">
        <v>14466060.17</v>
      </c>
      <c r="E21" s="38">
        <v>13737775.24</v>
      </c>
      <c r="F21" s="39">
        <v>14188977.109999999</v>
      </c>
      <c r="G21" s="39">
        <v>14078728.220000001</v>
      </c>
      <c r="H21" s="39">
        <v>13455514.189999999</v>
      </c>
      <c r="I21" s="39">
        <v>13404923.640000001</v>
      </c>
      <c r="J21" s="39">
        <v>13807585.109999999</v>
      </c>
      <c r="K21" s="39">
        <v>13472065.51</v>
      </c>
      <c r="L21" s="39">
        <v>13141041.92</v>
      </c>
      <c r="M21" s="39">
        <v>12732035.09</v>
      </c>
      <c r="N21" s="39">
        <v>11615262.52</v>
      </c>
      <c r="O21" s="49"/>
      <c r="P21" s="49"/>
    </row>
    <row r="22" spans="1:16">
      <c r="A22" s="36" t="s">
        <v>90</v>
      </c>
      <c r="B22" s="37" t="s">
        <v>91</v>
      </c>
      <c r="C22" s="38">
        <v>32223851.829999998</v>
      </c>
      <c r="D22" s="38">
        <v>32747932.43</v>
      </c>
      <c r="E22" s="38">
        <v>32803455.789999999</v>
      </c>
      <c r="F22" s="39">
        <v>33173251.510000002</v>
      </c>
      <c r="G22" s="39">
        <v>33912293.170000002</v>
      </c>
      <c r="H22" s="39">
        <v>33727799.93</v>
      </c>
      <c r="I22" s="39">
        <v>34200557.600000001</v>
      </c>
      <c r="J22" s="39">
        <v>34743132.840000004</v>
      </c>
      <c r="K22" s="39">
        <v>34976917.909999996</v>
      </c>
      <c r="L22" s="39">
        <v>35423371.109999999</v>
      </c>
      <c r="M22" s="39">
        <v>35704470.399999999</v>
      </c>
      <c r="N22" s="39">
        <v>35740239.329999998</v>
      </c>
      <c r="O22" s="49"/>
      <c r="P22" s="49"/>
    </row>
    <row r="23" spans="1:16">
      <c r="A23" s="36" t="s">
        <v>92</v>
      </c>
      <c r="B23" s="37" t="s">
        <v>93</v>
      </c>
      <c r="C23" s="38">
        <v>504877.25</v>
      </c>
      <c r="D23" s="38">
        <v>975977.55</v>
      </c>
      <c r="E23" s="38">
        <v>989062.91</v>
      </c>
      <c r="F23" s="39">
        <v>1248142.07</v>
      </c>
      <c r="G23" s="39">
        <v>1478167.97</v>
      </c>
      <c r="H23" s="39">
        <v>1675805.3</v>
      </c>
      <c r="I23" s="39">
        <v>2050008.96</v>
      </c>
      <c r="J23" s="39">
        <v>974063.46</v>
      </c>
      <c r="K23" s="39">
        <v>-1044064.07</v>
      </c>
      <c r="L23" s="39">
        <v>-465609.18</v>
      </c>
      <c r="M23" s="39">
        <v>-241206.21</v>
      </c>
      <c r="N23" s="39">
        <v>19781.34</v>
      </c>
      <c r="O23" s="49"/>
      <c r="P23" s="49"/>
    </row>
    <row r="24" spans="1:16">
      <c r="A24" s="36" t="s">
        <v>94</v>
      </c>
      <c r="B24" s="37" t="s">
        <v>95</v>
      </c>
      <c r="C24" s="38">
        <v>-413027.25</v>
      </c>
      <c r="D24" s="38">
        <v>441417.79</v>
      </c>
      <c r="E24" s="38">
        <v>-80115.28</v>
      </c>
      <c r="F24" s="39">
        <v>-1375408.36</v>
      </c>
      <c r="G24" s="39">
        <v>-1214212.57</v>
      </c>
      <c r="H24" s="39">
        <v>-1075443.71</v>
      </c>
      <c r="I24" s="39">
        <v>-1628920.47</v>
      </c>
      <c r="J24" s="39">
        <v>-2958659.52</v>
      </c>
      <c r="K24" s="39">
        <v>-2458862.38</v>
      </c>
      <c r="L24" s="39">
        <v>-1535585.3</v>
      </c>
      <c r="M24" s="39">
        <v>-1544269.05</v>
      </c>
      <c r="N24" s="39">
        <v>-29123.38</v>
      </c>
      <c r="O24" s="49"/>
      <c r="P24" s="49"/>
    </row>
    <row r="25" spans="1:16">
      <c r="A25" s="36" t="s">
        <v>96</v>
      </c>
      <c r="B25" s="37" t="s">
        <v>97</v>
      </c>
      <c r="C25" s="38">
        <v>99528.91</v>
      </c>
      <c r="D25" s="38">
        <v>109468.09</v>
      </c>
      <c r="E25" s="38">
        <v>106549.55</v>
      </c>
      <c r="F25" s="39">
        <v>106489.68</v>
      </c>
      <c r="G25" s="39">
        <v>106530.62</v>
      </c>
      <c r="H25" s="39">
        <v>106571.36</v>
      </c>
      <c r="I25" s="39">
        <v>106616.97</v>
      </c>
      <c r="J25" s="39">
        <v>109279.08</v>
      </c>
      <c r="K25" s="39">
        <v>109965.06</v>
      </c>
      <c r="L25" s="39">
        <v>137008.59</v>
      </c>
      <c r="M25" s="39">
        <v>141677.79999999999</v>
      </c>
      <c r="N25" s="39">
        <v>138479.81</v>
      </c>
      <c r="O25" s="49"/>
      <c r="P25" s="49"/>
    </row>
    <row r="26" spans="1:16">
      <c r="A26" s="36" t="s">
        <v>98</v>
      </c>
      <c r="B26" s="37" t="s">
        <v>99</v>
      </c>
      <c r="C26" s="38">
        <v>185688970.43000001</v>
      </c>
      <c r="D26" s="38">
        <v>182164004.58000001</v>
      </c>
      <c r="E26" s="38">
        <v>193245102.31999999</v>
      </c>
      <c r="F26" s="39">
        <v>184638453.38999999</v>
      </c>
      <c r="G26" s="39">
        <v>183703797.38999999</v>
      </c>
      <c r="H26" s="39">
        <v>177814198.91999999</v>
      </c>
      <c r="I26" s="39">
        <v>172399532.66999999</v>
      </c>
      <c r="J26" s="39">
        <v>183965482.33000001</v>
      </c>
      <c r="K26" s="39">
        <v>192931526.81</v>
      </c>
      <c r="L26" s="39">
        <v>189441029.68000001</v>
      </c>
      <c r="M26" s="39">
        <v>189714224.94999999</v>
      </c>
      <c r="N26" s="39">
        <v>199481142.31</v>
      </c>
      <c r="O26" s="49"/>
      <c r="P26" s="49"/>
    </row>
    <row r="27" spans="1:16">
      <c r="A27" s="36" t="s">
        <v>100</v>
      </c>
      <c r="B27" s="37" t="s">
        <v>101</v>
      </c>
      <c r="C27" s="38">
        <v>208428765.19999999</v>
      </c>
      <c r="D27" s="38">
        <v>207316286.94999999</v>
      </c>
      <c r="E27" s="38">
        <v>200629404.12</v>
      </c>
      <c r="F27" s="39">
        <v>187371452.09999999</v>
      </c>
      <c r="G27" s="39">
        <v>191821394.75</v>
      </c>
      <c r="H27" s="39">
        <v>188468115.78</v>
      </c>
      <c r="I27" s="39">
        <v>190939884.44999999</v>
      </c>
      <c r="J27" s="39">
        <v>198692453.02000001</v>
      </c>
      <c r="K27" s="39">
        <v>199557232.18000001</v>
      </c>
      <c r="L27" s="39">
        <v>201869184.43000001</v>
      </c>
      <c r="M27" s="39">
        <v>209190419.44999999</v>
      </c>
      <c r="N27" s="39">
        <v>204994193.30000001</v>
      </c>
      <c r="O27" s="49"/>
      <c r="P27" s="49"/>
    </row>
    <row r="28" spans="1:16">
      <c r="A28" s="36" t="s">
        <v>102</v>
      </c>
      <c r="B28" s="37" t="s">
        <v>103</v>
      </c>
      <c r="C28" s="38">
        <v>497910.87</v>
      </c>
      <c r="D28" s="38">
        <v>497910.87</v>
      </c>
      <c r="E28" s="38">
        <v>497910.87</v>
      </c>
      <c r="F28" s="39">
        <v>497910.87</v>
      </c>
      <c r="G28" s="39">
        <v>497910.87</v>
      </c>
      <c r="H28" s="39">
        <v>497910.87</v>
      </c>
      <c r="I28" s="39">
        <v>497910.87</v>
      </c>
      <c r="J28" s="39">
        <v>182025.05</v>
      </c>
      <c r="K28" s="39">
        <v>182025.05</v>
      </c>
      <c r="L28" s="39">
        <v>182025.05</v>
      </c>
      <c r="M28" s="39">
        <v>182025.05</v>
      </c>
      <c r="N28" s="39">
        <v>177841.36</v>
      </c>
      <c r="O28" s="49"/>
      <c r="P28" s="49"/>
    </row>
    <row r="29" spans="1:16">
      <c r="A29" s="36" t="s">
        <v>146</v>
      </c>
      <c r="B29" s="37" t="s">
        <v>147</v>
      </c>
      <c r="C29" s="38">
        <v>158407.82</v>
      </c>
      <c r="D29" s="38">
        <v>124755.56</v>
      </c>
      <c r="E29" s="38">
        <v>535495.22</v>
      </c>
      <c r="F29" s="39">
        <v>512112.07</v>
      </c>
      <c r="G29" s="39">
        <v>525280.71</v>
      </c>
      <c r="H29" s="39">
        <v>493220.61</v>
      </c>
      <c r="I29" s="39">
        <v>431257.73</v>
      </c>
      <c r="J29" s="39">
        <v>395204.1</v>
      </c>
      <c r="K29" s="39">
        <v>342221.6</v>
      </c>
      <c r="L29" s="39">
        <v>307091.94</v>
      </c>
      <c r="M29" s="39">
        <v>263197.31</v>
      </c>
      <c r="N29" s="39">
        <v>227081.96</v>
      </c>
      <c r="O29" s="49"/>
      <c r="P29" s="49"/>
    </row>
    <row r="30" spans="1:16">
      <c r="A30" s="36" t="s">
        <v>176</v>
      </c>
      <c r="B30" s="37" t="s">
        <v>175</v>
      </c>
      <c r="C30" s="38"/>
      <c r="D30" s="38"/>
      <c r="E30" s="38"/>
      <c r="F30" s="39"/>
      <c r="G30" s="39"/>
      <c r="H30" s="39"/>
      <c r="I30" s="39"/>
      <c r="J30" s="42">
        <v>1600231.27</v>
      </c>
      <c r="K30" s="42">
        <v>1600826.9</v>
      </c>
      <c r="L30" s="42">
        <v>1601595.31</v>
      </c>
      <c r="M30" s="42">
        <v>1602203.2</v>
      </c>
      <c r="N30" s="42">
        <v>1602959.18</v>
      </c>
      <c r="O30" s="49"/>
      <c r="P30" s="49"/>
    </row>
    <row r="31" spans="1:16">
      <c r="A31" s="36" t="s">
        <v>104</v>
      </c>
      <c r="B31" s="37" t="s">
        <v>105</v>
      </c>
      <c r="C31" s="38">
        <v>2998516.03</v>
      </c>
      <c r="D31" s="38">
        <v>2672964.5699999998</v>
      </c>
      <c r="E31" s="38">
        <v>2624988.54</v>
      </c>
      <c r="F31" s="39">
        <v>2688434.53</v>
      </c>
      <c r="G31" s="39">
        <v>4282094.5199999996</v>
      </c>
      <c r="H31" s="39">
        <v>3831238.49</v>
      </c>
      <c r="I31" s="39">
        <v>3535235.04</v>
      </c>
      <c r="J31" s="42">
        <v>3337269.63</v>
      </c>
      <c r="K31" s="42">
        <v>2712667.99</v>
      </c>
      <c r="L31" s="42">
        <v>2346694.2799999998</v>
      </c>
      <c r="M31" s="42">
        <v>2995957.08</v>
      </c>
      <c r="N31" s="42">
        <v>3700870.2</v>
      </c>
      <c r="O31" s="49"/>
      <c r="P31" s="49"/>
    </row>
    <row r="32" spans="1:16">
      <c r="A32" s="36" t="s">
        <v>106</v>
      </c>
      <c r="B32" s="37" t="s">
        <v>107</v>
      </c>
      <c r="C32" s="38">
        <v>63536.160000000003</v>
      </c>
      <c r="D32" s="38">
        <v>63536.160000000003</v>
      </c>
      <c r="E32" s="38">
        <v>63536.160000000003</v>
      </c>
      <c r="F32" s="39">
        <v>63536.160000000003</v>
      </c>
      <c r="G32" s="39">
        <v>63536.160000000003</v>
      </c>
      <c r="H32" s="39">
        <v>63536.160000000003</v>
      </c>
      <c r="I32" s="39">
        <v>63536.160000000003</v>
      </c>
      <c r="J32" s="42">
        <v>63536.160000000003</v>
      </c>
      <c r="K32" s="42">
        <v>63536.160000000003</v>
      </c>
      <c r="L32" s="42">
        <v>63536.160000000003</v>
      </c>
      <c r="M32" s="42">
        <v>63536.160000000003</v>
      </c>
      <c r="N32" s="42">
        <v>63536.160000000003</v>
      </c>
      <c r="O32" s="49"/>
      <c r="P32" s="49"/>
    </row>
    <row r="33" spans="1:16">
      <c r="A33" s="36" t="s">
        <v>108</v>
      </c>
      <c r="B33" s="37" t="s">
        <v>109</v>
      </c>
      <c r="C33" s="38">
        <v>1740712.25</v>
      </c>
      <c r="D33" s="38">
        <v>1907443.52</v>
      </c>
      <c r="E33" s="38">
        <v>3624841.55</v>
      </c>
      <c r="F33" s="39">
        <v>4947172.99</v>
      </c>
      <c r="G33" s="39">
        <v>3995334.05</v>
      </c>
      <c r="H33" s="39">
        <v>3350479.57</v>
      </c>
      <c r="I33" s="39">
        <v>2446569.85</v>
      </c>
      <c r="J33" s="42">
        <v>1812728.75</v>
      </c>
      <c r="K33" s="42">
        <v>2437594.6800000002</v>
      </c>
      <c r="L33" s="42">
        <v>3178530.79</v>
      </c>
      <c r="M33" s="42">
        <v>2023067.73</v>
      </c>
      <c r="N33" s="42">
        <v>1974802.56</v>
      </c>
      <c r="O33" s="49"/>
      <c r="P33" s="49"/>
    </row>
    <row r="34" spans="1:16">
      <c r="A34" s="36" t="s">
        <v>110</v>
      </c>
      <c r="B34" s="37" t="s">
        <v>111</v>
      </c>
      <c r="C34" s="38">
        <v>6836053.9000000004</v>
      </c>
      <c r="D34" s="38">
        <v>13280234.66</v>
      </c>
      <c r="E34" s="38">
        <v>10817463.91</v>
      </c>
      <c r="F34" s="39">
        <v>10602689.720000001</v>
      </c>
      <c r="G34" s="39">
        <v>8344367.9800000004</v>
      </c>
      <c r="H34" s="39">
        <v>8510436.3000000007</v>
      </c>
      <c r="I34" s="39">
        <v>8589827.7799999993</v>
      </c>
      <c r="J34" s="42">
        <v>7889020.8200000003</v>
      </c>
      <c r="K34" s="42">
        <v>9977124.6500000004</v>
      </c>
      <c r="L34" s="42">
        <v>9451178.3100000005</v>
      </c>
      <c r="M34" s="42">
        <v>10525438</v>
      </c>
      <c r="N34" s="42">
        <v>12297035.199999999</v>
      </c>
      <c r="O34" s="49"/>
      <c r="P34" s="49"/>
    </row>
    <row r="35" spans="1:16" s="43" customFormat="1">
      <c r="A35" s="36" t="s">
        <v>112</v>
      </c>
      <c r="B35" s="37" t="s">
        <v>113</v>
      </c>
      <c r="C35" s="38">
        <v>1121453.02</v>
      </c>
      <c r="D35" s="38">
        <v>1120618.1000000001</v>
      </c>
      <c r="E35" s="38">
        <v>1121552.73</v>
      </c>
      <c r="F35" s="39">
        <v>1153525.81</v>
      </c>
      <c r="G35" s="39">
        <v>1077561.95</v>
      </c>
      <c r="H35" s="39">
        <v>1028980.17</v>
      </c>
      <c r="I35" s="39">
        <v>965190.13</v>
      </c>
      <c r="J35" s="42">
        <v>990066.62</v>
      </c>
      <c r="K35" s="42">
        <v>912832.96</v>
      </c>
      <c r="L35" s="42">
        <v>981311.08</v>
      </c>
      <c r="M35" s="42">
        <v>902608.86</v>
      </c>
      <c r="N35" s="42">
        <v>962618.23</v>
      </c>
      <c r="O35" s="49"/>
      <c r="P35" s="49"/>
    </row>
    <row r="36" spans="1:16">
      <c r="A36" s="36" t="s">
        <v>114</v>
      </c>
      <c r="B36" s="37" t="s">
        <v>115</v>
      </c>
      <c r="C36" s="38">
        <v>13396111</v>
      </c>
      <c r="D36" s="38">
        <v>13534525.439999999</v>
      </c>
      <c r="E36" s="38">
        <v>13755224.029999999</v>
      </c>
      <c r="F36" s="39">
        <v>13796716.59</v>
      </c>
      <c r="G36" s="39">
        <v>13796629.33</v>
      </c>
      <c r="H36" s="39">
        <v>13672712.119999999</v>
      </c>
      <c r="I36" s="39">
        <v>13610313.85</v>
      </c>
      <c r="J36" s="42">
        <v>13837787.279999999</v>
      </c>
      <c r="K36" s="42">
        <v>13856593.83</v>
      </c>
      <c r="L36" s="42">
        <v>13855036.529999999</v>
      </c>
      <c r="M36" s="42">
        <v>13768999.17</v>
      </c>
      <c r="N36" s="42">
        <v>13344468.18</v>
      </c>
      <c r="O36" s="49"/>
      <c r="P36" s="49"/>
    </row>
    <row r="37" spans="1:16">
      <c r="A37" s="36" t="s">
        <v>116</v>
      </c>
      <c r="B37" s="37" t="s">
        <v>117</v>
      </c>
      <c r="C37" s="38">
        <v>-4783330.92</v>
      </c>
      <c r="D37" s="38">
        <v>-4796843.72</v>
      </c>
      <c r="E37" s="38">
        <v>-4807445.3</v>
      </c>
      <c r="F37" s="39">
        <v>-4816039.8899999997</v>
      </c>
      <c r="G37" s="39">
        <v>-4826163.78</v>
      </c>
      <c r="H37" s="39">
        <v>-4836320.93</v>
      </c>
      <c r="I37" s="39">
        <v>-4847099.95</v>
      </c>
      <c r="J37" s="42">
        <v>-4857438.91</v>
      </c>
      <c r="K37" s="42">
        <v>-4870902.3899999997</v>
      </c>
      <c r="L37" s="42">
        <v>-4881582.57</v>
      </c>
      <c r="M37" s="42">
        <v>-4891777.0599999996</v>
      </c>
      <c r="N37" s="42">
        <v>-4902422.34</v>
      </c>
      <c r="O37" s="49"/>
      <c r="P37" s="49"/>
    </row>
    <row r="38" spans="1:16">
      <c r="A38" s="36" t="s">
        <v>118</v>
      </c>
      <c r="B38" s="37" t="s">
        <v>119</v>
      </c>
      <c r="C38" s="38">
        <v>7712542.7400000002</v>
      </c>
      <c r="D38" s="38">
        <v>5005363.9000000004</v>
      </c>
      <c r="E38" s="38">
        <v>8536602.9800000004</v>
      </c>
      <c r="F38" s="39">
        <v>1043226.95</v>
      </c>
      <c r="G38" s="39">
        <v>6424554.9500000002</v>
      </c>
      <c r="H38" s="39">
        <v>5755585.9100000001</v>
      </c>
      <c r="I38" s="39">
        <v>8422683.7200000007</v>
      </c>
      <c r="J38" s="42">
        <v>7722202.1200000001</v>
      </c>
      <c r="K38" s="42">
        <v>6510258.6399999997</v>
      </c>
      <c r="L38" s="42">
        <v>6013105.4900000002</v>
      </c>
      <c r="M38" s="42">
        <v>3954299.72</v>
      </c>
      <c r="N38" s="42">
        <v>9273734.3300000001</v>
      </c>
      <c r="O38" s="49"/>
      <c r="P38" s="49"/>
    </row>
    <row r="39" spans="1:16">
      <c r="A39" s="36" t="s">
        <v>120</v>
      </c>
      <c r="B39" s="37" t="s">
        <v>121</v>
      </c>
      <c r="C39" s="38">
        <v>1016539.62</v>
      </c>
      <c r="D39" s="38">
        <v>1872238.12</v>
      </c>
      <c r="E39" s="38">
        <v>197182.37</v>
      </c>
      <c r="F39" s="42">
        <v>671831.24</v>
      </c>
      <c r="G39" s="42">
        <v>1671551.69</v>
      </c>
      <c r="H39" s="42">
        <v>1534504.61</v>
      </c>
      <c r="I39" s="42">
        <v>3682655.6</v>
      </c>
      <c r="J39" s="42">
        <v>514951.17</v>
      </c>
      <c r="K39" s="42">
        <v>496608.31</v>
      </c>
      <c r="L39" s="42">
        <v>884504.93</v>
      </c>
      <c r="M39" s="42">
        <v>868206.53</v>
      </c>
      <c r="N39" s="42">
        <v>480386.64</v>
      </c>
      <c r="O39" s="49"/>
      <c r="P39" s="49"/>
    </row>
    <row r="40" spans="1:16">
      <c r="A40" s="36" t="s">
        <v>122</v>
      </c>
      <c r="B40" s="37" t="s">
        <v>123</v>
      </c>
      <c r="C40" s="38">
        <v>35593.410000000003</v>
      </c>
      <c r="D40" s="38">
        <v>686328.01</v>
      </c>
      <c r="E40" s="38">
        <v>1519392.07</v>
      </c>
      <c r="F40" s="39">
        <v>9020727.0099999998</v>
      </c>
      <c r="G40" s="39">
        <v>13746996.98</v>
      </c>
      <c r="H40" s="39">
        <v>16351930.140000001</v>
      </c>
      <c r="I40" s="39">
        <v>16901345.140000001</v>
      </c>
      <c r="J40" s="42">
        <v>15683467.09</v>
      </c>
      <c r="K40" s="42">
        <v>13957015.67</v>
      </c>
      <c r="L40" s="42">
        <v>15696199.6</v>
      </c>
      <c r="M40" s="42">
        <v>18346259.190000001</v>
      </c>
      <c r="N40" s="42">
        <v>16779083.780000001</v>
      </c>
      <c r="O40" s="49"/>
      <c r="P40" s="49"/>
    </row>
    <row r="41" spans="1:16">
      <c r="A41" s="36" t="s">
        <v>124</v>
      </c>
      <c r="B41" s="37" t="s">
        <v>125</v>
      </c>
      <c r="C41" s="38">
        <v>886943.9</v>
      </c>
      <c r="D41" s="38">
        <v>904350.84</v>
      </c>
      <c r="E41" s="38">
        <v>876277.85</v>
      </c>
      <c r="F41" s="39">
        <v>853102.33</v>
      </c>
      <c r="G41" s="39">
        <v>900584.74</v>
      </c>
      <c r="H41" s="39">
        <v>809002.59</v>
      </c>
      <c r="I41" s="39">
        <v>820642.69</v>
      </c>
      <c r="J41" s="42">
        <v>846015.1</v>
      </c>
      <c r="K41" s="42">
        <v>818373.46</v>
      </c>
      <c r="L41" s="42">
        <v>807590.79</v>
      </c>
      <c r="M41" s="42">
        <v>786308.51</v>
      </c>
      <c r="N41" s="42">
        <v>777862.75</v>
      </c>
      <c r="O41" s="49"/>
      <c r="P41" s="49"/>
    </row>
    <row r="42" spans="1:16">
      <c r="A42" s="36" t="s">
        <v>126</v>
      </c>
      <c r="B42" s="37" t="s">
        <v>127</v>
      </c>
      <c r="C42" s="38">
        <v>3758819.32</v>
      </c>
      <c r="D42" s="38">
        <v>4496666.34</v>
      </c>
      <c r="E42" s="38">
        <v>4384689</v>
      </c>
      <c r="F42" s="39">
        <v>4346878.71</v>
      </c>
      <c r="G42" s="39">
        <v>4777597.24</v>
      </c>
      <c r="H42" s="39">
        <v>4691376.32</v>
      </c>
      <c r="I42" s="39">
        <v>4591158.84</v>
      </c>
      <c r="J42" s="42">
        <v>4596527.6399999997</v>
      </c>
      <c r="K42" s="42">
        <v>4753180.25</v>
      </c>
      <c r="L42" s="42">
        <v>5096005.34</v>
      </c>
      <c r="M42" s="42">
        <v>7017407.5099999998</v>
      </c>
      <c r="N42" s="42">
        <v>6904477.3099999996</v>
      </c>
      <c r="O42" s="49"/>
      <c r="P42" s="29"/>
    </row>
    <row r="43" spans="1:16">
      <c r="A43" s="36" t="s">
        <v>128</v>
      </c>
      <c r="B43" s="37" t="s">
        <v>129</v>
      </c>
      <c r="C43" s="38">
        <v>-59594.37</v>
      </c>
      <c r="D43" s="38">
        <v>1822888.98</v>
      </c>
      <c r="E43" s="38">
        <v>-56970.14</v>
      </c>
      <c r="F43" s="39">
        <v>-52724.78</v>
      </c>
      <c r="G43" s="39">
        <v>4684038.62</v>
      </c>
      <c r="H43" s="39">
        <v>-53713.88</v>
      </c>
      <c r="I43" s="39">
        <v>-4606370.74</v>
      </c>
      <c r="J43" s="42">
        <v>-4579713.1900000004</v>
      </c>
      <c r="K43" s="42">
        <v>-27828.54</v>
      </c>
      <c r="L43" s="42">
        <v>-52301.46</v>
      </c>
      <c r="M43" s="42">
        <v>1960912.92</v>
      </c>
      <c r="N43" s="42">
        <v>-45596.09</v>
      </c>
      <c r="O43" s="49"/>
    </row>
    <row r="44" spans="1:16">
      <c r="A44" s="36" t="s">
        <v>130</v>
      </c>
      <c r="B44" s="37" t="s">
        <v>131</v>
      </c>
      <c r="C44" s="38">
        <v>381184.27</v>
      </c>
      <c r="D44" s="38">
        <v>190476.45</v>
      </c>
      <c r="E44" s="38">
        <v>190567.38</v>
      </c>
      <c r="F44" s="39">
        <v>190640.26</v>
      </c>
      <c r="G44" s="39">
        <v>190713.54</v>
      </c>
      <c r="H44" s="39">
        <v>190786.46</v>
      </c>
      <c r="I44" s="39">
        <v>821694.2</v>
      </c>
      <c r="J44" s="39">
        <v>716477.2</v>
      </c>
      <c r="K44" s="39">
        <v>310147.96000000002</v>
      </c>
      <c r="L44" s="39">
        <v>310358.34999999998</v>
      </c>
      <c r="M44" s="39">
        <v>310476.13</v>
      </c>
      <c r="N44" s="39">
        <v>310622.63</v>
      </c>
      <c r="O44" s="49"/>
      <c r="P44" s="47"/>
    </row>
    <row r="45" spans="1:16" s="47" customFormat="1">
      <c r="A45" s="36" t="s">
        <v>132</v>
      </c>
      <c r="B45" s="37" t="s">
        <v>133</v>
      </c>
      <c r="C45" s="38">
        <v>19417411.449999999</v>
      </c>
      <c r="D45" s="38">
        <v>19442027.59</v>
      </c>
      <c r="E45" s="38">
        <v>19128560.100000001</v>
      </c>
      <c r="F45" s="39">
        <v>19099374.530000001</v>
      </c>
      <c r="G45" s="39">
        <v>19776121.710000001</v>
      </c>
      <c r="H45" s="39">
        <v>19406080.32</v>
      </c>
      <c r="I45" s="39">
        <v>17543892</v>
      </c>
      <c r="J45" s="39">
        <v>17525863.57</v>
      </c>
      <c r="K45" s="39">
        <v>18224957.719999999</v>
      </c>
      <c r="L45" s="39">
        <v>18248713.350000001</v>
      </c>
      <c r="M45" s="39">
        <v>18270574.02</v>
      </c>
      <c r="N45" s="39">
        <v>17790461.960000001</v>
      </c>
      <c r="O45" s="49"/>
      <c r="P45" s="40"/>
    </row>
    <row r="46" spans="1:16">
      <c r="A46" s="36" t="s">
        <v>134</v>
      </c>
      <c r="B46" s="37" t="s">
        <v>135</v>
      </c>
      <c r="C46" s="38">
        <v>1676147.8</v>
      </c>
      <c r="D46" s="38">
        <v>1681924.23</v>
      </c>
      <c r="E46" s="38">
        <v>1750215.5</v>
      </c>
      <c r="F46" s="39">
        <v>1743919.82</v>
      </c>
      <c r="G46" s="39">
        <v>1789900.7</v>
      </c>
      <c r="H46" s="39">
        <v>1984075</v>
      </c>
      <c r="I46" s="39">
        <v>1732544.29</v>
      </c>
      <c r="J46" s="39">
        <v>1926295.82</v>
      </c>
      <c r="K46" s="39">
        <v>1833173.31</v>
      </c>
      <c r="L46" s="39">
        <v>1987767.21</v>
      </c>
      <c r="M46" s="39">
        <v>2141684.4700000002</v>
      </c>
      <c r="N46" s="39">
        <v>2166987.38</v>
      </c>
      <c r="O46" s="49"/>
    </row>
    <row r="47" spans="1:16">
      <c r="A47" s="36" t="s">
        <v>136</v>
      </c>
      <c r="B47" s="37" t="s">
        <v>137</v>
      </c>
      <c r="C47" s="38">
        <v>0</v>
      </c>
      <c r="D47" s="38">
        <v>0</v>
      </c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49"/>
    </row>
    <row r="48" spans="1:16">
      <c r="A48" s="36" t="s">
        <v>138</v>
      </c>
      <c r="B48" s="37" t="s">
        <v>139</v>
      </c>
      <c r="C48" s="38">
        <v>194779543.58000001</v>
      </c>
      <c r="D48" s="38">
        <v>213637014.33000001</v>
      </c>
      <c r="E48" s="38">
        <v>277709806.26999998</v>
      </c>
      <c r="F48" s="39">
        <v>269509475.94999999</v>
      </c>
      <c r="G48" s="39">
        <v>268327960.16999999</v>
      </c>
      <c r="H48" s="39">
        <v>244055876.47999999</v>
      </c>
      <c r="I48" s="39">
        <v>338874673.75</v>
      </c>
      <c r="J48" s="39">
        <v>329801287.08999997</v>
      </c>
      <c r="K48" s="39">
        <v>328295972.75</v>
      </c>
      <c r="L48" s="39">
        <v>339674956.11000001</v>
      </c>
      <c r="M48" s="39">
        <v>283284944.07999998</v>
      </c>
      <c r="N48" s="39">
        <v>242030584.03</v>
      </c>
      <c r="O48" s="49"/>
    </row>
    <row r="49" spans="1:15">
      <c r="A49" s="44"/>
      <c r="B49" s="44" t="s">
        <v>140</v>
      </c>
      <c r="C49" s="50">
        <f t="shared" ref="C49:N49" si="0">SUM(C3:C48)</f>
        <v>3778166047.2000003</v>
      </c>
      <c r="D49" s="50">
        <f t="shared" si="0"/>
        <v>3674096058.6500015</v>
      </c>
      <c r="E49" s="50">
        <f t="shared" si="0"/>
        <v>3839293173.0299988</v>
      </c>
      <c r="F49" s="50">
        <f t="shared" si="0"/>
        <v>3806093456.2300005</v>
      </c>
      <c r="G49" s="50">
        <f t="shared" si="0"/>
        <v>3819897165.619998</v>
      </c>
      <c r="H49" s="50">
        <f t="shared" si="0"/>
        <v>3630018289.7400007</v>
      </c>
      <c r="I49" s="50">
        <f t="shared" si="0"/>
        <v>3919736805.1099997</v>
      </c>
      <c r="J49" s="50">
        <f t="shared" si="0"/>
        <v>3797015953.2000008</v>
      </c>
      <c r="K49" s="50">
        <f t="shared" si="0"/>
        <v>3731512414.1599989</v>
      </c>
      <c r="L49" s="50">
        <f t="shared" si="0"/>
        <v>4396408876.2999992</v>
      </c>
      <c r="M49" s="50">
        <f t="shared" si="0"/>
        <v>4161226057.6500006</v>
      </c>
      <c r="N49" s="50">
        <f t="shared" si="0"/>
        <v>4262837056.079999</v>
      </c>
      <c r="O49" s="29"/>
    </row>
    <row r="50" spans="1:15">
      <c r="A50" s="36"/>
      <c r="B50" s="4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5">
      <c r="B51" s="45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</row>
    <row r="52" spans="1:15">
      <c r="A52" s="47"/>
      <c r="B52" s="46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47"/>
    </row>
    <row r="55" spans="1:15">
      <c r="A55" s="36"/>
      <c r="B55" s="37"/>
      <c r="C55" s="38"/>
      <c r="D55" s="38"/>
      <c r="E55" s="38"/>
      <c r="F55" s="39"/>
      <c r="G55" s="39"/>
      <c r="H55" s="39"/>
      <c r="I55" s="39"/>
      <c r="J55" s="39"/>
      <c r="K55" s="39"/>
      <c r="L55" s="39"/>
      <c r="M55" s="39"/>
      <c r="N55" s="39"/>
      <c r="O55" s="49"/>
    </row>
  </sheetData>
  <phoneticPr fontId="5" type="noConversion"/>
  <pageMargins left="0.2" right="0.2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87F6-B713-4C9E-9F4B-F09AC6692B45}">
  <sheetPr>
    <tabColor theme="3" tint="0.79998168889431442"/>
  </sheetPr>
  <dimension ref="A1:P67"/>
  <sheetViews>
    <sheetView topLeftCell="A7" zoomScale="90" zoomScaleNormal="90" workbookViewId="0">
      <selection activeCell="C60" sqref="C60:N60"/>
    </sheetView>
  </sheetViews>
  <sheetFormatPr defaultColWidth="8.28515625" defaultRowHeight="15"/>
  <cols>
    <col min="1" max="1" width="34.42578125" style="40" customWidth="1"/>
    <col min="2" max="2" width="9.7109375" style="48" bestFit="1" customWidth="1"/>
    <col min="3" max="3" width="13.7109375" style="131" customWidth="1"/>
    <col min="4" max="4" width="15.28515625" style="131" customWidth="1"/>
    <col min="5" max="14" width="13.7109375" style="131" customWidth="1"/>
    <col min="15" max="16384" width="8.28515625" style="40"/>
  </cols>
  <sheetData>
    <row r="1" spans="1:16" s="32" customFormat="1" ht="21.75" customHeight="1">
      <c r="A1" s="30" t="s">
        <v>160</v>
      </c>
      <c r="B1" s="31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</row>
    <row r="2" spans="1:16" s="35" customFormat="1" ht="15.6" customHeight="1">
      <c r="A2" s="33" t="s">
        <v>46</v>
      </c>
      <c r="B2" s="34" t="s">
        <v>47</v>
      </c>
      <c r="C2" s="128" t="s">
        <v>48</v>
      </c>
      <c r="D2" s="128" t="s">
        <v>49</v>
      </c>
      <c r="E2" s="128" t="s">
        <v>50</v>
      </c>
      <c r="F2" s="128" t="s">
        <v>51</v>
      </c>
      <c r="G2" s="128" t="s">
        <v>52</v>
      </c>
      <c r="H2" s="128" t="s">
        <v>53</v>
      </c>
      <c r="I2" s="128" t="s">
        <v>54</v>
      </c>
      <c r="J2" s="128" t="s">
        <v>55</v>
      </c>
      <c r="K2" s="128" t="s">
        <v>56</v>
      </c>
      <c r="L2" s="128" t="s">
        <v>57</v>
      </c>
      <c r="M2" s="128" t="s">
        <v>58</v>
      </c>
      <c r="N2" s="128" t="s">
        <v>59</v>
      </c>
    </row>
    <row r="3" spans="1:16">
      <c r="A3" s="36" t="s">
        <v>60</v>
      </c>
      <c r="B3" s="37" t="s">
        <v>61</v>
      </c>
      <c r="C3" s="38">
        <v>949997083.88</v>
      </c>
      <c r="D3" s="38">
        <v>976880312</v>
      </c>
      <c r="E3" s="38">
        <v>1150192521.47</v>
      </c>
      <c r="F3" s="39">
        <v>1147844864.54</v>
      </c>
      <c r="G3" s="39">
        <v>1193315915.6199999</v>
      </c>
      <c r="H3" s="39">
        <v>1298352883.5799999</v>
      </c>
      <c r="I3" s="39">
        <v>1503996485.95</v>
      </c>
      <c r="J3" s="39">
        <v>1434618429.8399999</v>
      </c>
      <c r="K3" s="39">
        <v>1388625993.98</v>
      </c>
      <c r="L3" s="39">
        <v>2026157953.8299999</v>
      </c>
      <c r="M3" s="39">
        <v>1086439349.4100001</v>
      </c>
      <c r="N3" s="39">
        <v>1289148960.25</v>
      </c>
      <c r="O3" s="49"/>
      <c r="P3" s="49"/>
    </row>
    <row r="4" spans="1:16">
      <c r="A4" s="36" t="s">
        <v>62</v>
      </c>
      <c r="B4" s="37" t="s">
        <v>63</v>
      </c>
      <c r="C4" s="38">
        <v>67874820.390000001</v>
      </c>
      <c r="D4" s="38">
        <v>55011780.659999996</v>
      </c>
      <c r="E4" s="38">
        <v>64334865.549999997</v>
      </c>
      <c r="F4" s="39">
        <v>28871413.809999999</v>
      </c>
      <c r="G4" s="39">
        <v>24513715.09</v>
      </c>
      <c r="H4" s="39">
        <v>29565966.66</v>
      </c>
      <c r="I4" s="39">
        <v>20665293.379999999</v>
      </c>
      <c r="J4" s="39">
        <v>28282571.960000001</v>
      </c>
      <c r="K4" s="39">
        <v>39399659.039999999</v>
      </c>
      <c r="L4" s="39">
        <v>32029829.780000001</v>
      </c>
      <c r="M4" s="39">
        <v>26692375.649999999</v>
      </c>
      <c r="N4" s="39">
        <v>25790971.5</v>
      </c>
      <c r="O4" s="49"/>
      <c r="P4" s="49"/>
    </row>
    <row r="5" spans="1:16">
      <c r="A5" s="36" t="s">
        <v>64</v>
      </c>
      <c r="B5" s="37" t="s">
        <v>65</v>
      </c>
      <c r="C5" s="38">
        <v>139230505.41999999</v>
      </c>
      <c r="D5" s="38">
        <v>140002652.21000001</v>
      </c>
      <c r="E5" s="38">
        <v>136933403.19999999</v>
      </c>
      <c r="F5" s="39">
        <v>148784822.52000001</v>
      </c>
      <c r="G5" s="39">
        <v>143027362.31999999</v>
      </c>
      <c r="H5" s="39">
        <v>133844168.48999999</v>
      </c>
      <c r="I5" s="39">
        <v>159094647.96000001</v>
      </c>
      <c r="J5" s="39">
        <v>144436980.25999999</v>
      </c>
      <c r="K5" s="39">
        <v>115472900.18000001</v>
      </c>
      <c r="L5" s="39">
        <v>120158730.69</v>
      </c>
      <c r="M5" s="39">
        <v>25313657.239999998</v>
      </c>
      <c r="N5" s="39">
        <v>-21932929.75</v>
      </c>
      <c r="O5" s="49"/>
      <c r="P5" s="49"/>
    </row>
    <row r="6" spans="1:16">
      <c r="A6" s="36" t="s">
        <v>66</v>
      </c>
      <c r="B6" s="37" t="s">
        <v>67</v>
      </c>
      <c r="C6" s="38">
        <v>1011349676.49</v>
      </c>
      <c r="D6" s="38">
        <v>968708314.33000004</v>
      </c>
      <c r="E6" s="38">
        <v>952405155.41999996</v>
      </c>
      <c r="F6" s="39">
        <v>947030523.71000004</v>
      </c>
      <c r="G6" s="39">
        <v>912717371.97000003</v>
      </c>
      <c r="H6" s="39">
        <v>757336721.63</v>
      </c>
      <c r="I6" s="39">
        <v>767882789.13</v>
      </c>
      <c r="J6" s="39">
        <v>768720852.09000003</v>
      </c>
      <c r="K6" s="39">
        <v>779932665.14999998</v>
      </c>
      <c r="L6" s="39">
        <v>735193374.03999996</v>
      </c>
      <c r="M6" s="39">
        <v>1564897117.03</v>
      </c>
      <c r="N6" s="39">
        <v>1078305054.05</v>
      </c>
      <c r="O6" s="49"/>
      <c r="P6" s="49"/>
    </row>
    <row r="7" spans="1:16">
      <c r="A7" s="36" t="s">
        <v>68</v>
      </c>
      <c r="B7" s="37" t="s">
        <v>69</v>
      </c>
      <c r="C7" s="38">
        <v>2795585.35</v>
      </c>
      <c r="D7" s="38">
        <v>2256953.7000000002</v>
      </c>
      <c r="E7" s="38">
        <v>2499200.3199999998</v>
      </c>
      <c r="F7" s="39">
        <v>2536060.3199999998</v>
      </c>
      <c r="G7" s="39">
        <v>15885912.689999999</v>
      </c>
      <c r="H7" s="39">
        <v>2002268.42</v>
      </c>
      <c r="I7" s="39">
        <v>2217450.7599999998</v>
      </c>
      <c r="J7" s="39">
        <v>2523311.2599999998</v>
      </c>
      <c r="K7" s="39">
        <v>4054240.68</v>
      </c>
      <c r="L7" s="39">
        <v>2691040.13</v>
      </c>
      <c r="M7" s="39">
        <v>1062733.46</v>
      </c>
      <c r="N7" s="39">
        <v>4925652.3899999997</v>
      </c>
      <c r="O7" s="49"/>
      <c r="P7" s="49"/>
    </row>
    <row r="8" spans="1:16" s="142" customFormat="1">
      <c r="A8" s="138"/>
      <c r="B8" s="137" t="s">
        <v>161</v>
      </c>
      <c r="C8" s="139">
        <v>0</v>
      </c>
      <c r="D8" s="139">
        <v>0</v>
      </c>
      <c r="E8" s="139">
        <v>0</v>
      </c>
      <c r="F8" s="140">
        <v>0</v>
      </c>
      <c r="G8" s="140">
        <v>0</v>
      </c>
      <c r="H8" s="140">
        <v>0</v>
      </c>
      <c r="I8" s="140">
        <v>0</v>
      </c>
      <c r="J8" s="140">
        <v>0</v>
      </c>
      <c r="K8" s="140">
        <v>0</v>
      </c>
      <c r="L8" s="140">
        <v>0</v>
      </c>
      <c r="M8" s="140">
        <v>0</v>
      </c>
      <c r="N8" s="140">
        <v>0</v>
      </c>
      <c r="O8" s="141"/>
      <c r="P8" s="141"/>
    </row>
    <row r="9" spans="1:16">
      <c r="A9" s="36" t="s">
        <v>70</v>
      </c>
      <c r="B9" s="37" t="s">
        <v>71</v>
      </c>
      <c r="C9" s="38">
        <v>39790048.049999997</v>
      </c>
      <c r="D9" s="38">
        <v>39759278.829999998</v>
      </c>
      <c r="E9" s="38">
        <v>38175898.630000003</v>
      </c>
      <c r="F9" s="39">
        <v>37642267.439999998</v>
      </c>
      <c r="G9" s="39">
        <v>32957360.390000001</v>
      </c>
      <c r="H9" s="39">
        <v>26452053.030000001</v>
      </c>
      <c r="I9" s="39">
        <v>26362917.530000001</v>
      </c>
      <c r="J9" s="39">
        <v>26334121.140000001</v>
      </c>
      <c r="K9" s="39">
        <v>25037893.84</v>
      </c>
      <c r="L9" s="39">
        <v>23952084.539999999</v>
      </c>
      <c r="M9" s="39">
        <v>20777479.210000001</v>
      </c>
      <c r="N9" s="39">
        <v>21032890.27</v>
      </c>
      <c r="O9" s="49"/>
      <c r="P9" s="49"/>
    </row>
    <row r="10" spans="1:16">
      <c r="A10" s="36" t="s">
        <v>72</v>
      </c>
      <c r="B10" s="37" t="s">
        <v>73</v>
      </c>
      <c r="C10" s="38">
        <v>56180780.259999998</v>
      </c>
      <c r="D10" s="38">
        <v>55110443.289999999</v>
      </c>
      <c r="E10" s="38">
        <v>53771377.460000001</v>
      </c>
      <c r="F10" s="39">
        <v>56214317.710000001</v>
      </c>
      <c r="G10" s="39">
        <v>53819581.130000003</v>
      </c>
      <c r="H10" s="39">
        <v>47741455.310000002</v>
      </c>
      <c r="I10" s="39">
        <v>46683747.920000002</v>
      </c>
      <c r="J10" s="39">
        <v>46328736.829999998</v>
      </c>
      <c r="K10" s="39">
        <v>43918845</v>
      </c>
      <c r="L10" s="39">
        <v>78384552.890000001</v>
      </c>
      <c r="M10" s="39">
        <v>77150424.370000005</v>
      </c>
      <c r="N10" s="39">
        <v>71932120.560000002</v>
      </c>
      <c r="O10" s="49"/>
      <c r="P10" s="49"/>
    </row>
    <row r="11" spans="1:16" s="142" customFormat="1">
      <c r="A11" s="138"/>
      <c r="B11" s="137" t="s">
        <v>162</v>
      </c>
      <c r="C11" s="139">
        <v>0</v>
      </c>
      <c r="D11" s="139">
        <v>0</v>
      </c>
      <c r="E11" s="139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1"/>
      <c r="P11" s="141"/>
    </row>
    <row r="12" spans="1:16">
      <c r="A12" s="36" t="s">
        <v>74</v>
      </c>
      <c r="B12" s="37" t="s">
        <v>75</v>
      </c>
      <c r="C12" s="38">
        <v>15794.09</v>
      </c>
      <c r="D12" s="38">
        <v>16300.34</v>
      </c>
      <c r="E12" s="38">
        <v>-123455.01</v>
      </c>
      <c r="F12" s="39">
        <v>16300.34</v>
      </c>
      <c r="G12" s="39">
        <v>-71180.3</v>
      </c>
      <c r="H12" s="39">
        <v>-116597.26</v>
      </c>
      <c r="I12" s="39">
        <v>-4692.71</v>
      </c>
      <c r="J12" s="39">
        <v>4518.26</v>
      </c>
      <c r="K12" s="39">
        <v>-6198.94</v>
      </c>
      <c r="L12" s="39">
        <v>16300.34</v>
      </c>
      <c r="M12" s="39">
        <v>16300.34</v>
      </c>
      <c r="N12" s="39">
        <v>16221.76</v>
      </c>
      <c r="O12" s="49"/>
      <c r="P12" s="49"/>
    </row>
    <row r="13" spans="1:16">
      <c r="A13" s="143"/>
      <c r="B13" s="37" t="s">
        <v>163</v>
      </c>
      <c r="C13" s="38">
        <v>0</v>
      </c>
      <c r="D13" s="38">
        <v>0</v>
      </c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49"/>
      <c r="P13" s="49"/>
    </row>
    <row r="14" spans="1:16">
      <c r="A14" s="36" t="s">
        <v>149</v>
      </c>
      <c r="B14" s="37" t="s">
        <v>150</v>
      </c>
      <c r="C14" s="38">
        <v>184614884.12</v>
      </c>
      <c r="D14" s="38">
        <v>145014494.96000001</v>
      </c>
      <c r="E14" s="38">
        <v>121796411.58</v>
      </c>
      <c r="F14" s="39">
        <v>79392950.730000004</v>
      </c>
      <c r="G14" s="39">
        <v>75077291.170000002</v>
      </c>
      <c r="H14" s="39">
        <v>71105270.980000004</v>
      </c>
      <c r="I14" s="39">
        <v>69750583.719999999</v>
      </c>
      <c r="J14" s="39">
        <v>30997660.43</v>
      </c>
      <c r="K14" s="39">
        <v>29190702.5</v>
      </c>
      <c r="L14" s="39">
        <v>13909793.310000001</v>
      </c>
      <c r="M14" s="39">
        <v>9752481.8699999992</v>
      </c>
      <c r="N14" s="39">
        <v>9774606.1400000006</v>
      </c>
      <c r="O14" s="49"/>
      <c r="P14" s="49"/>
    </row>
    <row r="15" spans="1:16">
      <c r="A15" s="36" t="s">
        <v>155</v>
      </c>
      <c r="B15" s="37" t="s">
        <v>152</v>
      </c>
      <c r="C15" s="41">
        <v>499055514.94</v>
      </c>
      <c r="D15" s="41">
        <v>499250332.27999997</v>
      </c>
      <c r="E15" s="41">
        <v>499445409.33999997</v>
      </c>
      <c r="F15" s="39">
        <v>499627469.88999999</v>
      </c>
      <c r="G15" s="39">
        <v>499782759.13999999</v>
      </c>
      <c r="H15" s="39">
        <v>419926982.06</v>
      </c>
      <c r="I15" s="39">
        <v>420041310.29000002</v>
      </c>
      <c r="J15" s="39">
        <v>415068982.88999999</v>
      </c>
      <c r="K15" s="39">
        <v>399406585.37</v>
      </c>
      <c r="L15" s="39">
        <v>393148838.51999998</v>
      </c>
      <c r="M15" s="39">
        <v>385357672.55000001</v>
      </c>
      <c r="N15" s="39">
        <v>878215181.87</v>
      </c>
      <c r="O15" s="49"/>
      <c r="P15" s="49"/>
    </row>
    <row r="16" spans="1:16">
      <c r="A16" s="36" t="s">
        <v>76</v>
      </c>
      <c r="B16" s="37" t="s">
        <v>77</v>
      </c>
      <c r="C16" s="41">
        <v>51485803.979999997</v>
      </c>
      <c r="D16" s="41">
        <v>44418807.340000004</v>
      </c>
      <c r="E16" s="41">
        <v>39015701.409999996</v>
      </c>
      <c r="F16" s="39">
        <v>34165878.600000001</v>
      </c>
      <c r="G16" s="39">
        <v>29983132.449999999</v>
      </c>
      <c r="H16" s="39">
        <v>26140218.780000001</v>
      </c>
      <c r="I16" s="39">
        <v>22479659.170000002</v>
      </c>
      <c r="J16" s="39">
        <v>19096284.66</v>
      </c>
      <c r="K16" s="39">
        <v>15058822.41</v>
      </c>
      <c r="L16" s="39">
        <v>63558447.600000001</v>
      </c>
      <c r="M16" s="39">
        <v>59799235.939999998</v>
      </c>
      <c r="N16" s="39">
        <v>57587320.840000004</v>
      </c>
      <c r="O16" s="49"/>
      <c r="P16" s="49"/>
    </row>
    <row r="17" spans="1:16">
      <c r="A17" s="36" t="s">
        <v>154</v>
      </c>
      <c r="B17" s="37" t="s">
        <v>153</v>
      </c>
      <c r="C17" s="41">
        <v>115534132.41</v>
      </c>
      <c r="D17" s="41">
        <v>64779061.259999998</v>
      </c>
      <c r="E17" s="41">
        <v>30830392.57</v>
      </c>
      <c r="F17" s="39">
        <v>99213368.109999999</v>
      </c>
      <c r="G17" s="39">
        <v>96694323.340000004</v>
      </c>
      <c r="H17" s="39">
        <v>111614346.5</v>
      </c>
      <c r="I17" s="39">
        <v>83853157.25</v>
      </c>
      <c r="J17" s="39">
        <v>81148708.340000004</v>
      </c>
      <c r="K17" s="39">
        <v>82170452.010000005</v>
      </c>
      <c r="L17" s="39">
        <v>80766203.620000005</v>
      </c>
      <c r="M17" s="39">
        <v>103442304.2</v>
      </c>
      <c r="N17" s="39">
        <v>75949061.159999996</v>
      </c>
      <c r="O17" s="49"/>
      <c r="P17" s="49"/>
    </row>
    <row r="18" spans="1:16">
      <c r="A18" s="143"/>
      <c r="B18" s="37" t="s">
        <v>164</v>
      </c>
      <c r="C18" s="38">
        <v>0</v>
      </c>
      <c r="D18" s="38">
        <v>0</v>
      </c>
      <c r="E18" s="38">
        <v>1398174.47</v>
      </c>
      <c r="F18" s="39">
        <v>-4397.6400000000003</v>
      </c>
      <c r="G18" s="39">
        <v>11005.85</v>
      </c>
      <c r="H18" s="39">
        <v>42050</v>
      </c>
      <c r="I18" s="39">
        <v>29528.66</v>
      </c>
      <c r="J18" s="39">
        <v>408033.84</v>
      </c>
      <c r="K18" s="39">
        <v>7191.25</v>
      </c>
      <c r="L18" s="39">
        <v>4229.74</v>
      </c>
      <c r="M18" s="39">
        <v>315225.14</v>
      </c>
      <c r="N18" s="39">
        <v>26538.41</v>
      </c>
      <c r="O18" s="49"/>
      <c r="P18" s="49"/>
    </row>
    <row r="19" spans="1:16">
      <c r="A19" s="36" t="s">
        <v>78</v>
      </c>
      <c r="B19" s="37" t="s">
        <v>79</v>
      </c>
      <c r="C19" s="38">
        <v>3289120.99</v>
      </c>
      <c r="D19" s="38">
        <v>3156034.88</v>
      </c>
      <c r="E19" s="38">
        <v>2686049.1</v>
      </c>
      <c r="F19" s="39">
        <v>4757439.78</v>
      </c>
      <c r="G19" s="39">
        <v>4336923.68</v>
      </c>
      <c r="H19" s="39">
        <v>4111623.14</v>
      </c>
      <c r="I19" s="39">
        <v>3719045.51</v>
      </c>
      <c r="J19" s="39">
        <v>2997816.83</v>
      </c>
      <c r="K19" s="39">
        <v>3703990.35</v>
      </c>
      <c r="L19" s="39">
        <v>3313846.76</v>
      </c>
      <c r="M19" s="39">
        <v>3500125.36</v>
      </c>
      <c r="N19" s="39">
        <v>4341520.83</v>
      </c>
      <c r="O19" s="49"/>
      <c r="P19" s="49"/>
    </row>
    <row r="20" spans="1:16">
      <c r="A20" s="36" t="s">
        <v>80</v>
      </c>
      <c r="B20" s="37" t="s">
        <v>81</v>
      </c>
      <c r="C20" s="38">
        <v>1502858.96</v>
      </c>
      <c r="D20" s="38">
        <v>2463897.5299999998</v>
      </c>
      <c r="E20" s="38">
        <v>3133408.66</v>
      </c>
      <c r="F20" s="39">
        <v>3136967.95</v>
      </c>
      <c r="G20" s="39">
        <v>3118079.76</v>
      </c>
      <c r="H20" s="39">
        <v>3119669.32</v>
      </c>
      <c r="I20" s="39">
        <v>3112308.37</v>
      </c>
      <c r="J20" s="39">
        <v>3115359.67</v>
      </c>
      <c r="K20" s="39">
        <v>2883021.92</v>
      </c>
      <c r="L20" s="39">
        <v>2826904.63</v>
      </c>
      <c r="M20" s="39">
        <v>2828046.28</v>
      </c>
      <c r="N20" s="39">
        <v>3088962.81</v>
      </c>
      <c r="O20" s="49"/>
      <c r="P20" s="49"/>
    </row>
    <row r="21" spans="1:16">
      <c r="A21" s="36" t="s">
        <v>82</v>
      </c>
      <c r="B21" s="37" t="s">
        <v>83</v>
      </c>
      <c r="C21" s="38">
        <v>6864177.5599999996</v>
      </c>
      <c r="D21" s="38">
        <v>7219674.96</v>
      </c>
      <c r="E21" s="38">
        <v>7062685.9100000001</v>
      </c>
      <c r="F21" s="39">
        <v>9839311.2100000009</v>
      </c>
      <c r="G21" s="39">
        <v>10028212.800000001</v>
      </c>
      <c r="H21" s="39">
        <v>10405702.970000001</v>
      </c>
      <c r="I21" s="39">
        <v>9311813.2400000002</v>
      </c>
      <c r="J21" s="39">
        <v>8454327.5600000005</v>
      </c>
      <c r="K21" s="39">
        <v>8226095.8700000001</v>
      </c>
      <c r="L21" s="39">
        <v>7825216.3600000003</v>
      </c>
      <c r="M21" s="39">
        <v>7595498.04</v>
      </c>
      <c r="N21" s="39">
        <v>6757633.9100000001</v>
      </c>
      <c r="O21" s="49"/>
      <c r="P21" s="49"/>
    </row>
    <row r="22" spans="1:16">
      <c r="A22" s="36" t="s">
        <v>84</v>
      </c>
      <c r="B22" s="37" t="s">
        <v>85</v>
      </c>
      <c r="C22" s="38">
        <v>-32309994.739999998</v>
      </c>
      <c r="D22" s="38">
        <v>-33135791.210000001</v>
      </c>
      <c r="E22" s="38">
        <v>-32900670.399999999</v>
      </c>
      <c r="F22" s="39">
        <v>-33551571.68</v>
      </c>
      <c r="G22" s="39">
        <v>-33641749.789999999</v>
      </c>
      <c r="H22" s="39">
        <v>-33487158.420000002</v>
      </c>
      <c r="I22" s="39">
        <v>-33440166.5</v>
      </c>
      <c r="J22" s="39">
        <v>-33498386.710000001</v>
      </c>
      <c r="K22" s="39">
        <v>-33795667.93</v>
      </c>
      <c r="L22" s="39">
        <v>-29966343.25</v>
      </c>
      <c r="M22" s="39">
        <v>-16857685.5</v>
      </c>
      <c r="N22" s="39">
        <v>-16841904.48</v>
      </c>
      <c r="O22" s="49"/>
      <c r="P22" s="49"/>
    </row>
    <row r="23" spans="1:16">
      <c r="A23" s="36" t="s">
        <v>86</v>
      </c>
      <c r="B23" s="37" t="s">
        <v>87</v>
      </c>
      <c r="C23" s="38">
        <v>-10935739.74</v>
      </c>
      <c r="D23" s="38">
        <v>-13182060.220000001</v>
      </c>
      <c r="E23" s="38">
        <v>-15264482.390000001</v>
      </c>
      <c r="F23" s="39">
        <v>-14648399.48</v>
      </c>
      <c r="G23" s="39">
        <v>-15592123.369999999</v>
      </c>
      <c r="H23" s="39">
        <v>-13649594.529999999</v>
      </c>
      <c r="I23" s="39">
        <v>-11569339.289999999</v>
      </c>
      <c r="J23" s="39">
        <v>-11359496.65</v>
      </c>
      <c r="K23" s="39">
        <v>-11705940.5</v>
      </c>
      <c r="L23" s="39">
        <v>-11324885.07</v>
      </c>
      <c r="M23" s="39">
        <v>-6929963.9500000002</v>
      </c>
      <c r="N23" s="39">
        <v>-3158177.08</v>
      </c>
      <c r="O23" s="49"/>
      <c r="P23" s="49"/>
    </row>
    <row r="24" spans="1:16">
      <c r="A24" s="36" t="s">
        <v>88</v>
      </c>
      <c r="B24" s="37" t="s">
        <v>89</v>
      </c>
      <c r="C24" s="38">
        <v>13663526.57</v>
      </c>
      <c r="D24" s="38">
        <v>14466060.17</v>
      </c>
      <c r="E24" s="38">
        <v>13737775.24</v>
      </c>
      <c r="F24" s="39">
        <v>14188977.109999999</v>
      </c>
      <c r="G24" s="39">
        <v>14078728.220000001</v>
      </c>
      <c r="H24" s="39">
        <v>13455514.189999999</v>
      </c>
      <c r="I24" s="39">
        <v>13404923.640000001</v>
      </c>
      <c r="J24" s="39">
        <v>13807585.109999999</v>
      </c>
      <c r="K24" s="39">
        <v>13472065.51</v>
      </c>
      <c r="L24" s="39">
        <v>13141041.92</v>
      </c>
      <c r="M24" s="39">
        <v>12732035.09</v>
      </c>
      <c r="N24" s="39">
        <v>11615262.52</v>
      </c>
      <c r="O24" s="49"/>
      <c r="P24" s="49"/>
    </row>
    <row r="25" spans="1:16">
      <c r="A25" s="36" t="s">
        <v>90</v>
      </c>
      <c r="B25" s="37" t="s">
        <v>91</v>
      </c>
      <c r="C25" s="38">
        <v>32223851.829999998</v>
      </c>
      <c r="D25" s="38">
        <v>32747932.43</v>
      </c>
      <c r="E25" s="38">
        <v>32803455.789999999</v>
      </c>
      <c r="F25" s="39">
        <v>33173251.510000002</v>
      </c>
      <c r="G25" s="39">
        <v>33912293.170000002</v>
      </c>
      <c r="H25" s="39">
        <v>33727799.93</v>
      </c>
      <c r="I25" s="39">
        <v>34200557.600000001</v>
      </c>
      <c r="J25" s="39">
        <v>34743132.840000004</v>
      </c>
      <c r="K25" s="39">
        <v>34976917.909999996</v>
      </c>
      <c r="L25" s="39">
        <v>35423371.109999999</v>
      </c>
      <c r="M25" s="39">
        <v>35704470.399999999</v>
      </c>
      <c r="N25" s="39">
        <v>35740239.329999998</v>
      </c>
      <c r="O25" s="49"/>
      <c r="P25" s="49"/>
    </row>
    <row r="26" spans="1:16">
      <c r="A26" s="36" t="s">
        <v>92</v>
      </c>
      <c r="B26" s="37" t="s">
        <v>93</v>
      </c>
      <c r="C26" s="38">
        <v>504877.25</v>
      </c>
      <c r="D26" s="38">
        <v>975977.55</v>
      </c>
      <c r="E26" s="38">
        <v>989062.91</v>
      </c>
      <c r="F26" s="39">
        <v>1248142.07</v>
      </c>
      <c r="G26" s="39">
        <v>1478167.97</v>
      </c>
      <c r="H26" s="39">
        <v>1675805.3</v>
      </c>
      <c r="I26" s="39">
        <v>2050008.96</v>
      </c>
      <c r="J26" s="39">
        <v>974063.46</v>
      </c>
      <c r="K26" s="39">
        <v>-1044064.07</v>
      </c>
      <c r="L26" s="39">
        <v>-465609.18</v>
      </c>
      <c r="M26" s="39">
        <v>-241206.21</v>
      </c>
      <c r="N26" s="39">
        <v>19781.34</v>
      </c>
      <c r="O26" s="49"/>
      <c r="P26" s="49"/>
    </row>
    <row r="27" spans="1:16">
      <c r="A27" s="36" t="s">
        <v>94</v>
      </c>
      <c r="B27" s="37" t="s">
        <v>95</v>
      </c>
      <c r="C27" s="38">
        <v>-413027.25</v>
      </c>
      <c r="D27" s="38">
        <v>441417.79</v>
      </c>
      <c r="E27" s="38">
        <v>-80115.28</v>
      </c>
      <c r="F27" s="39">
        <v>-1375408.36</v>
      </c>
      <c r="G27" s="39">
        <v>-1214212.57</v>
      </c>
      <c r="H27" s="39">
        <v>-1075443.71</v>
      </c>
      <c r="I27" s="39">
        <v>-1628920.47</v>
      </c>
      <c r="J27" s="39">
        <v>-2958659.52</v>
      </c>
      <c r="K27" s="39">
        <v>-2458862.38</v>
      </c>
      <c r="L27" s="39">
        <v>-1535585.3</v>
      </c>
      <c r="M27" s="39">
        <v>-1544269.05</v>
      </c>
      <c r="N27" s="39">
        <v>-29123.38</v>
      </c>
      <c r="O27" s="49"/>
      <c r="P27" s="49"/>
    </row>
    <row r="28" spans="1:16">
      <c r="A28" s="36" t="s">
        <v>96</v>
      </c>
      <c r="B28" s="37" t="s">
        <v>97</v>
      </c>
      <c r="C28" s="38">
        <v>99528.91</v>
      </c>
      <c r="D28" s="38">
        <v>109468.09</v>
      </c>
      <c r="E28" s="38">
        <v>106549.55</v>
      </c>
      <c r="F28" s="39">
        <v>106489.68</v>
      </c>
      <c r="G28" s="39">
        <v>106530.62</v>
      </c>
      <c r="H28" s="39">
        <v>106571.36</v>
      </c>
      <c r="I28" s="39">
        <v>106616.97</v>
      </c>
      <c r="J28" s="39">
        <v>109279.08</v>
      </c>
      <c r="K28" s="39">
        <v>109965.06</v>
      </c>
      <c r="L28" s="39">
        <v>137008.59</v>
      </c>
      <c r="M28" s="39">
        <v>141677.79999999999</v>
      </c>
      <c r="N28" s="39">
        <v>138479.81</v>
      </c>
      <c r="O28" s="49"/>
      <c r="P28" s="49"/>
    </row>
    <row r="29" spans="1:16">
      <c r="A29" s="36" t="s">
        <v>98</v>
      </c>
      <c r="B29" s="37" t="s">
        <v>99</v>
      </c>
      <c r="C29" s="38">
        <v>185688970.43000001</v>
      </c>
      <c r="D29" s="38">
        <v>182164004.58000001</v>
      </c>
      <c r="E29" s="38">
        <v>193245102.31999999</v>
      </c>
      <c r="F29" s="39">
        <v>184638453.38999999</v>
      </c>
      <c r="G29" s="39">
        <v>183703797.38999999</v>
      </c>
      <c r="H29" s="39">
        <v>177814198.91999999</v>
      </c>
      <c r="I29" s="39">
        <v>172399532.66999999</v>
      </c>
      <c r="J29" s="39">
        <v>183965482.33000001</v>
      </c>
      <c r="K29" s="39">
        <v>192931526.81</v>
      </c>
      <c r="L29" s="39">
        <v>189441029.68000001</v>
      </c>
      <c r="M29" s="39">
        <v>189714224.94999999</v>
      </c>
      <c r="N29" s="39">
        <v>199481142.31</v>
      </c>
      <c r="O29" s="49"/>
      <c r="P29" s="49"/>
    </row>
    <row r="30" spans="1:16">
      <c r="A30" s="36" t="s">
        <v>100</v>
      </c>
      <c r="B30" s="37" t="s">
        <v>101</v>
      </c>
      <c r="C30" s="38">
        <v>208428765.19999999</v>
      </c>
      <c r="D30" s="38">
        <v>207316286.94999999</v>
      </c>
      <c r="E30" s="38">
        <v>200629404.12</v>
      </c>
      <c r="F30" s="39">
        <v>187371452.09999999</v>
      </c>
      <c r="G30" s="39">
        <v>191821394.75</v>
      </c>
      <c r="H30" s="39">
        <v>188468115.78</v>
      </c>
      <c r="I30" s="39">
        <v>190939884.44999999</v>
      </c>
      <c r="J30" s="39">
        <v>198692453.02000001</v>
      </c>
      <c r="K30" s="39">
        <v>199557232.18000001</v>
      </c>
      <c r="L30" s="39">
        <v>201869184.43000001</v>
      </c>
      <c r="M30" s="39">
        <v>209190419.44999999</v>
      </c>
      <c r="N30" s="39">
        <v>204994193.30000001</v>
      </c>
      <c r="O30" s="49"/>
      <c r="P30" s="49"/>
    </row>
    <row r="31" spans="1:16">
      <c r="A31" s="36" t="s">
        <v>102</v>
      </c>
      <c r="B31" s="37" t="s">
        <v>103</v>
      </c>
      <c r="C31" s="38">
        <v>497910.87</v>
      </c>
      <c r="D31" s="38">
        <v>497910.87</v>
      </c>
      <c r="E31" s="38">
        <v>497910.87</v>
      </c>
      <c r="F31" s="39">
        <v>497910.87</v>
      </c>
      <c r="G31" s="39">
        <v>497910.87</v>
      </c>
      <c r="H31" s="39">
        <v>497910.87</v>
      </c>
      <c r="I31" s="39">
        <v>497910.87</v>
      </c>
      <c r="J31" s="39">
        <v>182025.05</v>
      </c>
      <c r="K31" s="39">
        <v>182025.05</v>
      </c>
      <c r="L31" s="39">
        <v>182025.05</v>
      </c>
      <c r="M31" s="39">
        <v>182025.05</v>
      </c>
      <c r="N31" s="39">
        <v>177841.36</v>
      </c>
      <c r="O31" s="49"/>
      <c r="P31" s="49"/>
    </row>
    <row r="32" spans="1:16">
      <c r="A32" s="36" t="s">
        <v>146</v>
      </c>
      <c r="B32" s="37" t="s">
        <v>147</v>
      </c>
      <c r="C32" s="38">
        <v>158407.82</v>
      </c>
      <c r="D32" s="38">
        <v>124755.56</v>
      </c>
      <c r="E32" s="38">
        <v>535495.22</v>
      </c>
      <c r="F32" s="39">
        <v>512112.07</v>
      </c>
      <c r="G32" s="39">
        <v>525280.71</v>
      </c>
      <c r="H32" s="39">
        <v>493220.61</v>
      </c>
      <c r="I32" s="39">
        <v>431257.73</v>
      </c>
      <c r="J32" s="39">
        <v>395204.1</v>
      </c>
      <c r="K32" s="39">
        <v>342221.6</v>
      </c>
      <c r="L32" s="39">
        <v>307091.94</v>
      </c>
      <c r="M32" s="39">
        <v>263197.31</v>
      </c>
      <c r="N32" s="39">
        <v>227081.96</v>
      </c>
      <c r="O32" s="49"/>
      <c r="P32" s="49"/>
    </row>
    <row r="33" spans="1:16">
      <c r="A33" s="36"/>
      <c r="B33" s="37" t="s">
        <v>175</v>
      </c>
      <c r="C33" s="38"/>
      <c r="D33" s="38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49"/>
      <c r="P33" s="49"/>
    </row>
    <row r="34" spans="1:16">
      <c r="A34" s="36" t="s">
        <v>104</v>
      </c>
      <c r="B34" s="37" t="s">
        <v>105</v>
      </c>
      <c r="C34" s="38">
        <v>2998516.03</v>
      </c>
      <c r="D34" s="38">
        <v>2672964.5699999998</v>
      </c>
      <c r="E34" s="38">
        <v>2624988.54</v>
      </c>
      <c r="F34" s="39">
        <v>2688434.53</v>
      </c>
      <c r="G34" s="39">
        <v>4282094.5199999996</v>
      </c>
      <c r="H34" s="39">
        <v>3831238.49</v>
      </c>
      <c r="I34" s="39">
        <v>3535235.04</v>
      </c>
      <c r="J34" s="39">
        <v>1600231.27</v>
      </c>
      <c r="K34" s="39">
        <v>1600826.9</v>
      </c>
      <c r="L34" s="39">
        <v>1601595.31</v>
      </c>
      <c r="M34" s="39">
        <v>1602203.2</v>
      </c>
      <c r="N34" s="39">
        <v>1602959.18</v>
      </c>
      <c r="O34" s="49"/>
      <c r="P34" s="49"/>
    </row>
    <row r="35" spans="1:16" s="142" customFormat="1">
      <c r="A35" s="138"/>
      <c r="B35" s="137" t="s">
        <v>165</v>
      </c>
      <c r="C35" s="139">
        <v>0</v>
      </c>
      <c r="D35" s="139">
        <v>0</v>
      </c>
      <c r="E35" s="139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3337269.63</v>
      </c>
      <c r="K35" s="140">
        <v>2712667.99</v>
      </c>
      <c r="L35" s="140">
        <v>2346694.2799999998</v>
      </c>
      <c r="M35" s="140">
        <v>2995957.08</v>
      </c>
      <c r="N35" s="140">
        <v>3700870.2</v>
      </c>
      <c r="O35" s="141"/>
      <c r="P35" s="141"/>
    </row>
    <row r="36" spans="1:16">
      <c r="A36" s="36" t="s">
        <v>106</v>
      </c>
      <c r="B36" s="37" t="s">
        <v>107</v>
      </c>
      <c r="C36" s="38">
        <v>63536.160000000003</v>
      </c>
      <c r="D36" s="38">
        <v>63536.160000000003</v>
      </c>
      <c r="E36" s="38">
        <v>63536.160000000003</v>
      </c>
      <c r="F36" s="39">
        <v>63536.160000000003</v>
      </c>
      <c r="G36" s="39">
        <v>63536.160000000003</v>
      </c>
      <c r="H36" s="39">
        <v>63536.160000000003</v>
      </c>
      <c r="I36" s="39">
        <v>63536.160000000003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49"/>
      <c r="P36" s="49"/>
    </row>
    <row r="37" spans="1:16" s="142" customFormat="1">
      <c r="A37" s="138"/>
      <c r="B37" s="137" t="s">
        <v>166</v>
      </c>
      <c r="C37" s="139">
        <v>0</v>
      </c>
      <c r="D37" s="139">
        <v>0</v>
      </c>
      <c r="E37" s="139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63536.160000000003</v>
      </c>
      <c r="K37" s="140">
        <v>63536.160000000003</v>
      </c>
      <c r="L37" s="140">
        <v>63536.160000000003</v>
      </c>
      <c r="M37" s="140">
        <v>63536.160000000003</v>
      </c>
      <c r="N37" s="140">
        <v>63536.160000000003</v>
      </c>
      <c r="O37" s="141"/>
      <c r="P37" s="141"/>
    </row>
    <row r="38" spans="1:16">
      <c r="A38" s="36" t="s">
        <v>108</v>
      </c>
      <c r="B38" s="37" t="s">
        <v>109</v>
      </c>
      <c r="C38" s="38">
        <v>1740712.25</v>
      </c>
      <c r="D38" s="38">
        <v>1907443.52</v>
      </c>
      <c r="E38" s="38">
        <v>3624841.55</v>
      </c>
      <c r="F38" s="39">
        <v>4947172.99</v>
      </c>
      <c r="G38" s="39">
        <v>3995334.05</v>
      </c>
      <c r="H38" s="39">
        <v>3350479.57</v>
      </c>
      <c r="I38" s="39">
        <v>2446569.85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49"/>
      <c r="P38" s="49"/>
    </row>
    <row r="39" spans="1:16" s="142" customFormat="1">
      <c r="A39" s="138"/>
      <c r="B39" s="137" t="s">
        <v>167</v>
      </c>
      <c r="C39" s="139">
        <v>0</v>
      </c>
      <c r="D39" s="139">
        <v>0</v>
      </c>
      <c r="E39" s="139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1812728.75</v>
      </c>
      <c r="K39" s="140">
        <v>2437594.6800000002</v>
      </c>
      <c r="L39" s="140">
        <v>3178530.79</v>
      </c>
      <c r="M39" s="140">
        <v>2023067.73</v>
      </c>
      <c r="N39" s="140">
        <v>1974802.56</v>
      </c>
      <c r="O39" s="141"/>
      <c r="P39" s="141"/>
    </row>
    <row r="40" spans="1:16" s="142" customFormat="1">
      <c r="A40" s="138"/>
      <c r="B40" s="137" t="s">
        <v>168</v>
      </c>
      <c r="C40" s="139">
        <v>0</v>
      </c>
      <c r="D40" s="139">
        <v>0</v>
      </c>
      <c r="E40" s="139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1"/>
      <c r="P40" s="141"/>
    </row>
    <row r="41" spans="1:16">
      <c r="A41" s="36" t="s">
        <v>110</v>
      </c>
      <c r="B41" s="37" t="s">
        <v>111</v>
      </c>
      <c r="C41" s="38">
        <v>6836053.9000000004</v>
      </c>
      <c r="D41" s="38">
        <v>13280234.66</v>
      </c>
      <c r="E41" s="38">
        <v>10817463.91</v>
      </c>
      <c r="F41" s="39">
        <v>10602689.720000001</v>
      </c>
      <c r="G41" s="39">
        <v>8344367.9800000004</v>
      </c>
      <c r="H41" s="39">
        <v>8510436.3000000007</v>
      </c>
      <c r="I41" s="39">
        <v>8589827.7799999993</v>
      </c>
      <c r="J41" s="39">
        <v>0</v>
      </c>
      <c r="K41" s="39">
        <v>0</v>
      </c>
      <c r="L41" s="39">
        <v>0</v>
      </c>
      <c r="M41" s="39">
        <v>0</v>
      </c>
      <c r="N41" s="39">
        <v>0</v>
      </c>
      <c r="O41" s="49"/>
      <c r="P41" s="49"/>
    </row>
    <row r="42" spans="1:16" s="43" customFormat="1">
      <c r="A42" s="36" t="s">
        <v>112</v>
      </c>
      <c r="B42" s="37" t="s">
        <v>113</v>
      </c>
      <c r="C42" s="38">
        <v>1121453.02</v>
      </c>
      <c r="D42" s="38">
        <v>1120618.1000000001</v>
      </c>
      <c r="E42" s="38">
        <v>1121552.73</v>
      </c>
      <c r="F42" s="39">
        <v>1153525.81</v>
      </c>
      <c r="G42" s="39">
        <v>1077561.95</v>
      </c>
      <c r="H42" s="39">
        <v>1028980.17</v>
      </c>
      <c r="I42" s="39">
        <v>965190.13</v>
      </c>
      <c r="J42" s="39">
        <v>7889020.8200000003</v>
      </c>
      <c r="K42" s="39">
        <v>9977124.6500000004</v>
      </c>
      <c r="L42" s="39">
        <v>9451178.3100000005</v>
      </c>
      <c r="M42" s="39">
        <v>10525438</v>
      </c>
      <c r="N42" s="39">
        <v>12297035.199999999</v>
      </c>
      <c r="O42" s="49"/>
      <c r="P42" s="49"/>
    </row>
    <row r="43" spans="1:16" s="142" customFormat="1">
      <c r="A43" s="138"/>
      <c r="B43" s="137" t="s">
        <v>169</v>
      </c>
      <c r="C43" s="139">
        <v>0</v>
      </c>
      <c r="D43" s="139">
        <v>0</v>
      </c>
      <c r="E43" s="139">
        <v>0</v>
      </c>
      <c r="F43" s="140">
        <v>0</v>
      </c>
      <c r="G43" s="140">
        <v>0</v>
      </c>
      <c r="H43" s="140">
        <v>0</v>
      </c>
      <c r="I43" s="140">
        <v>0</v>
      </c>
      <c r="J43" s="140">
        <v>990066.62</v>
      </c>
      <c r="K43" s="140">
        <v>912832.96</v>
      </c>
      <c r="L43" s="140">
        <v>981311.08</v>
      </c>
      <c r="M43" s="140">
        <v>902608.86</v>
      </c>
      <c r="N43" s="140">
        <v>962618.23</v>
      </c>
      <c r="O43" s="141"/>
      <c r="P43" s="141"/>
    </row>
    <row r="44" spans="1:16">
      <c r="A44" s="36" t="s">
        <v>114</v>
      </c>
      <c r="B44" s="37" t="s">
        <v>115</v>
      </c>
      <c r="C44" s="38">
        <v>13396111</v>
      </c>
      <c r="D44" s="38">
        <v>13534525.439999999</v>
      </c>
      <c r="E44" s="38">
        <v>13755224.029999999</v>
      </c>
      <c r="F44" s="39">
        <v>13796716.59</v>
      </c>
      <c r="G44" s="39">
        <v>13796629.33</v>
      </c>
      <c r="H44" s="39">
        <v>13672712.119999999</v>
      </c>
      <c r="I44" s="39">
        <v>13610313.85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49"/>
      <c r="P44" s="49"/>
    </row>
    <row r="45" spans="1:16">
      <c r="A45" s="36" t="s">
        <v>116</v>
      </c>
      <c r="B45" s="37" t="s">
        <v>117</v>
      </c>
      <c r="C45" s="38">
        <v>-4783330.92</v>
      </c>
      <c r="D45" s="38">
        <v>-4796843.72</v>
      </c>
      <c r="E45" s="38">
        <v>-4807445.3</v>
      </c>
      <c r="F45" s="39">
        <v>-4816039.8899999997</v>
      </c>
      <c r="G45" s="39">
        <v>-4826163.78</v>
      </c>
      <c r="H45" s="39">
        <v>-4836320.93</v>
      </c>
      <c r="I45" s="39">
        <v>-4847099.95</v>
      </c>
      <c r="J45" s="39">
        <v>13837787.279999999</v>
      </c>
      <c r="K45" s="39">
        <v>13856593.83</v>
      </c>
      <c r="L45" s="39">
        <v>13855036.529999999</v>
      </c>
      <c r="M45" s="39">
        <v>13768999.17</v>
      </c>
      <c r="N45" s="39">
        <v>13344468.18</v>
      </c>
      <c r="O45" s="49"/>
      <c r="P45" s="49"/>
    </row>
    <row r="46" spans="1:16">
      <c r="A46" s="36" t="s">
        <v>118</v>
      </c>
      <c r="B46" s="37" t="s">
        <v>119</v>
      </c>
      <c r="C46" s="38">
        <v>7712542.7400000002</v>
      </c>
      <c r="D46" s="38">
        <v>5005363.9000000004</v>
      </c>
      <c r="E46" s="38">
        <v>8536602.9800000004</v>
      </c>
      <c r="F46" s="39">
        <v>1043226.95</v>
      </c>
      <c r="G46" s="39">
        <v>6424554.9500000002</v>
      </c>
      <c r="H46" s="39">
        <v>5755585.9100000001</v>
      </c>
      <c r="I46" s="39">
        <v>8422683.7200000007</v>
      </c>
      <c r="J46" s="39">
        <v>-4857438.91</v>
      </c>
      <c r="K46" s="39">
        <v>-4870902.3899999997</v>
      </c>
      <c r="L46" s="39">
        <v>-4881582.57</v>
      </c>
      <c r="M46" s="39">
        <v>-4891777.0599999996</v>
      </c>
      <c r="N46" s="39">
        <v>-4902422.34</v>
      </c>
      <c r="O46" s="49"/>
      <c r="P46" s="49"/>
    </row>
    <row r="47" spans="1:16">
      <c r="A47" s="36" t="s">
        <v>120</v>
      </c>
      <c r="B47" s="37" t="s">
        <v>121</v>
      </c>
      <c r="C47" s="38">
        <v>1016539.62</v>
      </c>
      <c r="D47" s="38">
        <v>1872238.12</v>
      </c>
      <c r="E47" s="38">
        <v>197182.37</v>
      </c>
      <c r="F47" s="42">
        <v>671831.24</v>
      </c>
      <c r="G47" s="42">
        <v>1671551.69</v>
      </c>
      <c r="H47" s="42">
        <v>1534504.61</v>
      </c>
      <c r="I47" s="42">
        <v>3682655.6</v>
      </c>
      <c r="J47" s="42">
        <v>7722202.1200000001</v>
      </c>
      <c r="K47" s="42">
        <v>6510258.6399999997</v>
      </c>
      <c r="L47" s="42">
        <v>6013105.4900000002</v>
      </c>
      <c r="M47" s="42">
        <v>3954299.72</v>
      </c>
      <c r="N47" s="42">
        <v>9273734.3300000001</v>
      </c>
      <c r="O47" s="49"/>
      <c r="P47" s="49"/>
    </row>
    <row r="48" spans="1:16">
      <c r="A48" s="36" t="s">
        <v>122</v>
      </c>
      <c r="B48" s="37" t="s">
        <v>123</v>
      </c>
      <c r="C48" s="38">
        <v>35593.410000000003</v>
      </c>
      <c r="D48" s="38">
        <v>686328.01</v>
      </c>
      <c r="E48" s="38">
        <v>1519392.07</v>
      </c>
      <c r="F48" s="39">
        <v>9020727.0099999998</v>
      </c>
      <c r="G48" s="39">
        <v>13746996.98</v>
      </c>
      <c r="H48" s="39">
        <v>16351930.140000001</v>
      </c>
      <c r="I48" s="39">
        <v>16901345.140000001</v>
      </c>
      <c r="J48" s="39">
        <v>514951.17</v>
      </c>
      <c r="K48" s="39">
        <v>496608.31</v>
      </c>
      <c r="L48" s="39">
        <v>884504.93</v>
      </c>
      <c r="M48" s="39">
        <v>868206.53</v>
      </c>
      <c r="N48" s="39">
        <v>480386.64</v>
      </c>
      <c r="O48" s="49"/>
      <c r="P48" s="49"/>
    </row>
    <row r="49" spans="1:16" s="142" customFormat="1">
      <c r="A49" s="138"/>
      <c r="B49" s="137" t="s">
        <v>170</v>
      </c>
      <c r="C49" s="139">
        <v>0</v>
      </c>
      <c r="D49" s="139">
        <v>0</v>
      </c>
      <c r="E49" s="139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15683467.09</v>
      </c>
      <c r="K49" s="140">
        <v>13957015.67</v>
      </c>
      <c r="L49" s="140">
        <v>15696199.6</v>
      </c>
      <c r="M49" s="140">
        <v>18346259.190000001</v>
      </c>
      <c r="N49" s="140">
        <v>16779083.780000001</v>
      </c>
      <c r="O49" s="141"/>
      <c r="P49" s="141"/>
    </row>
    <row r="50" spans="1:16">
      <c r="A50" s="36" t="s">
        <v>124</v>
      </c>
      <c r="B50" s="37" t="s">
        <v>125</v>
      </c>
      <c r="C50" s="38">
        <v>886943.9</v>
      </c>
      <c r="D50" s="38">
        <v>904350.84</v>
      </c>
      <c r="E50" s="38">
        <v>876277.85</v>
      </c>
      <c r="F50" s="39">
        <v>853102.33</v>
      </c>
      <c r="G50" s="39">
        <v>900584.74</v>
      </c>
      <c r="H50" s="39">
        <v>809002.59</v>
      </c>
      <c r="I50" s="39">
        <v>820642.69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49"/>
      <c r="P50" s="49"/>
    </row>
    <row r="51" spans="1:16">
      <c r="A51" s="36" t="s">
        <v>126</v>
      </c>
      <c r="B51" s="37" t="s">
        <v>127</v>
      </c>
      <c r="C51" s="38">
        <v>3758819.32</v>
      </c>
      <c r="D51" s="38">
        <v>4496666.34</v>
      </c>
      <c r="E51" s="38">
        <v>4384689</v>
      </c>
      <c r="F51" s="39">
        <v>4346878.71</v>
      </c>
      <c r="G51" s="39">
        <v>4777597.24</v>
      </c>
      <c r="H51" s="39">
        <v>4691376.32</v>
      </c>
      <c r="I51" s="39">
        <v>4591158.84</v>
      </c>
      <c r="J51" s="39">
        <v>846015.1</v>
      </c>
      <c r="K51" s="39">
        <v>818373.46</v>
      </c>
      <c r="L51" s="39">
        <v>807590.79</v>
      </c>
      <c r="M51" s="39">
        <v>786308.51</v>
      </c>
      <c r="N51" s="39">
        <v>777862.75</v>
      </c>
      <c r="O51" s="49"/>
      <c r="P51" s="29"/>
    </row>
    <row r="52" spans="1:16" s="142" customFormat="1">
      <c r="A52" s="138"/>
      <c r="B52" s="137" t="s">
        <v>171</v>
      </c>
      <c r="C52" s="139">
        <v>0</v>
      </c>
      <c r="D52" s="139">
        <v>0</v>
      </c>
      <c r="E52" s="139">
        <v>0</v>
      </c>
      <c r="F52" s="140">
        <v>0</v>
      </c>
      <c r="G52" s="140">
        <v>0</v>
      </c>
      <c r="H52" s="140">
        <v>0</v>
      </c>
      <c r="I52" s="140">
        <v>0</v>
      </c>
      <c r="J52" s="140">
        <v>4596527.6399999997</v>
      </c>
      <c r="K52" s="140">
        <v>4753180.25</v>
      </c>
      <c r="L52" s="140">
        <v>5096005.34</v>
      </c>
      <c r="M52" s="140">
        <v>7017407.5099999998</v>
      </c>
      <c r="N52" s="140">
        <v>6904477.3099999996</v>
      </c>
      <c r="O52" s="141"/>
      <c r="P52" s="141"/>
    </row>
    <row r="53" spans="1:16" s="142" customFormat="1">
      <c r="A53" s="138"/>
      <c r="B53" s="137" t="s">
        <v>172</v>
      </c>
      <c r="C53" s="139">
        <v>0</v>
      </c>
      <c r="D53" s="139">
        <v>0</v>
      </c>
      <c r="E53" s="139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1"/>
      <c r="P53" s="141"/>
    </row>
    <row r="54" spans="1:16">
      <c r="A54" s="36" t="s">
        <v>128</v>
      </c>
      <c r="B54" s="37" t="s">
        <v>129</v>
      </c>
      <c r="C54" s="38">
        <v>-59594.37</v>
      </c>
      <c r="D54" s="38">
        <v>1822888.98</v>
      </c>
      <c r="E54" s="38">
        <v>-56970.14</v>
      </c>
      <c r="F54" s="39">
        <v>-52724.78</v>
      </c>
      <c r="G54" s="39">
        <v>4684038.62</v>
      </c>
      <c r="H54" s="39">
        <v>-53713.88</v>
      </c>
      <c r="I54" s="39">
        <v>-4606370.74</v>
      </c>
      <c r="J54" s="39">
        <v>-4579713.1900000004</v>
      </c>
      <c r="K54" s="39">
        <v>-27828.54</v>
      </c>
      <c r="L54" s="39">
        <v>-52301.46</v>
      </c>
      <c r="M54" s="39">
        <v>1960912.92</v>
      </c>
      <c r="N54" s="39">
        <v>-45596.09</v>
      </c>
      <c r="O54" s="49"/>
    </row>
    <row r="55" spans="1:16">
      <c r="A55" s="36" t="s">
        <v>130</v>
      </c>
      <c r="B55" s="37" t="s">
        <v>131</v>
      </c>
      <c r="C55" s="38">
        <v>381184.27</v>
      </c>
      <c r="D55" s="38">
        <v>190476.45</v>
      </c>
      <c r="E55" s="38">
        <v>190567.38</v>
      </c>
      <c r="F55" s="39">
        <v>190640.26</v>
      </c>
      <c r="G55" s="39">
        <v>190713.54</v>
      </c>
      <c r="H55" s="39">
        <v>190786.46</v>
      </c>
      <c r="I55" s="39">
        <v>821694.2</v>
      </c>
      <c r="J55" s="39">
        <v>716477.2</v>
      </c>
      <c r="K55" s="39">
        <v>310147.96000000002</v>
      </c>
      <c r="L55" s="39">
        <v>310358.34999999998</v>
      </c>
      <c r="M55" s="39">
        <v>310476.13</v>
      </c>
      <c r="N55" s="39">
        <v>310622.63</v>
      </c>
      <c r="O55" s="49"/>
      <c r="P55" s="47"/>
    </row>
    <row r="56" spans="1:16" s="47" customFormat="1">
      <c r="A56" s="36" t="s">
        <v>132</v>
      </c>
      <c r="B56" s="37" t="s">
        <v>133</v>
      </c>
      <c r="C56" s="38">
        <v>19417411.449999999</v>
      </c>
      <c r="D56" s="38">
        <v>19442027.59</v>
      </c>
      <c r="E56" s="38">
        <v>19128560.100000001</v>
      </c>
      <c r="F56" s="39">
        <v>19099374.530000001</v>
      </c>
      <c r="G56" s="39">
        <v>19776121.710000001</v>
      </c>
      <c r="H56" s="39">
        <v>19406080.32</v>
      </c>
      <c r="I56" s="39">
        <v>17543892</v>
      </c>
      <c r="J56" s="39">
        <v>17525863.57</v>
      </c>
      <c r="K56" s="39">
        <v>18224957.719999999</v>
      </c>
      <c r="L56" s="39">
        <v>18248713.350000001</v>
      </c>
      <c r="M56" s="39">
        <v>18270574.02</v>
      </c>
      <c r="N56" s="39">
        <v>17790461.960000001</v>
      </c>
      <c r="O56" s="49"/>
      <c r="P56" s="40"/>
    </row>
    <row r="57" spans="1:16">
      <c r="A57" s="36" t="s">
        <v>134</v>
      </c>
      <c r="B57" s="37" t="s">
        <v>135</v>
      </c>
      <c r="C57" s="38">
        <v>1676147.8</v>
      </c>
      <c r="D57" s="38">
        <v>1681924.23</v>
      </c>
      <c r="E57" s="38">
        <v>1750215.5</v>
      </c>
      <c r="F57" s="39">
        <v>1743919.82</v>
      </c>
      <c r="G57" s="39">
        <v>1789900.7</v>
      </c>
      <c r="H57" s="39">
        <v>1984075</v>
      </c>
      <c r="I57" s="39">
        <v>1732544.29</v>
      </c>
      <c r="J57" s="39">
        <v>1926295.82</v>
      </c>
      <c r="K57" s="39">
        <v>1833173.31</v>
      </c>
      <c r="L57" s="39">
        <v>1987767.21</v>
      </c>
      <c r="M57" s="39">
        <v>2141684.4700000002</v>
      </c>
      <c r="N57" s="39">
        <v>2166987.38</v>
      </c>
      <c r="O57" s="49"/>
    </row>
    <row r="58" spans="1:16">
      <c r="A58" s="36" t="s">
        <v>136</v>
      </c>
      <c r="B58" s="37" t="s">
        <v>137</v>
      </c>
      <c r="C58" s="38">
        <v>0</v>
      </c>
      <c r="D58" s="38">
        <v>0</v>
      </c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49"/>
    </row>
    <row r="59" spans="1:16">
      <c r="A59" s="36" t="s">
        <v>138</v>
      </c>
      <c r="B59" s="37" t="s">
        <v>139</v>
      </c>
      <c r="C59" s="38">
        <v>194779543.58000001</v>
      </c>
      <c r="D59" s="38">
        <v>213637014.33000001</v>
      </c>
      <c r="E59" s="38">
        <v>277709806.26999998</v>
      </c>
      <c r="F59" s="39">
        <v>269509475.94999999</v>
      </c>
      <c r="G59" s="39">
        <v>268327960.16999999</v>
      </c>
      <c r="H59" s="39">
        <v>244055876.47999999</v>
      </c>
      <c r="I59" s="39">
        <v>338874673.75</v>
      </c>
      <c r="J59" s="39">
        <v>329801287.08999997</v>
      </c>
      <c r="K59" s="39">
        <v>328295972.75</v>
      </c>
      <c r="L59" s="39">
        <v>339674956.11000001</v>
      </c>
      <c r="M59" s="39">
        <v>283284944.07999998</v>
      </c>
      <c r="N59" s="39">
        <v>242030584.03</v>
      </c>
      <c r="O59" s="49"/>
    </row>
    <row r="60" spans="1:16">
      <c r="A60" s="143"/>
      <c r="B60" s="137" t="s">
        <v>173</v>
      </c>
      <c r="C60" s="38">
        <v>-3884777594.1799998</v>
      </c>
      <c r="D60" s="38">
        <v>-3699199782.5900002</v>
      </c>
      <c r="E60" s="38">
        <v>-3877881361.52</v>
      </c>
      <c r="F60" s="39">
        <v>-3872379388.02</v>
      </c>
      <c r="G60" s="39">
        <v>-3917741482.8600001</v>
      </c>
      <c r="H60" s="39">
        <v>-3688638830.8899999</v>
      </c>
      <c r="I60" s="39">
        <v>-4021874244.1199999</v>
      </c>
      <c r="J60" s="39">
        <v>-3888149319.4099998</v>
      </c>
      <c r="K60" s="39">
        <v>-3833542104.5500002</v>
      </c>
      <c r="L60" s="39">
        <v>-4455223074.9099998</v>
      </c>
      <c r="M60" s="39">
        <v>-4247382502.4699998</v>
      </c>
      <c r="N60" s="39">
        <v>-4517239830.0799999</v>
      </c>
      <c r="O60" s="49"/>
    </row>
    <row r="61" spans="1:16">
      <c r="A61" s="44"/>
      <c r="B61" s="44" t="s">
        <v>140</v>
      </c>
      <c r="C61" s="50">
        <f t="shared" ref="C61:N61" si="0">SUM(C3:C59)</f>
        <v>3778166047.2000003</v>
      </c>
      <c r="D61" s="50">
        <f t="shared" si="0"/>
        <v>3674096058.6500015</v>
      </c>
      <c r="E61" s="50">
        <f t="shared" si="0"/>
        <v>3839293173.0299988</v>
      </c>
      <c r="F61" s="50">
        <f t="shared" si="0"/>
        <v>3806093456.2300005</v>
      </c>
      <c r="G61" s="50">
        <f t="shared" si="0"/>
        <v>3819897165.619998</v>
      </c>
      <c r="H61" s="50">
        <f t="shared" si="0"/>
        <v>3630018289.7400007</v>
      </c>
      <c r="I61" s="50">
        <f t="shared" si="0"/>
        <v>3919736805.1099997</v>
      </c>
      <c r="J61" s="50">
        <f t="shared" si="0"/>
        <v>3797015953.2000008</v>
      </c>
      <c r="K61" s="50">
        <f t="shared" si="0"/>
        <v>3731512414.1599989</v>
      </c>
      <c r="L61" s="50">
        <f t="shared" si="0"/>
        <v>4396408876.2999992</v>
      </c>
      <c r="M61" s="50">
        <f t="shared" si="0"/>
        <v>4161226057.6500006</v>
      </c>
      <c r="N61" s="50">
        <f t="shared" si="0"/>
        <v>4262837056.079999</v>
      </c>
      <c r="O61" s="29"/>
    </row>
    <row r="62" spans="1:16">
      <c r="A62" s="36"/>
      <c r="B62" s="45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6">
      <c r="B63" s="45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</row>
    <row r="64" spans="1:16">
      <c r="A64" s="47"/>
      <c r="B64" s="46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47"/>
    </row>
    <row r="67" spans="1:15">
      <c r="A67" s="36"/>
      <c r="B67" s="37"/>
      <c r="C67" s="38"/>
      <c r="D67" s="38"/>
      <c r="E67" s="38"/>
      <c r="F67" s="39"/>
      <c r="G67" s="39"/>
      <c r="H67" s="39"/>
      <c r="I67" s="39"/>
      <c r="J67" s="39"/>
      <c r="K67" s="39"/>
      <c r="L67" s="39"/>
      <c r="M67" s="39"/>
      <c r="N67" s="39"/>
      <c r="O67" s="49"/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FY22 Monthly Earnings fr CP</vt:lpstr>
      <vt:lpstr>FY03-14 CP Rates</vt:lpstr>
      <vt:lpstr>FY03 to Current Rates</vt:lpstr>
      <vt:lpstr>Treasurer's Cash Pool rates (%)</vt:lpstr>
      <vt:lpstr>Maine Ending Balances 2022</vt:lpstr>
      <vt:lpstr>Maine Ending Balances-DRAFT</vt:lpstr>
      <vt:lpstr>FY03-14 Graph</vt:lpstr>
      <vt:lpstr>'FY22 Monthly Earnings fr CP'!Print_Area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Hazzard, Alma</cp:lastModifiedBy>
  <cp:lastPrinted>2015-09-11T12:36:48Z</cp:lastPrinted>
  <dcterms:created xsi:type="dcterms:W3CDTF">2006-09-11T19:22:32Z</dcterms:created>
  <dcterms:modified xsi:type="dcterms:W3CDTF">2022-07-19T21:08:21Z</dcterms:modified>
</cp:coreProperties>
</file>