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9F3185E3-3FFE-41F9-99D1-1C6850562323}"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F12" i="2" s="1"/>
  <c r="E9" i="2"/>
  <c r="E12" i="2" s="1"/>
  <c r="D9" i="2"/>
  <c r="C9" i="2"/>
  <c r="F6" i="2"/>
  <c r="E6" i="2"/>
  <c r="D6" i="2"/>
  <c r="C6" i="2"/>
  <c r="F5" i="2"/>
  <c r="E5" i="2"/>
  <c r="D5" i="2"/>
  <c r="C5" i="2"/>
  <c r="D46" i="2"/>
  <c r="E46" i="2"/>
  <c r="F46" i="2"/>
  <c r="C46"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27" i="2" s="1"/>
  <c r="G19" i="3"/>
  <c r="G18" i="3"/>
  <c r="G17" i="3"/>
  <c r="G16" i="3"/>
  <c r="G14" i="3"/>
  <c r="G13" i="3"/>
  <c r="G18" i="2" s="1"/>
  <c r="G12" i="3"/>
  <c r="G11" i="3"/>
  <c r="G9" i="3"/>
  <c r="G8" i="3"/>
  <c r="G7" i="3"/>
  <c r="G6" i="3"/>
  <c r="G5" i="3"/>
  <c r="G45" i="2"/>
  <c r="G44" i="2"/>
  <c r="G43" i="2"/>
  <c r="G42" i="2"/>
  <c r="G41" i="2"/>
  <c r="G40" i="2"/>
  <c r="G39" i="2"/>
  <c r="G38" i="2"/>
  <c r="G37" i="2"/>
  <c r="G36" i="2"/>
  <c r="G35" i="2"/>
  <c r="G34" i="2"/>
  <c r="G32" i="2"/>
  <c r="G31" i="2"/>
  <c r="G30" i="2"/>
  <c r="G20" i="2"/>
  <c r="G17" i="2"/>
  <c r="G16" i="2"/>
  <c r="G19" i="2"/>
  <c r="G24" i="2" l="1"/>
  <c r="F47" i="2"/>
  <c r="G14" i="2"/>
  <c r="G10" i="2"/>
  <c r="G52" i="2"/>
  <c r="G28" i="2"/>
  <c r="G25" i="2"/>
  <c r="D33" i="2"/>
  <c r="D47" i="2" s="1"/>
  <c r="G50" i="2"/>
  <c r="G29" i="2"/>
  <c r="G46" i="2"/>
  <c r="G9" i="2"/>
  <c r="G51" i="2"/>
  <c r="G23" i="2"/>
  <c r="C33" i="2"/>
  <c r="E33" i="2"/>
  <c r="E47" i="2" s="1"/>
  <c r="G26" i="2"/>
  <c r="G49" i="2"/>
  <c r="D12" i="2"/>
  <c r="C12" i="2"/>
  <c r="G11" i="2"/>
  <c r="G15" i="2"/>
  <c r="C21" i="2"/>
  <c r="G21" i="2" s="1"/>
  <c r="G5" i="2"/>
  <c r="G6" i="2"/>
  <c r="C47" i="2" l="1"/>
  <c r="G47" i="2" s="1"/>
  <c r="G33" i="2"/>
  <c r="G12" i="2"/>
</calcChain>
</file>

<file path=xl/sharedStrings.xml><?xml version="1.0" encoding="utf-8"?>
<sst xmlns="http://schemas.openxmlformats.org/spreadsheetml/2006/main" count="399" uniqueCount="110">
  <si>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</si>
  <si>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</si>
  <si>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</si>
  <si>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</si>
  <si>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</si>
  <si>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</si>
  <si>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</si>
  <si>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</si>
  <si>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</si>
  <si>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</si>
  <si>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</si>
  <si>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</si>
  <si>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</si>
  <si>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</si>
  <si>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</si>
  <si>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</si>
  <si>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</si>
  <si>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</si>
  <si>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</si>
  <si>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</si>
  <si>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</si>
  <si>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</si>
  <si>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</si>
  <si>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</si>
  <si>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</si>
  <si>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</si>
  <si>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</si>
  <si>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</si>
  <si>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</si>
  <si>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</si>
  <si>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</si>
  <si>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</si>
  <si>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</si>
  <si>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</si>
  <si>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</si>
  <si>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</si>
  <si>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</si>
  <si>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</si>
  <si>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</si>
  <si>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</si>
  <si>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</si>
  <si>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</si>
  <si>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</si>
  <si>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</si>
  <si>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</si>
  <si>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</si>
  <si>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</si>
  <si>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</si>
  <si>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</si>
  <si>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</si>
  <si>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</si>
  <si>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</si>
  <si>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</si>
  <si>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</si>
  <si>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</si>
  <si>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</si>
  <si>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</si>
  <si>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</si>
  <si>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</si>
  <si>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</si>
  <si>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</si>
  <si>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</si>
  <si>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</si>
  <si>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</si>
  <si>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</si>
  <si>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</si>
  <si>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</si>
  <si>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</si>
  <si>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</si>
  <si>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</si>
  <si>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</si>
  <si>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</si>
  <si>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</si>
  <si>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</si>
  <si>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</si>
  <si>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</si>
  <si>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</si>
  <si>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</si>
  <si>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</si>
  <si>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</si>
  <si>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</si>
  <si>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</si>
  <si>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</si>
  <si>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</si>
  <si>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</si>
  <si>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</si>
  <si>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</si>
  <si>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</si>
  <si>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</si>
  <si>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</si>
  <si>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</si>
  <si>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</si>
  <si>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</si>
  <si>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</si>
  <si>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</si>
  <si>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</si>
  <si>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</si>
  <si>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</si>
  <si>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barbara_goldman@harvardpilgrim.prg</t>
  </si>
  <si>
    <t>Barbara</t>
  </si>
  <si>
    <t>Goldman</t>
  </si>
  <si>
    <t>617-509-4645</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</si>
  <si>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</si>
  <si>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</si>
  <si>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</si>
  <si>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</si>
  <si>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</si>
  <si>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Maine expenses for this company for this category were allocated to region categories based on member months.</t>
  </si>
  <si>
    <t>Maine expenses for this company for this category were allocated to policyholder categories based on member months.</t>
  </si>
  <si>
    <t>Harvard Pilgrim Insurance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</si>
</sst>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G19" sqref="G19"/>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94</v>
      </c>
      <c r="F1" s="104"/>
      <c r="G1" s="74"/>
      <c r="H1" s="74"/>
      <c r="I1" s="74"/>
      <c r="J1" s="74"/>
      <c r="K1" s="74"/>
      <c r="L1" s="74"/>
      <c r="M1" s="74"/>
      <c r="N1" s="74"/>
      <c r="O1" s="74"/>
      <c r="P1" s="74"/>
      <c r="Q1" s="74"/>
      <c r="R1" s="74"/>
      <c r="S1" s="74"/>
    </row>
    <row r="2" spans="2:19" s="73" customFormat="1" ht="18.75" x14ac:dyDescent="0.3">
      <c r="B2" s="75" t="s">
        <v>95</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109</v>
      </c>
      <c r="F4" s="106"/>
      <c r="G4" s="106"/>
      <c r="H4" s="106"/>
      <c r="I4" s="106"/>
      <c r="J4" s="106"/>
      <c r="K4" s="107"/>
      <c r="L4" s="78"/>
      <c r="M4" s="78"/>
      <c r="N4" s="78"/>
      <c r="O4" s="78"/>
      <c r="P4" s="78"/>
      <c r="Q4" s="78"/>
      <c r="R4" s="78"/>
      <c r="S4" s="78"/>
    </row>
    <row r="5" spans="2:19" ht="19.5" thickBot="1" x14ac:dyDescent="0.35">
      <c r="B5" s="78" t="s">
        <v>2</v>
      </c>
      <c r="C5" s="78"/>
      <c r="D5" s="78"/>
      <c r="E5" s="105">
        <v>18975</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99</v>
      </c>
      <c r="E8" s="106"/>
      <c r="F8" s="106"/>
      <c r="G8" s="107"/>
      <c r="H8" s="78"/>
      <c r="I8" s="78"/>
      <c r="J8" s="99" t="s">
        <v>5</v>
      </c>
      <c r="K8" s="108" t="s">
        <v>100</v>
      </c>
      <c r="L8" s="109"/>
      <c r="M8" s="109"/>
      <c r="N8" s="110"/>
      <c r="P8" s="78"/>
      <c r="Q8" s="78"/>
      <c r="R8" s="78"/>
      <c r="S8" s="78"/>
    </row>
    <row r="9" spans="2:19" ht="19.5" thickBot="1" x14ac:dyDescent="0.35">
      <c r="B9" s="78" t="s">
        <v>91</v>
      </c>
      <c r="C9" s="78"/>
      <c r="D9" s="105" t="s">
        <v>98</v>
      </c>
      <c r="E9" s="106"/>
      <c r="F9" s="106"/>
      <c r="G9" s="106"/>
      <c r="H9" s="106"/>
      <c r="I9" s="107"/>
      <c r="J9" s="100" t="s">
        <v>6</v>
      </c>
      <c r="K9" s="111" t="s">
        <v>101</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2018</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97</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96</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
  <sheetViews>
    <sheetView showGridLines="0" showRowColHeaders="0" zoomScale="90" zoomScaleNormal="90" workbookViewId="0">
      <pane ySplit="4" topLeftCell="A5" activePane="bottomLeft" state="frozenSplit"/>
      <selection activeCell="C1" sqref="C1:G65536"/>
      <selection pane="bottomLeft" activeCell="D1" sqref="D1"/>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159451</v>
      </c>
      <c r="D5" s="47">
        <f>'Area 1 Data'!D5+'Area 2 Data'!D5+'Area 3 Data'!D5+'Area 4 Data'!D5</f>
        <v>82444</v>
      </c>
      <c r="E5" s="47">
        <f>'Area 1 Data'!E5+'Area 2 Data'!E5+'Area 3 Data'!E5+'Area 4 Data'!E5</f>
        <v>0</v>
      </c>
      <c r="F5" s="47">
        <f>'Area 1 Data'!F5+'Area 2 Data'!F5+'Area 3 Data'!F5+'Area 4 Data'!F5</f>
        <v>0</v>
      </c>
      <c r="G5" s="47">
        <f t="shared" ref="G5:G12" si="0">SUM(C5:F5)</f>
        <v>241895</v>
      </c>
    </row>
    <row r="6" spans="1:8" ht="16.5" thickBot="1" x14ac:dyDescent="0.3">
      <c r="A6" s="15">
        <v>2</v>
      </c>
      <c r="B6" s="25" t="s">
        <v>19</v>
      </c>
      <c r="C6" s="47">
        <f>'Area 1 Data'!C6+'Area 2 Data'!C6+'Area 3 Data'!C6+'Area 4 Data'!C6</f>
        <v>174</v>
      </c>
      <c r="D6" s="47">
        <f>'Area 1 Data'!D6+'Area 2 Data'!D6+'Area 3 Data'!D6+'Area 4 Data'!D6</f>
        <v>598</v>
      </c>
      <c r="E6" s="47">
        <f>'Area 1 Data'!E6+'Area 2 Data'!E6+'Area 3 Data'!E6+'Area 4 Data'!E6</f>
        <v>0</v>
      </c>
      <c r="F6" s="47">
        <f>'Area 1 Data'!F6+'Area 2 Data'!F6+'Area 3 Data'!F6+'Area 4 Data'!F6</f>
        <v>0</v>
      </c>
      <c r="G6" s="48">
        <f t="shared" si="0"/>
        <v>772</v>
      </c>
    </row>
    <row r="7" spans="1:8" ht="16.5" thickBot="1" x14ac:dyDescent="0.3">
      <c r="A7" s="15" t="s">
        <v>20</v>
      </c>
      <c r="B7" s="25" t="s">
        <v>21</v>
      </c>
      <c r="C7" s="4">
        <v>0</v>
      </c>
      <c r="D7" s="4">
        <v>0</v>
      </c>
      <c r="E7" s="4">
        <v>0</v>
      </c>
      <c r="F7" s="4">
        <v>0</v>
      </c>
      <c r="G7" s="48">
        <f t="shared" si="0"/>
        <v>0</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4811</v>
      </c>
      <c r="D9" s="62">
        <f>'Area 1 Data'!D7+'Area 2 Data'!D7+'Area 3 Data'!D7+'Area 4 Data'!D7</f>
        <v>2195</v>
      </c>
      <c r="E9" s="62">
        <f>'Area 1 Data'!E7+'Area 2 Data'!E7+'Area 3 Data'!E7+'Area 4 Data'!E7</f>
        <v>0</v>
      </c>
      <c r="F9" s="62">
        <f>'Area 1 Data'!F7+'Area 2 Data'!F7+'Area 3 Data'!F7+'Area 4 Data'!F7</f>
        <v>0</v>
      </c>
      <c r="G9" s="48">
        <f t="shared" si="0"/>
        <v>7006</v>
      </c>
    </row>
    <row r="10" spans="1:8" ht="16.5" thickBot="1" x14ac:dyDescent="0.3">
      <c r="A10" s="15">
        <v>4</v>
      </c>
      <c r="B10" s="25" t="s">
        <v>25</v>
      </c>
      <c r="C10" s="62">
        <f>'Area 1 Data'!C8+'Area 2 Data'!C8+'Area 3 Data'!C8+'Area 4 Data'!C8</f>
        <v>3071</v>
      </c>
      <c r="D10" s="62">
        <f>'Area 1 Data'!D8+'Area 2 Data'!D8+'Area 3 Data'!D8+'Area 4 Data'!D8</f>
        <v>1414</v>
      </c>
      <c r="E10" s="62">
        <f>'Area 1 Data'!E8+'Area 2 Data'!E8+'Area 3 Data'!E8+'Area 4 Data'!E8</f>
        <v>0</v>
      </c>
      <c r="F10" s="62">
        <f>'Area 1 Data'!F8+'Area 2 Data'!F8+'Area 3 Data'!F8+'Area 4 Data'!F8</f>
        <v>0</v>
      </c>
      <c r="G10" s="48">
        <f t="shared" si="0"/>
        <v>4485</v>
      </c>
    </row>
    <row r="11" spans="1:8" ht="16.5" thickBot="1" x14ac:dyDescent="0.3">
      <c r="A11" s="15">
        <v>5</v>
      </c>
      <c r="B11" s="25" t="s">
        <v>26</v>
      </c>
      <c r="C11" s="62">
        <f>'Area 1 Data'!C9+'Area 2 Data'!C9+'Area 3 Data'!C9+'Area 4 Data'!C9</f>
        <v>4951</v>
      </c>
      <c r="D11" s="62">
        <f>'Area 1 Data'!D9+'Area 2 Data'!D9+'Area 3 Data'!D9+'Area 4 Data'!D9</f>
        <v>2990</v>
      </c>
      <c r="E11" s="62">
        <f>'Area 1 Data'!E9+'Area 2 Data'!E9+'Area 3 Data'!E9+'Area 4 Data'!E9</f>
        <v>0</v>
      </c>
      <c r="F11" s="62">
        <f>'Area 1 Data'!F9+'Area 2 Data'!F9+'Area 3 Data'!F9+'Area 4 Data'!F9</f>
        <v>0</v>
      </c>
      <c r="G11" s="48">
        <f t="shared" si="0"/>
        <v>7941</v>
      </c>
    </row>
    <row r="12" spans="1:8" ht="16.5" thickBot="1" x14ac:dyDescent="0.3">
      <c r="A12" s="1" t="s">
        <v>27</v>
      </c>
      <c r="B12" s="25" t="s">
        <v>28</v>
      </c>
      <c r="C12" s="48">
        <f>SUM(C9:C11)</f>
        <v>12833</v>
      </c>
      <c r="D12" s="48">
        <f>SUM(D9:D11)</f>
        <v>6599</v>
      </c>
      <c r="E12" s="48">
        <f>SUM(E9:E11)</f>
        <v>0</v>
      </c>
      <c r="F12" s="48">
        <f>SUM(F9:F11)</f>
        <v>0</v>
      </c>
      <c r="G12" s="48">
        <f t="shared" si="0"/>
        <v>19432</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74003372</v>
      </c>
      <c r="D14" s="63">
        <f>'Area 1 Data'!D11+'Area 2 Data'!D11+'Area 3 Data'!D11+'Area 4 Data'!D11</f>
        <v>38467630.900000006</v>
      </c>
      <c r="E14" s="63">
        <f>'Area 1 Data'!E11+'Area 2 Data'!E11+'Area 3 Data'!E11+'Area 4 Data'!E11</f>
        <v>0</v>
      </c>
      <c r="F14" s="63">
        <f>'Area 1 Data'!F11+'Area 2 Data'!F11+'Area 3 Data'!F11+'Area 4 Data'!F11</f>
        <v>0</v>
      </c>
      <c r="G14" s="54">
        <f t="shared" ref="G14:G21" si="1">SUM(C14:F14)</f>
        <v>112471002.90000001</v>
      </c>
    </row>
    <row r="15" spans="1:8" ht="16.5" thickBot="1" x14ac:dyDescent="0.3">
      <c r="A15" s="15">
        <v>7</v>
      </c>
      <c r="B15" s="25" t="s">
        <v>31</v>
      </c>
      <c r="C15" s="63">
        <f>'Area 1 Data'!C12+'Area 2 Data'!C12+'Area 3 Data'!C12+'Area 4 Data'!C12</f>
        <v>73447284.319999993</v>
      </c>
      <c r="D15" s="63">
        <f>'Area 1 Data'!D12+'Area 2 Data'!D12+'Area 3 Data'!D12+'Area 4 Data'!D12</f>
        <v>38467630.900000006</v>
      </c>
      <c r="E15" s="63">
        <f>'Area 1 Data'!E12+'Area 2 Data'!E12+'Area 3 Data'!E12+'Area 4 Data'!E12</f>
        <v>0</v>
      </c>
      <c r="F15" s="63">
        <f>'Area 1 Data'!F12+'Area 2 Data'!F12+'Area 3 Data'!F12+'Area 4 Data'!F12</f>
        <v>0</v>
      </c>
      <c r="G15" s="54">
        <f t="shared" si="1"/>
        <v>111914915.22</v>
      </c>
    </row>
    <row r="16" spans="1:8" ht="16.5" thickBot="1" x14ac:dyDescent="0.3">
      <c r="A16" s="15">
        <v>8</v>
      </c>
      <c r="B16" s="25" t="s">
        <v>32</v>
      </c>
      <c r="C16" s="51">
        <v>72088082.51000002</v>
      </c>
      <c r="D16" s="51">
        <v>38435078.909999996</v>
      </c>
      <c r="E16" s="51">
        <v>0</v>
      </c>
      <c r="F16" s="51">
        <v>0</v>
      </c>
      <c r="G16" s="54">
        <f t="shared" si="1"/>
        <v>110523161.42000002</v>
      </c>
    </row>
    <row r="17" spans="1:7" ht="16.5" thickBot="1" x14ac:dyDescent="0.3">
      <c r="A17" s="15">
        <v>9</v>
      </c>
      <c r="B17" s="25" t="s">
        <v>33</v>
      </c>
      <c r="C17" s="51">
        <v>-845940.03999999992</v>
      </c>
      <c r="D17" s="51">
        <v>0</v>
      </c>
      <c r="E17" s="51">
        <v>0</v>
      </c>
      <c r="F17" s="51">
        <v>0</v>
      </c>
      <c r="G17" s="54">
        <f t="shared" si="1"/>
        <v>-845940.03999999992</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71242142.470000014</v>
      </c>
      <c r="D21" s="54">
        <f>SUM(D16:D20)</f>
        <v>38435078.909999996</v>
      </c>
      <c r="E21" s="54">
        <f>SUM(E16:E20)</f>
        <v>0</v>
      </c>
      <c r="F21" s="54">
        <f>SUM(F16:F20)</f>
        <v>0</v>
      </c>
      <c r="G21" s="54">
        <f t="shared" si="1"/>
        <v>109677221.38000001</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14369871.5</v>
      </c>
      <c r="D23" s="68">
        <f>'Area 1 Data'!D16+'Area 2 Data'!D16+'Area 3 Data'!D16+'Area 4 Data'!D16</f>
        <v>7840623.46</v>
      </c>
      <c r="E23" s="68">
        <f>'Area 1 Data'!E16+'Area 2 Data'!E16+'Area 3 Data'!E16+'Area 4 Data'!E16</f>
        <v>0</v>
      </c>
      <c r="F23" s="69">
        <v>0</v>
      </c>
      <c r="G23" s="54">
        <f>'Area 1 Data'!G16+'Area 2 Data'!G16+'Area 3 Data'!G16+'Area 4 Data'!G16</f>
        <v>22210494.959999997</v>
      </c>
    </row>
    <row r="24" spans="1:7" ht="16.5" thickBot="1" x14ac:dyDescent="0.3">
      <c r="A24" s="15">
        <v>16</v>
      </c>
      <c r="B24" s="25" t="s">
        <v>40</v>
      </c>
      <c r="C24" s="68">
        <f>'Area 1 Data'!C17+'Area 2 Data'!C17+'Area 3 Data'!C17+'Area 4 Data'!C17</f>
        <v>5429760.1799999997</v>
      </c>
      <c r="D24" s="68">
        <f>'Area 1 Data'!D17+'Area 2 Data'!D17+'Area 3 Data'!D17+'Area 4 Data'!D17</f>
        <v>2713707.7499999995</v>
      </c>
      <c r="E24" s="68">
        <f>'Area 1 Data'!E17+'Area 2 Data'!E17+'Area 3 Data'!E17+'Area 4 Data'!E17</f>
        <v>0</v>
      </c>
      <c r="F24" s="65">
        <v>0</v>
      </c>
      <c r="G24" s="54">
        <f>'Area 1 Data'!G17+'Area 2 Data'!G17+'Area 3 Data'!G17+'Area 4 Data'!G17</f>
        <v>8143467.9299999997</v>
      </c>
    </row>
    <row r="25" spans="1:7" ht="16.5" thickBot="1" x14ac:dyDescent="0.3">
      <c r="A25" s="15">
        <v>17</v>
      </c>
      <c r="B25" s="25" t="s">
        <v>41</v>
      </c>
      <c r="C25" s="68">
        <f>'Area 1 Data'!C18+'Area 2 Data'!C18+'Area 3 Data'!C18+'Area 4 Data'!C18</f>
        <v>27876136.179999996</v>
      </c>
      <c r="D25" s="68">
        <f>'Area 1 Data'!D18+'Area 2 Data'!D18+'Area 3 Data'!D18+'Area 4 Data'!D18</f>
        <v>13340111.58</v>
      </c>
      <c r="E25" s="68">
        <f>'Area 1 Data'!E18+'Area 2 Data'!E18+'Area 3 Data'!E18+'Area 4 Data'!E18</f>
        <v>0</v>
      </c>
      <c r="F25" s="65">
        <v>0</v>
      </c>
      <c r="G25" s="54">
        <f>'Area 1 Data'!G18+'Area 2 Data'!G18+'Area 3 Data'!G18+'Area 4 Data'!G18</f>
        <v>41216247.759999998</v>
      </c>
    </row>
    <row r="26" spans="1:7" ht="16.5" thickBot="1" x14ac:dyDescent="0.3">
      <c r="A26" s="15">
        <v>18</v>
      </c>
      <c r="B26" s="25" t="s">
        <v>42</v>
      </c>
      <c r="C26" s="68">
        <f>'Area 1 Data'!C19+'Area 2 Data'!C19+'Area 3 Data'!C19+'Area 4 Data'!C19</f>
        <v>2099972.63</v>
      </c>
      <c r="D26" s="68">
        <f>'Area 1 Data'!D19+'Area 2 Data'!D19+'Area 3 Data'!D19+'Area 4 Data'!D19</f>
        <v>1067034.05</v>
      </c>
      <c r="E26" s="68">
        <f>'Area 1 Data'!E19+'Area 2 Data'!E19+'Area 3 Data'!E19+'Area 4 Data'!E19</f>
        <v>0</v>
      </c>
      <c r="F26" s="65">
        <v>0</v>
      </c>
      <c r="G26" s="54">
        <f>'Area 1 Data'!G19+'Area 2 Data'!G19+'Area 3 Data'!G19+'Area 4 Data'!G19</f>
        <v>3167006.68</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1333525.9200000002</v>
      </c>
      <c r="D28" s="68">
        <f>'Area 1 Data'!D21+'Area 2 Data'!D21+'Area 3 Data'!D21+'Area 4 Data'!D21</f>
        <v>424458.38</v>
      </c>
      <c r="E28" s="68">
        <f>'Area 1 Data'!E21+'Area 2 Data'!E21+'Area 3 Data'!E21+'Area 4 Data'!E21</f>
        <v>0</v>
      </c>
      <c r="F28" s="65">
        <v>0</v>
      </c>
      <c r="G28" s="54">
        <f>'Area 1 Data'!G21+'Area 2 Data'!G21+'Area 3 Data'!G21+'Area 4 Data'!G21</f>
        <v>1757984.3000000003</v>
      </c>
    </row>
    <row r="29" spans="1:7" ht="16.5" thickBot="1" x14ac:dyDescent="0.3">
      <c r="A29" s="15">
        <v>21</v>
      </c>
      <c r="B29" s="25" t="s">
        <v>45</v>
      </c>
      <c r="C29" s="68">
        <f>'Area 1 Data'!C22+'Area 2 Data'!C22+'Area 3 Data'!C22+'Area 4 Data'!C22</f>
        <v>9510963.0499999989</v>
      </c>
      <c r="D29" s="68">
        <f>'Area 1 Data'!D22+'Area 2 Data'!D22+'Area 3 Data'!D22+'Area 4 Data'!D22</f>
        <v>5624551.0000000009</v>
      </c>
      <c r="E29" s="68">
        <f>'Area 1 Data'!E22+'Area 2 Data'!E22+'Area 3 Data'!E22+'Area 4 Data'!E22</f>
        <v>0</v>
      </c>
      <c r="F29" s="65">
        <v>0</v>
      </c>
      <c r="G29" s="54">
        <f>'Area 1 Data'!G22+'Area 2 Data'!G22+'Area 3 Data'!G22+'Area 4 Data'!G22</f>
        <v>15135514.050000001</v>
      </c>
    </row>
    <row r="30" spans="1:7" ht="16.5" thickBot="1" x14ac:dyDescent="0.3">
      <c r="A30" s="15">
        <v>22</v>
      </c>
      <c r="B30" s="25" t="s">
        <v>46</v>
      </c>
      <c r="C30" s="51">
        <v>0</v>
      </c>
      <c r="D30" s="51">
        <v>0</v>
      </c>
      <c r="E30" s="51">
        <v>0</v>
      </c>
      <c r="F30" s="65">
        <v>0</v>
      </c>
      <c r="G30" s="54">
        <f t="shared" ref="G30:G47" si="2">SUM(C30:F30)</f>
        <v>0</v>
      </c>
    </row>
    <row r="31" spans="1:7" ht="16.5" thickBot="1" x14ac:dyDescent="0.3">
      <c r="A31" s="15">
        <v>23</v>
      </c>
      <c r="B31" s="25" t="s">
        <v>47</v>
      </c>
      <c r="C31" s="51">
        <v>0</v>
      </c>
      <c r="D31" s="51">
        <v>0</v>
      </c>
      <c r="E31" s="51">
        <v>0</v>
      </c>
      <c r="F31" s="65">
        <v>0</v>
      </c>
      <c r="G31" s="54">
        <f t="shared" si="2"/>
        <v>0</v>
      </c>
    </row>
    <row r="32" spans="1:7" ht="16.5" thickBot="1" x14ac:dyDescent="0.3">
      <c r="A32" s="15">
        <v>24</v>
      </c>
      <c r="B32" s="25" t="s">
        <v>48</v>
      </c>
      <c r="C32" s="51">
        <v>2141328.3636377519</v>
      </c>
      <c r="D32" s="51">
        <v>0</v>
      </c>
      <c r="E32" s="51">
        <v>0</v>
      </c>
      <c r="F32" s="51">
        <v>0</v>
      </c>
      <c r="G32" s="54">
        <f t="shared" si="2"/>
        <v>2141328.3636377519</v>
      </c>
    </row>
    <row r="33" spans="1:7" ht="16.5" thickBot="1" x14ac:dyDescent="0.3">
      <c r="A33" s="15">
        <v>25</v>
      </c>
      <c r="B33" s="25" t="s">
        <v>77</v>
      </c>
      <c r="C33" s="54">
        <f>SUM(C23:C31)-C32</f>
        <v>58478901.096362248</v>
      </c>
      <c r="D33" s="54">
        <f>SUM(D23:D31)-D32</f>
        <v>31010486.219999999</v>
      </c>
      <c r="E33" s="54">
        <f>SUM(E23:E31)-E32</f>
        <v>0</v>
      </c>
      <c r="F33" s="51">
        <v>0</v>
      </c>
      <c r="G33" s="54">
        <f t="shared" si="2"/>
        <v>89489387.316362247</v>
      </c>
    </row>
    <row r="34" spans="1:7" ht="16.5" thickBot="1" x14ac:dyDescent="0.3">
      <c r="A34" s="15">
        <v>26</v>
      </c>
      <c r="B34" s="25" t="s">
        <v>49</v>
      </c>
      <c r="C34" s="51">
        <v>0</v>
      </c>
      <c r="D34" s="51">
        <v>0</v>
      </c>
      <c r="E34" s="51">
        <v>0</v>
      </c>
      <c r="F34" s="51">
        <v>0</v>
      </c>
      <c r="G34" s="54">
        <f t="shared" si="2"/>
        <v>0</v>
      </c>
    </row>
    <row r="35" spans="1:7" ht="16.5" thickBot="1" x14ac:dyDescent="0.3">
      <c r="A35" s="15">
        <v>27</v>
      </c>
      <c r="B35" s="25" t="s">
        <v>50</v>
      </c>
      <c r="C35" s="51">
        <v>1142546</v>
      </c>
      <c r="D35" s="51">
        <v>686777</v>
      </c>
      <c r="E35" s="51">
        <v>0</v>
      </c>
      <c r="F35" s="51">
        <v>0</v>
      </c>
      <c r="G35" s="54">
        <f t="shared" si="2"/>
        <v>1829323</v>
      </c>
    </row>
    <row r="36" spans="1:7" ht="16.5" thickBot="1" x14ac:dyDescent="0.3">
      <c r="A36" s="15">
        <v>28</v>
      </c>
      <c r="B36" s="25" t="s">
        <v>51</v>
      </c>
      <c r="C36" s="51">
        <v>1302341</v>
      </c>
      <c r="D36" s="51">
        <v>269429</v>
      </c>
      <c r="E36" s="51">
        <v>0</v>
      </c>
      <c r="F36" s="51">
        <v>0</v>
      </c>
      <c r="G36" s="54">
        <f t="shared" si="2"/>
        <v>1571770</v>
      </c>
    </row>
    <row r="37" spans="1:7" ht="16.5" thickBot="1" x14ac:dyDescent="0.3">
      <c r="A37" s="15">
        <v>29</v>
      </c>
      <c r="B37" s="25" t="s">
        <v>52</v>
      </c>
      <c r="C37" s="51">
        <v>536081</v>
      </c>
      <c r="D37" s="51">
        <v>324481</v>
      </c>
      <c r="E37" s="51">
        <v>0</v>
      </c>
      <c r="F37" s="51">
        <v>0</v>
      </c>
      <c r="G37" s="54">
        <f t="shared" si="2"/>
        <v>860562</v>
      </c>
    </row>
    <row r="38" spans="1:7" ht="16.5" thickBot="1" x14ac:dyDescent="0.3">
      <c r="A38" s="15">
        <v>30</v>
      </c>
      <c r="B38" s="25" t="s">
        <v>53</v>
      </c>
      <c r="C38" s="51">
        <v>2805369</v>
      </c>
      <c r="D38" s="51">
        <v>428478</v>
      </c>
      <c r="E38" s="51">
        <v>0</v>
      </c>
      <c r="F38" s="51">
        <v>0</v>
      </c>
      <c r="G38" s="54">
        <f t="shared" si="2"/>
        <v>3233847</v>
      </c>
    </row>
    <row r="39" spans="1:7" ht="16.5" thickBot="1" x14ac:dyDescent="0.3">
      <c r="A39" s="15">
        <v>31</v>
      </c>
      <c r="B39" s="25" t="s">
        <v>54</v>
      </c>
      <c r="C39" s="51">
        <v>1699127</v>
      </c>
      <c r="D39" s="51">
        <v>864818</v>
      </c>
      <c r="E39" s="51">
        <v>0</v>
      </c>
      <c r="F39" s="51">
        <v>0</v>
      </c>
      <c r="G39" s="54">
        <f t="shared" si="2"/>
        <v>2563945</v>
      </c>
    </row>
    <row r="40" spans="1:7" ht="16.5" thickBot="1" x14ac:dyDescent="0.3">
      <c r="A40" s="15">
        <v>32</v>
      </c>
      <c r="B40" s="25" t="s">
        <v>55</v>
      </c>
      <c r="C40" s="51">
        <v>2189193</v>
      </c>
      <c r="D40" s="51">
        <v>1162769</v>
      </c>
      <c r="E40" s="51">
        <v>0</v>
      </c>
      <c r="F40" s="51">
        <v>0</v>
      </c>
      <c r="G40" s="54">
        <f t="shared" si="2"/>
        <v>3351962</v>
      </c>
    </row>
    <row r="41" spans="1:7" ht="16.5" thickBot="1" x14ac:dyDescent="0.3">
      <c r="A41" s="14">
        <v>33</v>
      </c>
      <c r="B41" s="25" t="s">
        <v>56</v>
      </c>
      <c r="C41" s="51">
        <v>1500974</v>
      </c>
      <c r="D41" s="51">
        <v>678355</v>
      </c>
      <c r="E41" s="51">
        <v>0</v>
      </c>
      <c r="F41" s="51">
        <v>0</v>
      </c>
      <c r="G41" s="54">
        <f t="shared" si="2"/>
        <v>2179329</v>
      </c>
    </row>
    <row r="42" spans="1:7" ht="16.5" thickBot="1" x14ac:dyDescent="0.3">
      <c r="A42" s="15" t="s">
        <v>57</v>
      </c>
      <c r="B42" s="25" t="s">
        <v>58</v>
      </c>
      <c r="C42" s="51">
        <v>0</v>
      </c>
      <c r="D42" s="51">
        <v>0</v>
      </c>
      <c r="E42" s="51">
        <v>0</v>
      </c>
      <c r="F42" s="51">
        <v>0</v>
      </c>
      <c r="G42" s="54">
        <f t="shared" si="2"/>
        <v>0</v>
      </c>
    </row>
    <row r="43" spans="1:7" ht="16.5" thickBot="1" x14ac:dyDescent="0.3">
      <c r="A43" s="15">
        <v>34</v>
      </c>
      <c r="B43" s="25" t="s">
        <v>59</v>
      </c>
      <c r="C43" s="51">
        <v>0</v>
      </c>
      <c r="D43" s="51">
        <v>0</v>
      </c>
      <c r="E43" s="51">
        <v>0</v>
      </c>
      <c r="F43" s="51">
        <v>0</v>
      </c>
      <c r="G43" s="54">
        <f t="shared" si="2"/>
        <v>0</v>
      </c>
    </row>
    <row r="44" spans="1:7" ht="16.5" thickBot="1" x14ac:dyDescent="0.3">
      <c r="A44" s="15">
        <v>35</v>
      </c>
      <c r="B44" s="25" t="s">
        <v>60</v>
      </c>
      <c r="C44" s="51">
        <v>18363.658438393995</v>
      </c>
      <c r="D44" s="51">
        <v>9501.9991489860931</v>
      </c>
      <c r="E44" s="51">
        <v>0</v>
      </c>
      <c r="F44" s="51">
        <v>0</v>
      </c>
      <c r="G44" s="54">
        <f t="shared" si="2"/>
        <v>27865.65758738009</v>
      </c>
    </row>
    <row r="45" spans="1:7" ht="16.5" thickBot="1" x14ac:dyDescent="0.3">
      <c r="A45" s="15">
        <v>36</v>
      </c>
      <c r="B45" s="25" t="s">
        <v>61</v>
      </c>
      <c r="C45" s="51">
        <v>1907532.3415616062</v>
      </c>
      <c r="D45" s="51">
        <v>2614762.0008510137</v>
      </c>
      <c r="E45" s="51">
        <v>0</v>
      </c>
      <c r="F45" s="51">
        <v>0</v>
      </c>
      <c r="G45" s="54">
        <f t="shared" si="2"/>
        <v>4522294.3424126199</v>
      </c>
    </row>
    <row r="46" spans="1:7" ht="16.5" thickBot="1" x14ac:dyDescent="0.3">
      <c r="A46" s="15">
        <v>37</v>
      </c>
      <c r="B46" s="25" t="s">
        <v>62</v>
      </c>
      <c r="C46" s="54">
        <f>SUM(C35:C45)</f>
        <v>13101527</v>
      </c>
      <c r="D46" s="54">
        <f>SUM(D35:D45)</f>
        <v>7039371</v>
      </c>
      <c r="E46" s="54">
        <f>SUM(E35:E45)</f>
        <v>0</v>
      </c>
      <c r="F46" s="54">
        <f>SUM(F35:F45)</f>
        <v>0</v>
      </c>
      <c r="G46" s="54">
        <f t="shared" si="2"/>
        <v>20140898</v>
      </c>
    </row>
    <row r="47" spans="1:7" ht="16.5" thickBot="1" x14ac:dyDescent="0.3">
      <c r="A47" s="1">
        <v>38</v>
      </c>
      <c r="B47" s="25" t="s">
        <v>63</v>
      </c>
      <c r="C47" s="54">
        <f>C21-C33-C34-C46</f>
        <v>-338285.62636223435</v>
      </c>
      <c r="D47" s="54">
        <f>D21-D33-D34-D46</f>
        <v>385221.68999999762</v>
      </c>
      <c r="E47" s="54">
        <f>E21-E33-E34-E46</f>
        <v>0</v>
      </c>
      <c r="F47" s="54">
        <f>F21-F33-F34-F46</f>
        <v>0</v>
      </c>
      <c r="G47" s="54">
        <f t="shared" si="2"/>
        <v>46936.063637763262</v>
      </c>
    </row>
    <row r="48" spans="1:7" ht="16.5" thickBot="1" x14ac:dyDescent="0.3">
      <c r="A48" s="19"/>
      <c r="B48" s="19" t="s">
        <v>64</v>
      </c>
      <c r="C48" s="23"/>
      <c r="D48" s="23"/>
      <c r="E48" s="23"/>
      <c r="F48" s="23"/>
      <c r="G48" s="50"/>
    </row>
    <row r="49" spans="1:7" ht="16.5" thickBot="1" x14ac:dyDescent="0.3">
      <c r="A49" s="14">
        <v>39</v>
      </c>
      <c r="B49" s="25" t="s">
        <v>65</v>
      </c>
      <c r="C49" s="57">
        <f>'Area 1 Data'!C24+'Area 2 Data'!C24+'Area 3 Data'!C24+'Area 4 Data'!C24</f>
        <v>2293</v>
      </c>
      <c r="D49" s="57">
        <f>'Area 1 Data'!D24+'Area 2 Data'!D24+'Area 3 Data'!D24+'Area 4 Data'!D24</f>
        <v>1094</v>
      </c>
      <c r="E49" s="57">
        <f>'Area 1 Data'!E24+'Area 2 Data'!E24+'Area 3 Data'!E24+'Area 4 Data'!E24</f>
        <v>0</v>
      </c>
      <c r="F49" s="70">
        <v>0</v>
      </c>
      <c r="G49" s="47">
        <f>'Area 1 Data'!G24+'Area 2 Data'!G24+'Area 3 Data'!G24+'Area 4 Data'!G24</f>
        <v>3387</v>
      </c>
    </row>
    <row r="50" spans="1:7" ht="16.5" thickBot="1" x14ac:dyDescent="0.3">
      <c r="A50" s="14">
        <v>40</v>
      </c>
      <c r="B50" s="25" t="s">
        <v>66</v>
      </c>
      <c r="C50" s="58">
        <f>'Area 1 Data'!C25+'Area 2 Data'!C25+'Area 3 Data'!C25+'Area 4 Data'!C25</f>
        <v>44674</v>
      </c>
      <c r="D50" s="58">
        <f>'Area 1 Data'!D25+'Area 2 Data'!D25+'Area 3 Data'!D25+'Area 4 Data'!D25</f>
        <v>24746</v>
      </c>
      <c r="E50" s="58">
        <f>'Area 1 Data'!E25+'Area 2 Data'!E25+'Area 3 Data'!E25+'Area 4 Data'!E25</f>
        <v>0</v>
      </c>
      <c r="F50" s="71">
        <v>0</v>
      </c>
      <c r="G50" s="47">
        <f>'Area 1 Data'!G25+'Area 2 Data'!G25+'Area 3 Data'!G25+'Area 4 Data'!G25</f>
        <v>69420</v>
      </c>
    </row>
    <row r="51" spans="1:7" ht="16.5" thickBot="1" x14ac:dyDescent="0.3">
      <c r="A51" s="14">
        <v>41</v>
      </c>
      <c r="B51" s="25" t="s">
        <v>67</v>
      </c>
      <c r="C51" s="58">
        <f>'Area 1 Data'!C26+'Area 2 Data'!C26+'Area 3 Data'!C26+'Area 4 Data'!C26</f>
        <v>41370</v>
      </c>
      <c r="D51" s="58">
        <f>'Area 1 Data'!D26+'Area 2 Data'!D26+'Area 3 Data'!D26+'Area 4 Data'!D26</f>
        <v>25946</v>
      </c>
      <c r="E51" s="58">
        <f>'Area 1 Data'!E26+'Area 2 Data'!E26+'Area 3 Data'!E26+'Area 4 Data'!E26</f>
        <v>0</v>
      </c>
      <c r="F51" s="71">
        <v>0</v>
      </c>
      <c r="G51" s="47">
        <f>'Area 1 Data'!G26+'Area 2 Data'!G26+'Area 3 Data'!G26+'Area 4 Data'!G26</f>
        <v>67316</v>
      </c>
    </row>
    <row r="52" spans="1:7" ht="16.5" thickBot="1" x14ac:dyDescent="0.3">
      <c r="A52" s="14">
        <v>42</v>
      </c>
      <c r="B52" s="25" t="s">
        <v>68</v>
      </c>
      <c r="C52" s="58">
        <f>'Area 1 Data'!C27+'Area 2 Data'!C27+'Area 3 Data'!C27+'Area 4 Data'!C27</f>
        <v>2830</v>
      </c>
      <c r="D52" s="58">
        <f>'Area 1 Data'!D27+'Area 2 Data'!D27+'Area 3 Data'!D27+'Area 4 Data'!D27</f>
        <v>1157</v>
      </c>
      <c r="E52" s="58">
        <f>'Area 1 Data'!E27+'Area 2 Data'!E27+'Area 3 Data'!E27+'Area 4 Data'!E27</f>
        <v>0</v>
      </c>
      <c r="F52" s="71">
        <v>0</v>
      </c>
      <c r="G52" s="47">
        <f>'Area 1 Data'!G27+'Area 2 Data'!G27+'Area 3 Data'!G27+'Area 4 Data'!G27</f>
        <v>3987</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7">
    <cfRule type="cellIs" dxfId="35" priority="2" stopIfTrue="1" operator="lessThan">
      <formula>0</formula>
    </cfRule>
    <cfRule type="cellIs" dxfId="34" priority="6" stopIfTrue="1" operator="lessThan">
      <formula>0</formula>
    </cfRule>
  </conditionalFormatting>
  <conditionalFormatting sqref="C49:G52">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90" zoomScaleNormal="90" workbookViewId="0">
      <pane xSplit="2" ySplit="4" topLeftCell="C5" activePane="bottomRight" state="frozen"/>
      <selection pane="topRight" activeCell="C1" sqref="C1"/>
      <selection pane="bottomLeft" activeCell="A5" sqref="A5"/>
      <selection pane="bottomRight" activeCell="H16" sqref="H1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97470</v>
      </c>
      <c r="D5" s="3">
        <v>55515</v>
      </c>
      <c r="E5" s="3">
        <v>0</v>
      </c>
      <c r="F5" s="3"/>
      <c r="G5" s="47">
        <f>SUM(C5:F5)</f>
        <v>152985</v>
      </c>
    </row>
    <row r="6" spans="1:7" ht="16.5" thickBot="1" x14ac:dyDescent="0.3">
      <c r="A6" s="15">
        <v>2</v>
      </c>
      <c r="B6" s="25" t="s">
        <v>19</v>
      </c>
      <c r="C6" s="4">
        <v>108</v>
      </c>
      <c r="D6" s="4">
        <v>378</v>
      </c>
      <c r="E6" s="4">
        <v>0</v>
      </c>
      <c r="F6" s="4"/>
      <c r="G6" s="48">
        <f>SUM(C6:F6)</f>
        <v>486</v>
      </c>
    </row>
    <row r="7" spans="1:7" ht="16.5" thickBot="1" x14ac:dyDescent="0.3">
      <c r="A7" s="15">
        <v>3</v>
      </c>
      <c r="B7" s="25" t="s">
        <v>24</v>
      </c>
      <c r="C7" s="4">
        <v>2752</v>
      </c>
      <c r="D7" s="4">
        <v>1406</v>
      </c>
      <c r="E7" s="4">
        <v>0</v>
      </c>
      <c r="F7" s="4"/>
      <c r="G7" s="48">
        <f>SUM(C7:F7)</f>
        <v>4158</v>
      </c>
    </row>
    <row r="8" spans="1:7" ht="16.5" thickBot="1" x14ac:dyDescent="0.3">
      <c r="A8" s="15">
        <v>4</v>
      </c>
      <c r="B8" s="25" t="s">
        <v>25</v>
      </c>
      <c r="C8" s="4">
        <v>1830</v>
      </c>
      <c r="D8" s="4">
        <v>916</v>
      </c>
      <c r="E8" s="4">
        <v>0</v>
      </c>
      <c r="F8" s="4"/>
      <c r="G8" s="48">
        <f>SUM(C8:F8)</f>
        <v>2746</v>
      </c>
    </row>
    <row r="9" spans="1:7" ht="16.5" thickBot="1" x14ac:dyDescent="0.3">
      <c r="A9" s="15">
        <v>5</v>
      </c>
      <c r="B9" s="25" t="s">
        <v>26</v>
      </c>
      <c r="C9" s="4">
        <v>3035</v>
      </c>
      <c r="D9" s="4">
        <v>1967</v>
      </c>
      <c r="E9" s="5">
        <v>0</v>
      </c>
      <c r="F9" s="4"/>
      <c r="G9" s="48">
        <f>SUM(C9:F9)</f>
        <v>5002</v>
      </c>
    </row>
    <row r="10" spans="1:7" ht="16.5" thickBot="1" x14ac:dyDescent="0.3">
      <c r="A10" s="19"/>
      <c r="B10" s="19" t="s">
        <v>29</v>
      </c>
      <c r="C10" s="23"/>
      <c r="D10" s="23"/>
      <c r="E10" s="23"/>
      <c r="F10" s="23"/>
      <c r="G10" s="49"/>
    </row>
    <row r="11" spans="1:7" ht="16.5" thickBot="1" x14ac:dyDescent="0.3">
      <c r="A11" s="14">
        <v>6</v>
      </c>
      <c r="B11" s="25" t="s">
        <v>30</v>
      </c>
      <c r="C11" s="52">
        <v>43968259.359999999</v>
      </c>
      <c r="D11" s="53">
        <v>24703350.91</v>
      </c>
      <c r="E11" s="53">
        <v>0</v>
      </c>
      <c r="F11" s="53"/>
      <c r="G11" s="54">
        <f>SUM(C11:F11)</f>
        <v>68671610.269999996</v>
      </c>
    </row>
    <row r="12" spans="1:7" ht="16.5" thickBot="1" x14ac:dyDescent="0.3">
      <c r="A12" s="15">
        <v>7</v>
      </c>
      <c r="B12" s="25" t="s">
        <v>31</v>
      </c>
      <c r="C12" s="51">
        <v>43637866.210000001</v>
      </c>
      <c r="D12" s="51">
        <v>24703350.91</v>
      </c>
      <c r="E12" s="51">
        <v>0</v>
      </c>
      <c r="F12" s="51"/>
      <c r="G12" s="54">
        <f>SUM(C12:F12)</f>
        <v>68341217.120000005</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8936505.3399999999</v>
      </c>
      <c r="D16" s="53">
        <v>5733513.1699999999</v>
      </c>
      <c r="E16" s="53">
        <v>0</v>
      </c>
      <c r="F16" s="59">
        <v>0</v>
      </c>
      <c r="G16" s="54">
        <f t="shared" ref="G16:G22" si="0">SUM(C16:F16)</f>
        <v>14670018.51</v>
      </c>
    </row>
    <row r="17" spans="1:7" ht="16.5" thickBot="1" x14ac:dyDescent="0.3">
      <c r="A17" s="15">
        <v>16</v>
      </c>
      <c r="B17" s="25" t="s">
        <v>40</v>
      </c>
      <c r="C17" s="51">
        <v>3142884.53</v>
      </c>
      <c r="D17" s="51">
        <v>1839917.46</v>
      </c>
      <c r="E17" s="51">
        <v>0</v>
      </c>
      <c r="F17" s="59">
        <v>0</v>
      </c>
      <c r="G17" s="54">
        <f t="shared" si="0"/>
        <v>4982801.99</v>
      </c>
    </row>
    <row r="18" spans="1:7" ht="16.5" thickBot="1" x14ac:dyDescent="0.3">
      <c r="A18" s="15">
        <v>17</v>
      </c>
      <c r="B18" s="25" t="s">
        <v>41</v>
      </c>
      <c r="C18" s="51">
        <v>17186654.059999999</v>
      </c>
      <c r="D18" s="51">
        <v>8932586.2899999991</v>
      </c>
      <c r="E18" s="51">
        <v>0</v>
      </c>
      <c r="F18" s="59">
        <v>0</v>
      </c>
      <c r="G18" s="54">
        <f t="shared" si="0"/>
        <v>26119240.349999998</v>
      </c>
    </row>
    <row r="19" spans="1:7" ht="16.5" thickBot="1" x14ac:dyDescent="0.3">
      <c r="A19" s="15">
        <v>18</v>
      </c>
      <c r="B19" s="25" t="s">
        <v>42</v>
      </c>
      <c r="C19" s="51">
        <v>1283684.55</v>
      </c>
      <c r="D19" s="51">
        <v>718501.56</v>
      </c>
      <c r="E19" s="51">
        <v>0</v>
      </c>
      <c r="F19" s="59">
        <v>0</v>
      </c>
      <c r="G19" s="54">
        <f t="shared" si="0"/>
        <v>2002186.11</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817938.03</v>
      </c>
      <c r="D21" s="51">
        <v>307987.06</v>
      </c>
      <c r="E21" s="51">
        <v>0</v>
      </c>
      <c r="F21" s="59">
        <v>0</v>
      </c>
      <c r="G21" s="54">
        <f t="shared" si="0"/>
        <v>1125925.0900000001</v>
      </c>
    </row>
    <row r="22" spans="1:7" ht="16.5" thickBot="1" x14ac:dyDescent="0.3">
      <c r="A22" s="15">
        <v>21</v>
      </c>
      <c r="B22" s="25" t="s">
        <v>45</v>
      </c>
      <c r="C22" s="51">
        <v>5351163.05</v>
      </c>
      <c r="D22" s="51">
        <v>3589261.38</v>
      </c>
      <c r="E22" s="51">
        <v>0</v>
      </c>
      <c r="F22" s="59">
        <v>0</v>
      </c>
      <c r="G22" s="54">
        <f t="shared" si="0"/>
        <v>8940424.4299999997</v>
      </c>
    </row>
    <row r="23" spans="1:7" ht="16.5" thickBot="1" x14ac:dyDescent="0.3">
      <c r="A23" s="19"/>
      <c r="B23" s="19" t="s">
        <v>64</v>
      </c>
      <c r="C23" s="23"/>
      <c r="D23" s="23"/>
      <c r="E23" s="23"/>
      <c r="F23" s="23"/>
      <c r="G23" s="50"/>
    </row>
    <row r="24" spans="1:7" ht="16.5" thickBot="1" x14ac:dyDescent="0.3">
      <c r="A24" s="14">
        <v>39</v>
      </c>
      <c r="B24" s="25" t="s">
        <v>65</v>
      </c>
      <c r="C24" s="6">
        <v>1464</v>
      </c>
      <c r="D24" s="6">
        <v>857</v>
      </c>
      <c r="E24" s="6">
        <v>0</v>
      </c>
      <c r="F24" s="60">
        <v>0</v>
      </c>
      <c r="G24" s="47">
        <f>SUM(C24:F24)</f>
        <v>2321</v>
      </c>
    </row>
    <row r="25" spans="1:7" ht="16.5" thickBot="1" x14ac:dyDescent="0.3">
      <c r="A25" s="14">
        <v>40</v>
      </c>
      <c r="B25" s="25" t="s">
        <v>66</v>
      </c>
      <c r="C25" s="4">
        <v>28003</v>
      </c>
      <c r="D25" s="4">
        <v>17130</v>
      </c>
      <c r="E25" s="4">
        <v>0</v>
      </c>
      <c r="F25" s="60">
        <v>0</v>
      </c>
      <c r="G25" s="47">
        <f>SUM(C25:F25)</f>
        <v>45133</v>
      </c>
    </row>
    <row r="26" spans="1:7" ht="16.5" thickBot="1" x14ac:dyDescent="0.3">
      <c r="A26" s="14">
        <v>41</v>
      </c>
      <c r="B26" s="25" t="s">
        <v>67</v>
      </c>
      <c r="C26" s="4">
        <v>27188</v>
      </c>
      <c r="D26" s="4">
        <v>17901</v>
      </c>
      <c r="E26" s="4">
        <v>0</v>
      </c>
      <c r="F26" s="60">
        <v>0</v>
      </c>
      <c r="G26" s="47">
        <f>SUM(C26:F26)</f>
        <v>45089</v>
      </c>
    </row>
    <row r="27" spans="1:7" ht="16.5" thickBot="1" x14ac:dyDescent="0.3">
      <c r="A27" s="14">
        <v>42</v>
      </c>
      <c r="B27" s="25" t="s">
        <v>68</v>
      </c>
      <c r="C27" s="4">
        <v>1644</v>
      </c>
      <c r="D27" s="4">
        <v>740</v>
      </c>
      <c r="E27" s="4">
        <v>0</v>
      </c>
      <c r="F27" s="60">
        <v>0</v>
      </c>
      <c r="G27" s="47">
        <f>SUM(C27:F27)</f>
        <v>2384</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 sqref="C2:G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20055</v>
      </c>
      <c r="D5" s="3">
        <v>10157</v>
      </c>
      <c r="E5" s="3">
        <v>0</v>
      </c>
      <c r="F5" s="3"/>
      <c r="G5" s="47">
        <f>SUM(C5:F5)</f>
        <v>30212</v>
      </c>
    </row>
    <row r="6" spans="1:7" ht="16.5" thickBot="1" x14ac:dyDescent="0.3">
      <c r="A6" s="15">
        <v>2</v>
      </c>
      <c r="B6" s="25" t="s">
        <v>19</v>
      </c>
      <c r="C6" s="4">
        <v>26</v>
      </c>
      <c r="D6" s="4">
        <v>87</v>
      </c>
      <c r="E6" s="4">
        <v>0</v>
      </c>
      <c r="F6" s="4"/>
      <c r="G6" s="48">
        <f>SUM(C6:F6)</f>
        <v>113</v>
      </c>
    </row>
    <row r="7" spans="1:7" ht="16.5" thickBot="1" x14ac:dyDescent="0.3">
      <c r="A7" s="15">
        <v>3</v>
      </c>
      <c r="B7" s="25" t="s">
        <v>24</v>
      </c>
      <c r="C7" s="4">
        <v>676</v>
      </c>
      <c r="D7" s="4">
        <v>220</v>
      </c>
      <c r="E7" s="4">
        <v>0</v>
      </c>
      <c r="F7" s="4"/>
      <c r="G7" s="48">
        <f>SUM(C7:F7)</f>
        <v>896</v>
      </c>
    </row>
    <row r="8" spans="1:7" ht="16.5" thickBot="1" x14ac:dyDescent="0.3">
      <c r="A8" s="15">
        <v>4</v>
      </c>
      <c r="B8" s="25" t="s">
        <v>25</v>
      </c>
      <c r="C8" s="4">
        <v>409</v>
      </c>
      <c r="D8" s="4">
        <v>207</v>
      </c>
      <c r="E8" s="4">
        <v>0</v>
      </c>
      <c r="F8" s="4"/>
      <c r="G8" s="48">
        <f>SUM(C8:F8)</f>
        <v>616</v>
      </c>
    </row>
    <row r="9" spans="1:7" ht="16.5" thickBot="1" x14ac:dyDescent="0.3">
      <c r="A9" s="15">
        <v>5</v>
      </c>
      <c r="B9" s="25" t="s">
        <v>26</v>
      </c>
      <c r="C9" s="4">
        <v>615</v>
      </c>
      <c r="D9" s="4">
        <v>461</v>
      </c>
      <c r="E9" s="5">
        <v>0</v>
      </c>
      <c r="F9" s="4"/>
      <c r="G9" s="48">
        <f>SUM(C9:F9)</f>
        <v>1076</v>
      </c>
    </row>
    <row r="10" spans="1:7" ht="16.5" thickBot="1" x14ac:dyDescent="0.3">
      <c r="A10" s="19"/>
      <c r="B10" s="19" t="s">
        <v>29</v>
      </c>
      <c r="C10" s="23"/>
      <c r="D10" s="23"/>
      <c r="E10" s="23"/>
      <c r="F10" s="23"/>
      <c r="G10" s="49"/>
    </row>
    <row r="11" spans="1:7" ht="16.5" thickBot="1" x14ac:dyDescent="0.3">
      <c r="A11" s="14">
        <v>6</v>
      </c>
      <c r="B11" s="25" t="s">
        <v>30</v>
      </c>
      <c r="C11" s="52">
        <v>8607709.2200000007</v>
      </c>
      <c r="D11" s="53">
        <v>4782307.9400000004</v>
      </c>
      <c r="E11" s="53">
        <v>0</v>
      </c>
      <c r="F11" s="53"/>
      <c r="G11" s="54">
        <f>SUM(C11:F11)</f>
        <v>13390017.16</v>
      </c>
    </row>
    <row r="12" spans="1:7" ht="16.5" thickBot="1" x14ac:dyDescent="0.3">
      <c r="A12" s="15">
        <v>7</v>
      </c>
      <c r="B12" s="25" t="s">
        <v>31</v>
      </c>
      <c r="C12" s="51">
        <v>8543027.8300000001</v>
      </c>
      <c r="D12" s="51">
        <v>4782307.9400000004</v>
      </c>
      <c r="E12" s="51">
        <v>0</v>
      </c>
      <c r="F12" s="51"/>
      <c r="G12" s="54">
        <f>SUM(C12:F12)</f>
        <v>13325335.77</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1559315.48</v>
      </c>
      <c r="D16" s="53">
        <v>694831.77</v>
      </c>
      <c r="E16" s="53">
        <v>0</v>
      </c>
      <c r="F16" s="59">
        <v>0</v>
      </c>
      <c r="G16" s="54">
        <f t="shared" ref="G16:G22" si="0">SUM(C16:F16)</f>
        <v>2254147.25</v>
      </c>
    </row>
    <row r="17" spans="1:7" ht="16.5" thickBot="1" x14ac:dyDescent="0.3">
      <c r="A17" s="15">
        <v>16</v>
      </c>
      <c r="B17" s="25" t="s">
        <v>40</v>
      </c>
      <c r="C17" s="51">
        <v>674446.35</v>
      </c>
      <c r="D17" s="51">
        <v>235035.56</v>
      </c>
      <c r="E17" s="51">
        <v>0</v>
      </c>
      <c r="F17" s="59">
        <v>0</v>
      </c>
      <c r="G17" s="54">
        <f t="shared" si="0"/>
        <v>909481.90999999992</v>
      </c>
    </row>
    <row r="18" spans="1:7" ht="16.5" thickBot="1" x14ac:dyDescent="0.3">
      <c r="A18" s="15">
        <v>17</v>
      </c>
      <c r="B18" s="25" t="s">
        <v>41</v>
      </c>
      <c r="C18" s="51">
        <v>2606892.63</v>
      </c>
      <c r="D18" s="51">
        <v>949638.65</v>
      </c>
      <c r="E18" s="51">
        <v>0</v>
      </c>
      <c r="F18" s="59">
        <v>0</v>
      </c>
      <c r="G18" s="54">
        <f t="shared" si="0"/>
        <v>3556531.28</v>
      </c>
    </row>
    <row r="19" spans="1:7" ht="16.5" thickBot="1" x14ac:dyDescent="0.3">
      <c r="A19" s="15">
        <v>18</v>
      </c>
      <c r="B19" s="25" t="s">
        <v>42</v>
      </c>
      <c r="C19" s="51">
        <v>264128.46999999997</v>
      </c>
      <c r="D19" s="51">
        <v>131459.14000000001</v>
      </c>
      <c r="E19" s="51">
        <v>0</v>
      </c>
      <c r="F19" s="59">
        <v>0</v>
      </c>
      <c r="G19" s="54">
        <f t="shared" si="0"/>
        <v>395587.61</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121479.53</v>
      </c>
      <c r="D21" s="51">
        <v>36192.269999999997</v>
      </c>
      <c r="E21" s="51">
        <v>0</v>
      </c>
      <c r="F21" s="59">
        <v>0</v>
      </c>
      <c r="G21" s="54">
        <f t="shared" si="0"/>
        <v>157671.79999999999</v>
      </c>
    </row>
    <row r="22" spans="1:7" ht="16.5" thickBot="1" x14ac:dyDescent="0.3">
      <c r="A22" s="15">
        <v>21</v>
      </c>
      <c r="B22" s="25" t="s">
        <v>45</v>
      </c>
      <c r="C22" s="51">
        <v>1314351.92</v>
      </c>
      <c r="D22" s="51">
        <v>649636.15</v>
      </c>
      <c r="E22" s="51">
        <v>0</v>
      </c>
      <c r="F22" s="59">
        <v>0</v>
      </c>
      <c r="G22" s="54">
        <f t="shared" si="0"/>
        <v>1963988.0699999998</v>
      </c>
    </row>
    <row r="23" spans="1:7" ht="16.5" thickBot="1" x14ac:dyDescent="0.3">
      <c r="A23" s="19"/>
      <c r="B23" s="19" t="s">
        <v>64</v>
      </c>
      <c r="C23" s="23"/>
      <c r="D23" s="23"/>
      <c r="E23" s="23"/>
      <c r="F23" s="23"/>
      <c r="G23" s="50"/>
    </row>
    <row r="24" spans="1:7" ht="16.5" thickBot="1" x14ac:dyDescent="0.3">
      <c r="A24" s="14">
        <v>39</v>
      </c>
      <c r="B24" s="25" t="s">
        <v>65</v>
      </c>
      <c r="C24" s="6">
        <v>209</v>
      </c>
      <c r="D24" s="6">
        <v>82</v>
      </c>
      <c r="E24" s="6">
        <v>0</v>
      </c>
      <c r="F24" s="60">
        <v>0</v>
      </c>
      <c r="G24" s="47">
        <f>SUM(C24:F24)</f>
        <v>291</v>
      </c>
    </row>
    <row r="25" spans="1:7" ht="16.5" thickBot="1" x14ac:dyDescent="0.3">
      <c r="A25" s="14">
        <v>40</v>
      </c>
      <c r="B25" s="25" t="s">
        <v>66</v>
      </c>
      <c r="C25" s="4">
        <v>5372</v>
      </c>
      <c r="D25" s="4">
        <v>2575</v>
      </c>
      <c r="E25" s="4">
        <v>0</v>
      </c>
      <c r="F25" s="60">
        <v>0</v>
      </c>
      <c r="G25" s="47">
        <f>SUM(C25:F25)</f>
        <v>7947</v>
      </c>
    </row>
    <row r="26" spans="1:7" ht="16.5" thickBot="1" x14ac:dyDescent="0.3">
      <c r="A26" s="14">
        <v>41</v>
      </c>
      <c r="B26" s="25" t="s">
        <v>67</v>
      </c>
      <c r="C26" s="4">
        <v>4445</v>
      </c>
      <c r="D26" s="4">
        <v>3037</v>
      </c>
      <c r="E26" s="4">
        <v>0</v>
      </c>
      <c r="F26" s="60">
        <v>0</v>
      </c>
      <c r="G26" s="47">
        <f>SUM(C26:F26)</f>
        <v>7482</v>
      </c>
    </row>
    <row r="27" spans="1:7" ht="16.5" thickBot="1" x14ac:dyDescent="0.3">
      <c r="A27" s="14">
        <v>42</v>
      </c>
      <c r="B27" s="25" t="s">
        <v>68</v>
      </c>
      <c r="C27" s="4">
        <v>356</v>
      </c>
      <c r="D27" s="4">
        <v>172</v>
      </c>
      <c r="E27" s="4">
        <v>0</v>
      </c>
      <c r="F27" s="60">
        <v>0</v>
      </c>
      <c r="G27" s="47">
        <f>SUM(C27:F27)</f>
        <v>528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C2" sqref="C2:G2"/>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29039</v>
      </c>
      <c r="D5" s="3">
        <v>15759</v>
      </c>
      <c r="E5" s="3">
        <v>0</v>
      </c>
      <c r="F5" s="3"/>
      <c r="G5" s="47">
        <f>SUM(C5:F5)</f>
        <v>44798</v>
      </c>
    </row>
    <row r="6" spans="1:7" ht="16.5" thickBot="1" x14ac:dyDescent="0.3">
      <c r="A6" s="15">
        <v>2</v>
      </c>
      <c r="B6" s="25" t="s">
        <v>19</v>
      </c>
      <c r="C6" s="4">
        <v>36</v>
      </c>
      <c r="D6" s="4">
        <v>118</v>
      </c>
      <c r="E6" s="4">
        <v>0</v>
      </c>
      <c r="F6" s="4"/>
      <c r="G6" s="48">
        <f>SUM(C6:F6)</f>
        <v>154</v>
      </c>
    </row>
    <row r="7" spans="1:7" ht="16.5" thickBot="1" x14ac:dyDescent="0.3">
      <c r="A7" s="15">
        <v>3</v>
      </c>
      <c r="B7" s="25" t="s">
        <v>24</v>
      </c>
      <c r="C7" s="4">
        <v>1210</v>
      </c>
      <c r="D7" s="4">
        <v>528</v>
      </c>
      <c r="E7" s="4">
        <v>0</v>
      </c>
      <c r="F7" s="4"/>
      <c r="G7" s="48">
        <f>SUM(C7:F7)</f>
        <v>1738</v>
      </c>
    </row>
    <row r="8" spans="1:7" ht="16.5" thickBot="1" x14ac:dyDescent="0.3">
      <c r="A8" s="15">
        <v>4</v>
      </c>
      <c r="B8" s="25" t="s">
        <v>25</v>
      </c>
      <c r="C8" s="4">
        <v>510</v>
      </c>
      <c r="D8" s="4">
        <v>275</v>
      </c>
      <c r="E8" s="4">
        <v>0</v>
      </c>
      <c r="F8" s="4"/>
      <c r="G8" s="48">
        <f>SUM(C8:F8)</f>
        <v>785</v>
      </c>
    </row>
    <row r="9" spans="1:7" ht="16.5" thickBot="1" x14ac:dyDescent="0.3">
      <c r="A9" s="15">
        <v>5</v>
      </c>
      <c r="B9" s="25" t="s">
        <v>26</v>
      </c>
      <c r="C9" s="4">
        <v>786</v>
      </c>
      <c r="D9" s="4">
        <v>535</v>
      </c>
      <c r="E9" s="5">
        <v>0</v>
      </c>
      <c r="F9" s="4"/>
      <c r="G9" s="48">
        <f>SUM(C9:F9)</f>
        <v>1321</v>
      </c>
    </row>
    <row r="10" spans="1:7" ht="16.5" thickBot="1" x14ac:dyDescent="0.3">
      <c r="A10" s="19"/>
      <c r="B10" s="19" t="s">
        <v>29</v>
      </c>
      <c r="C10" s="23"/>
      <c r="D10" s="23"/>
      <c r="E10" s="23"/>
      <c r="F10" s="23"/>
      <c r="G10" s="49"/>
    </row>
    <row r="11" spans="1:7" ht="16.5" thickBot="1" x14ac:dyDescent="0.3">
      <c r="A11" s="14">
        <v>6</v>
      </c>
      <c r="B11" s="25" t="s">
        <v>30</v>
      </c>
      <c r="C11" s="52">
        <v>12705783.779999999</v>
      </c>
      <c r="D11" s="53">
        <v>8263851.3099999996</v>
      </c>
      <c r="E11" s="53">
        <v>0</v>
      </c>
      <c r="F11" s="53"/>
      <c r="G11" s="54">
        <f>SUM(C11:F11)</f>
        <v>20969635.09</v>
      </c>
    </row>
    <row r="12" spans="1:7" ht="16.5" thickBot="1" x14ac:dyDescent="0.3">
      <c r="A12" s="15">
        <v>7</v>
      </c>
      <c r="B12" s="25" t="s">
        <v>31</v>
      </c>
      <c r="C12" s="51">
        <v>12610308</v>
      </c>
      <c r="D12" s="51">
        <v>8263851.3099999996</v>
      </c>
      <c r="E12" s="51">
        <v>0</v>
      </c>
      <c r="F12" s="51"/>
      <c r="G12" s="54">
        <f>SUM(C12:F12)</f>
        <v>20874159.309999999</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3065284.86</v>
      </c>
      <c r="D16" s="53">
        <v>1118292.82</v>
      </c>
      <c r="E16" s="53">
        <v>0</v>
      </c>
      <c r="F16" s="59">
        <v>0</v>
      </c>
      <c r="G16" s="54">
        <f t="shared" ref="G16:G22" si="0">SUM(C16:F16)</f>
        <v>4183577.6799999997</v>
      </c>
    </row>
    <row r="17" spans="1:7" ht="16.5" thickBot="1" x14ac:dyDescent="0.3">
      <c r="A17" s="15">
        <v>16</v>
      </c>
      <c r="B17" s="25" t="s">
        <v>40</v>
      </c>
      <c r="C17" s="51">
        <v>1007867.33</v>
      </c>
      <c r="D17" s="51">
        <v>556463.19999999995</v>
      </c>
      <c r="E17" s="51">
        <v>0</v>
      </c>
      <c r="F17" s="59">
        <v>0</v>
      </c>
      <c r="G17" s="54">
        <f t="shared" si="0"/>
        <v>1564330.5299999998</v>
      </c>
    </row>
    <row r="18" spans="1:7" ht="16.5" thickBot="1" x14ac:dyDescent="0.3">
      <c r="A18" s="15">
        <v>17</v>
      </c>
      <c r="B18" s="25" t="s">
        <v>41</v>
      </c>
      <c r="C18" s="51">
        <v>4568955.09</v>
      </c>
      <c r="D18" s="51">
        <v>3149290.33</v>
      </c>
      <c r="E18" s="51">
        <v>0</v>
      </c>
      <c r="F18" s="59">
        <v>0</v>
      </c>
      <c r="G18" s="54">
        <f t="shared" si="0"/>
        <v>7718245.4199999999</v>
      </c>
    </row>
    <row r="19" spans="1:7" ht="16.5" thickBot="1" x14ac:dyDescent="0.3">
      <c r="A19" s="15">
        <v>18</v>
      </c>
      <c r="B19" s="25" t="s">
        <v>42</v>
      </c>
      <c r="C19" s="51">
        <v>382442.55</v>
      </c>
      <c r="D19" s="51">
        <v>203957.81</v>
      </c>
      <c r="E19" s="51">
        <v>0</v>
      </c>
      <c r="F19" s="59">
        <v>0</v>
      </c>
      <c r="G19" s="54">
        <f t="shared" si="0"/>
        <v>586400.36</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173769.78</v>
      </c>
      <c r="D21" s="51">
        <v>73387.8</v>
      </c>
      <c r="E21" s="51">
        <v>0</v>
      </c>
      <c r="F21" s="59">
        <v>0</v>
      </c>
      <c r="G21" s="54">
        <f t="shared" si="0"/>
        <v>247157.58000000002</v>
      </c>
    </row>
    <row r="22" spans="1:7" ht="16.5" thickBot="1" x14ac:dyDescent="0.3">
      <c r="A22" s="15">
        <v>21</v>
      </c>
      <c r="B22" s="25" t="s">
        <v>45</v>
      </c>
      <c r="C22" s="51">
        <v>1704106.42</v>
      </c>
      <c r="D22" s="51">
        <v>1307103.8600000001</v>
      </c>
      <c r="E22" s="51">
        <v>0</v>
      </c>
      <c r="F22" s="59">
        <v>0</v>
      </c>
      <c r="G22" s="54">
        <f t="shared" si="0"/>
        <v>3011210.2800000003</v>
      </c>
    </row>
    <row r="23" spans="1:7" ht="16.5" thickBot="1" x14ac:dyDescent="0.3">
      <c r="A23" s="19"/>
      <c r="B23" s="19" t="s">
        <v>64</v>
      </c>
      <c r="C23" s="23"/>
      <c r="D23" s="23"/>
      <c r="E23" s="23"/>
      <c r="F23" s="23"/>
      <c r="G23" s="50"/>
    </row>
    <row r="24" spans="1:7" ht="16.5" thickBot="1" x14ac:dyDescent="0.3">
      <c r="A24" s="14">
        <v>39</v>
      </c>
      <c r="B24" s="25" t="s">
        <v>65</v>
      </c>
      <c r="C24" s="6">
        <v>513</v>
      </c>
      <c r="D24" s="6">
        <v>122</v>
      </c>
      <c r="E24" s="6">
        <v>0</v>
      </c>
      <c r="F24" s="60">
        <v>0</v>
      </c>
      <c r="G24" s="47">
        <f>SUM(C24:F24)</f>
        <v>635</v>
      </c>
    </row>
    <row r="25" spans="1:7" ht="16.5" thickBot="1" x14ac:dyDescent="0.3">
      <c r="A25" s="14">
        <v>40</v>
      </c>
      <c r="B25" s="25" t="s">
        <v>66</v>
      </c>
      <c r="C25" s="4">
        <v>7531</v>
      </c>
      <c r="D25" s="4">
        <v>4585</v>
      </c>
      <c r="E25" s="4">
        <v>0</v>
      </c>
      <c r="F25" s="60">
        <v>0</v>
      </c>
      <c r="G25" s="47">
        <f>SUM(C25:F25)</f>
        <v>12116</v>
      </c>
    </row>
    <row r="26" spans="1:7" ht="16.5" thickBot="1" x14ac:dyDescent="0.3">
      <c r="A26" s="14">
        <v>41</v>
      </c>
      <c r="B26" s="25" t="s">
        <v>67</v>
      </c>
      <c r="C26" s="4">
        <v>6976</v>
      </c>
      <c r="D26" s="4">
        <v>4426</v>
      </c>
      <c r="E26" s="4">
        <v>0</v>
      </c>
      <c r="F26" s="60">
        <v>0</v>
      </c>
      <c r="G26" s="47">
        <f>SUM(C26:F26)</f>
        <v>11402</v>
      </c>
    </row>
    <row r="27" spans="1:7" ht="16.5" thickBot="1" x14ac:dyDescent="0.3">
      <c r="A27" s="14">
        <v>42</v>
      </c>
      <c r="B27" s="25" t="s">
        <v>68</v>
      </c>
      <c r="C27" s="4">
        <v>442</v>
      </c>
      <c r="D27" s="4">
        <v>231</v>
      </c>
      <c r="E27" s="4">
        <v>0</v>
      </c>
      <c r="F27" s="60">
        <v>0</v>
      </c>
      <c r="G27" s="47">
        <f>SUM(C27:F27)</f>
        <v>673</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A29" sqref="A29"/>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12887</v>
      </c>
      <c r="D5" s="3">
        <v>1013</v>
      </c>
      <c r="E5" s="3">
        <v>0</v>
      </c>
      <c r="F5" s="3"/>
      <c r="G5" s="47">
        <f>SUM(C5:F5)</f>
        <v>13900</v>
      </c>
    </row>
    <row r="6" spans="1:7" ht="16.5" thickBot="1" x14ac:dyDescent="0.3">
      <c r="A6" s="15">
        <v>2</v>
      </c>
      <c r="B6" s="25" t="s">
        <v>19</v>
      </c>
      <c r="C6" s="4">
        <v>4</v>
      </c>
      <c r="D6" s="4">
        <v>15</v>
      </c>
      <c r="E6" s="4">
        <v>0</v>
      </c>
      <c r="F6" s="4"/>
      <c r="G6" s="48">
        <f>SUM(C6:F6)</f>
        <v>19</v>
      </c>
    </row>
    <row r="7" spans="1:7" ht="16.5" thickBot="1" x14ac:dyDescent="0.3">
      <c r="A7" s="15">
        <v>3</v>
      </c>
      <c r="B7" s="25" t="s">
        <v>24</v>
      </c>
      <c r="C7" s="4">
        <v>173</v>
      </c>
      <c r="D7" s="4">
        <v>41</v>
      </c>
      <c r="E7" s="4">
        <v>0</v>
      </c>
      <c r="F7" s="4"/>
      <c r="G7" s="48">
        <f>SUM(C7:F7)</f>
        <v>214</v>
      </c>
    </row>
    <row r="8" spans="1:7" ht="16.5" thickBot="1" x14ac:dyDescent="0.3">
      <c r="A8" s="15">
        <v>4</v>
      </c>
      <c r="B8" s="25" t="s">
        <v>25</v>
      </c>
      <c r="C8" s="4">
        <v>322</v>
      </c>
      <c r="D8" s="4">
        <v>16</v>
      </c>
      <c r="E8" s="4">
        <v>0</v>
      </c>
      <c r="F8" s="4"/>
      <c r="G8" s="48">
        <f>SUM(C8:F8)</f>
        <v>338</v>
      </c>
    </row>
    <row r="9" spans="1:7" ht="16.5" thickBot="1" x14ac:dyDescent="0.3">
      <c r="A9" s="15">
        <v>5</v>
      </c>
      <c r="B9" s="25" t="s">
        <v>26</v>
      </c>
      <c r="C9" s="4">
        <v>515</v>
      </c>
      <c r="D9" s="4">
        <v>27</v>
      </c>
      <c r="E9" s="5">
        <v>0</v>
      </c>
      <c r="F9" s="4"/>
      <c r="G9" s="48">
        <f>SUM(C9:F9)</f>
        <v>542</v>
      </c>
    </row>
    <row r="10" spans="1:7" ht="16.5" thickBot="1" x14ac:dyDescent="0.3">
      <c r="A10" s="19"/>
      <c r="B10" s="19" t="s">
        <v>29</v>
      </c>
      <c r="C10" s="23"/>
      <c r="D10" s="23"/>
      <c r="E10" s="23"/>
      <c r="F10" s="23"/>
      <c r="G10" s="49"/>
    </row>
    <row r="11" spans="1:7" ht="16.5" thickBot="1" x14ac:dyDescent="0.3">
      <c r="A11" s="14">
        <v>6</v>
      </c>
      <c r="B11" s="25" t="s">
        <v>30</v>
      </c>
      <c r="C11" s="52">
        <v>8721619.6400000006</v>
      </c>
      <c r="D11" s="53">
        <v>718120.74</v>
      </c>
      <c r="E11" s="53">
        <v>0</v>
      </c>
      <c r="F11" s="53"/>
      <c r="G11" s="54">
        <f>SUM(C11:F11)</f>
        <v>9439740.3800000008</v>
      </c>
    </row>
    <row r="12" spans="1:7" ht="16.5" thickBot="1" x14ac:dyDescent="0.3">
      <c r="A12" s="15">
        <v>7</v>
      </c>
      <c r="B12" s="25" t="s">
        <v>31</v>
      </c>
      <c r="C12" s="51">
        <v>8656082.2799999993</v>
      </c>
      <c r="D12" s="51">
        <v>718120.74</v>
      </c>
      <c r="E12" s="51">
        <v>0</v>
      </c>
      <c r="F12" s="51"/>
      <c r="G12" s="54">
        <f>SUM(C12:F12)</f>
        <v>9374203.0199999996</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808765.82</v>
      </c>
      <c r="D16" s="53">
        <v>293985.7</v>
      </c>
      <c r="E16" s="53">
        <v>0</v>
      </c>
      <c r="F16" s="59">
        <v>0</v>
      </c>
      <c r="G16" s="54">
        <f t="shared" ref="G16:G22" si="0">SUM(C16:F16)</f>
        <v>1102751.52</v>
      </c>
    </row>
    <row r="17" spans="1:7" ht="16.5" thickBot="1" x14ac:dyDescent="0.3">
      <c r="A17" s="15">
        <v>16</v>
      </c>
      <c r="B17" s="25" t="s">
        <v>40</v>
      </c>
      <c r="C17" s="51">
        <v>604561.97</v>
      </c>
      <c r="D17" s="51">
        <v>82291.53</v>
      </c>
      <c r="E17" s="51">
        <v>0</v>
      </c>
      <c r="F17" s="59">
        <v>0</v>
      </c>
      <c r="G17" s="54">
        <f t="shared" si="0"/>
        <v>686853.5</v>
      </c>
    </row>
    <row r="18" spans="1:7" ht="16.5" thickBot="1" x14ac:dyDescent="0.3">
      <c r="A18" s="15">
        <v>17</v>
      </c>
      <c r="B18" s="25" t="s">
        <v>41</v>
      </c>
      <c r="C18" s="51">
        <v>3513634.4</v>
      </c>
      <c r="D18" s="51">
        <v>308596.31</v>
      </c>
      <c r="E18" s="51">
        <v>0</v>
      </c>
      <c r="F18" s="59">
        <v>0</v>
      </c>
      <c r="G18" s="54">
        <f t="shared" si="0"/>
        <v>3822230.71</v>
      </c>
    </row>
    <row r="19" spans="1:7" ht="16.5" thickBot="1" x14ac:dyDescent="0.3">
      <c r="A19" s="15">
        <v>18</v>
      </c>
      <c r="B19" s="25" t="s">
        <v>42</v>
      </c>
      <c r="C19" s="51">
        <v>169717.06</v>
      </c>
      <c r="D19" s="51">
        <v>13115.54</v>
      </c>
      <c r="E19" s="51">
        <v>0</v>
      </c>
      <c r="F19" s="59">
        <v>0</v>
      </c>
      <c r="G19" s="54">
        <f t="shared" si="0"/>
        <v>182832.6</v>
      </c>
    </row>
    <row r="20" spans="1:7" ht="16.5" thickBot="1" x14ac:dyDescent="0.3">
      <c r="A20" s="15">
        <v>19</v>
      </c>
      <c r="B20" s="25" t="s">
        <v>43</v>
      </c>
      <c r="C20" s="51"/>
      <c r="D20" s="51"/>
      <c r="E20" s="51"/>
      <c r="F20" s="59">
        <v>0</v>
      </c>
      <c r="G20" s="54">
        <f t="shared" si="0"/>
        <v>0</v>
      </c>
    </row>
    <row r="21" spans="1:7" ht="16.5" thickBot="1" x14ac:dyDescent="0.3">
      <c r="A21" s="15">
        <v>20</v>
      </c>
      <c r="B21" s="25" t="s">
        <v>44</v>
      </c>
      <c r="C21" s="51">
        <v>220338.58</v>
      </c>
      <c r="D21" s="51">
        <v>6891.25</v>
      </c>
      <c r="E21" s="51">
        <v>0</v>
      </c>
      <c r="F21" s="59">
        <v>0</v>
      </c>
      <c r="G21" s="54">
        <f t="shared" si="0"/>
        <v>227229.83</v>
      </c>
    </row>
    <row r="22" spans="1:7" ht="16.5" thickBot="1" x14ac:dyDescent="0.3">
      <c r="A22" s="15">
        <v>21</v>
      </c>
      <c r="B22" s="25" t="s">
        <v>45</v>
      </c>
      <c r="C22" s="51">
        <v>1141341.6599999999</v>
      </c>
      <c r="D22" s="51">
        <v>78549.61</v>
      </c>
      <c r="E22" s="51">
        <v>0</v>
      </c>
      <c r="F22" s="59">
        <v>0</v>
      </c>
      <c r="G22" s="54">
        <f t="shared" si="0"/>
        <v>1219891.27</v>
      </c>
    </row>
    <row r="23" spans="1:7" ht="16.5" thickBot="1" x14ac:dyDescent="0.3">
      <c r="A23" s="19"/>
      <c r="B23" s="19" t="s">
        <v>64</v>
      </c>
      <c r="C23" s="23"/>
      <c r="D23" s="23"/>
      <c r="E23" s="23"/>
      <c r="F23" s="23"/>
      <c r="G23" s="50"/>
    </row>
    <row r="24" spans="1:7" ht="16.5" thickBot="1" x14ac:dyDescent="0.3">
      <c r="A24" s="14">
        <v>39</v>
      </c>
      <c r="B24" s="25" t="s">
        <v>65</v>
      </c>
      <c r="C24" s="6">
        <v>107</v>
      </c>
      <c r="D24" s="6">
        <v>33</v>
      </c>
      <c r="E24" s="6">
        <v>0</v>
      </c>
      <c r="F24" s="60">
        <v>0</v>
      </c>
      <c r="G24" s="47">
        <f>SUM(C24:F24)</f>
        <v>140</v>
      </c>
    </row>
    <row r="25" spans="1:7" ht="16.5" thickBot="1" x14ac:dyDescent="0.3">
      <c r="A25" s="14">
        <v>40</v>
      </c>
      <c r="B25" s="25" t="s">
        <v>66</v>
      </c>
      <c r="C25" s="4">
        <v>3768</v>
      </c>
      <c r="D25" s="4">
        <v>456</v>
      </c>
      <c r="E25" s="4">
        <v>0</v>
      </c>
      <c r="F25" s="60">
        <v>0</v>
      </c>
      <c r="G25" s="47">
        <f>SUM(C25:F25)</f>
        <v>4224</v>
      </c>
    </row>
    <row r="26" spans="1:7" ht="16.5" thickBot="1" x14ac:dyDescent="0.3">
      <c r="A26" s="14">
        <v>41</v>
      </c>
      <c r="B26" s="25" t="s">
        <v>67</v>
      </c>
      <c r="C26" s="4">
        <v>2761</v>
      </c>
      <c r="D26" s="4">
        <v>582</v>
      </c>
      <c r="E26" s="4">
        <v>0</v>
      </c>
      <c r="F26" s="60">
        <v>0</v>
      </c>
      <c r="G26" s="47">
        <f>SUM(C26:F26)</f>
        <v>3343</v>
      </c>
    </row>
    <row r="27" spans="1:7" ht="16.5" thickBot="1" x14ac:dyDescent="0.3">
      <c r="A27" s="14">
        <v>42</v>
      </c>
      <c r="B27" s="25" t="s">
        <v>68</v>
      </c>
      <c r="C27" s="4">
        <v>388</v>
      </c>
      <c r="D27" s="4">
        <v>14</v>
      </c>
      <c r="E27" s="4">
        <v>0</v>
      </c>
      <c r="F27" s="60"/>
      <c r="G27" s="47">
        <f>SUM(C27:F27)</f>
        <v>402</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A3" sqref="A3"/>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102</v>
      </c>
      <c r="F7" s="40"/>
      <c r="G7" s="38"/>
      <c r="H7" s="38" t="s">
        <v>102</v>
      </c>
      <c r="I7" s="12"/>
    </row>
    <row r="8" spans="1:9" ht="15.75" x14ac:dyDescent="0.25">
      <c r="A8" s="28">
        <v>7</v>
      </c>
      <c r="B8" s="44" t="s">
        <v>31</v>
      </c>
      <c r="C8" s="38"/>
      <c r="D8" s="38"/>
      <c r="E8" s="39" t="s">
        <v>102</v>
      </c>
      <c r="F8" s="40"/>
      <c r="G8" s="38"/>
      <c r="H8" s="38" t="s">
        <v>102</v>
      </c>
      <c r="I8" s="12"/>
    </row>
    <row r="9" spans="1:9" ht="15.75" x14ac:dyDescent="0.25">
      <c r="A9" s="28">
        <v>8</v>
      </c>
      <c r="B9" s="44" t="s">
        <v>32</v>
      </c>
      <c r="C9" s="32"/>
      <c r="D9" s="32"/>
      <c r="E9" s="33"/>
      <c r="F9" s="40"/>
      <c r="G9" s="38"/>
      <c r="H9" s="38" t="s">
        <v>102</v>
      </c>
      <c r="I9" s="12"/>
    </row>
    <row r="10" spans="1:9" ht="15.75" x14ac:dyDescent="0.25">
      <c r="A10" s="28">
        <v>9</v>
      </c>
      <c r="B10" s="44" t="s">
        <v>33</v>
      </c>
      <c r="C10" s="32"/>
      <c r="D10" s="32"/>
      <c r="E10" s="33"/>
      <c r="F10" s="40"/>
      <c r="G10" s="38"/>
      <c r="H10" s="38" t="s">
        <v>102</v>
      </c>
      <c r="I10" s="12"/>
    </row>
    <row r="11" spans="1:9" ht="15.75" x14ac:dyDescent="0.25">
      <c r="A11" s="28">
        <v>10</v>
      </c>
      <c r="B11" s="44" t="s">
        <v>34</v>
      </c>
      <c r="C11" s="38"/>
      <c r="D11" s="38"/>
      <c r="E11" s="39" t="s">
        <v>102</v>
      </c>
      <c r="F11" s="40"/>
      <c r="G11" s="38"/>
      <c r="H11" s="38" t="s">
        <v>102</v>
      </c>
      <c r="I11" s="12"/>
    </row>
    <row r="12" spans="1:9" ht="15.75" x14ac:dyDescent="0.25">
      <c r="A12" s="28">
        <v>11</v>
      </c>
      <c r="B12" s="44" t="s">
        <v>35</v>
      </c>
      <c r="C12" s="38"/>
      <c r="D12" s="38"/>
      <c r="E12" s="39" t="s">
        <v>102</v>
      </c>
      <c r="F12" s="40"/>
      <c r="G12" s="38"/>
      <c r="H12" s="38" t="s">
        <v>102</v>
      </c>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102</v>
      </c>
      <c r="F15" s="40"/>
      <c r="G15" s="38"/>
      <c r="H15" s="38" t="s">
        <v>102</v>
      </c>
      <c r="I15" s="37"/>
    </row>
    <row r="16" spans="1:9" ht="15.75" x14ac:dyDescent="0.25">
      <c r="A16" s="28">
        <v>16</v>
      </c>
      <c r="B16" s="44" t="s">
        <v>40</v>
      </c>
      <c r="C16" s="38"/>
      <c r="D16" s="38"/>
      <c r="E16" s="39" t="s">
        <v>102</v>
      </c>
      <c r="F16" s="40"/>
      <c r="G16" s="38"/>
      <c r="H16" s="38" t="s">
        <v>102</v>
      </c>
      <c r="I16" s="12"/>
    </row>
    <row r="17" spans="1:9" ht="15.75" x14ac:dyDescent="0.25">
      <c r="A17" s="28">
        <v>17</v>
      </c>
      <c r="B17" s="44" t="s">
        <v>41</v>
      </c>
      <c r="C17" s="38"/>
      <c r="D17" s="38"/>
      <c r="E17" s="39" t="s">
        <v>102</v>
      </c>
      <c r="F17" s="40"/>
      <c r="G17" s="38"/>
      <c r="H17" s="38" t="s">
        <v>102</v>
      </c>
      <c r="I17" s="12"/>
    </row>
    <row r="18" spans="1:9" ht="15.75" x14ac:dyDescent="0.25">
      <c r="A18" s="28">
        <v>18</v>
      </c>
      <c r="B18" s="44" t="s">
        <v>42</v>
      </c>
      <c r="C18" s="38"/>
      <c r="D18" s="38"/>
      <c r="E18" s="39" t="s">
        <v>102</v>
      </c>
      <c r="F18" s="40"/>
      <c r="G18" s="38"/>
      <c r="H18" s="38" t="s">
        <v>102</v>
      </c>
      <c r="I18" s="12"/>
    </row>
    <row r="19" spans="1:9" ht="15.75" x14ac:dyDescent="0.25">
      <c r="A19" s="28">
        <v>19</v>
      </c>
      <c r="B19" s="44" t="s">
        <v>43</v>
      </c>
      <c r="C19" s="38"/>
      <c r="D19" s="38"/>
      <c r="E19" s="39" t="s">
        <v>102</v>
      </c>
      <c r="F19" s="40"/>
      <c r="G19" s="38"/>
      <c r="H19" s="38" t="s">
        <v>102</v>
      </c>
      <c r="I19" s="12"/>
    </row>
    <row r="20" spans="1:9" ht="15.75" x14ac:dyDescent="0.25">
      <c r="A20" s="28">
        <v>20</v>
      </c>
      <c r="B20" s="44" t="s">
        <v>44</v>
      </c>
      <c r="C20" s="38"/>
      <c r="D20" s="38"/>
      <c r="E20" s="39" t="s">
        <v>102</v>
      </c>
      <c r="F20" s="40"/>
      <c r="G20" s="38"/>
      <c r="H20" s="38" t="s">
        <v>102</v>
      </c>
      <c r="I20" s="12"/>
    </row>
    <row r="21" spans="1:9" ht="15.75" x14ac:dyDescent="0.25">
      <c r="A21" s="28">
        <v>21</v>
      </c>
      <c r="B21" s="44" t="s">
        <v>45</v>
      </c>
      <c r="C21" s="38"/>
      <c r="D21" s="38"/>
      <c r="E21" s="39" t="s">
        <v>102</v>
      </c>
      <c r="F21" s="40"/>
      <c r="G21" s="38"/>
      <c r="H21" s="38" t="s">
        <v>102</v>
      </c>
      <c r="I21" s="12"/>
    </row>
    <row r="22" spans="1:9" ht="15.75" x14ac:dyDescent="0.25">
      <c r="A22" s="28">
        <v>22</v>
      </c>
      <c r="B22" s="44" t="s">
        <v>46</v>
      </c>
      <c r="C22" s="32"/>
      <c r="D22" s="32"/>
      <c r="E22" s="33"/>
      <c r="F22" s="40"/>
      <c r="G22" s="38"/>
      <c r="H22" s="38" t="s">
        <v>102</v>
      </c>
      <c r="I22" s="12"/>
    </row>
    <row r="23" spans="1:9" ht="15.75" x14ac:dyDescent="0.25">
      <c r="A23" s="28">
        <v>23</v>
      </c>
      <c r="B23" s="44" t="s">
        <v>47</v>
      </c>
      <c r="C23" s="32"/>
      <c r="D23" s="32"/>
      <c r="E23" s="33"/>
      <c r="F23" s="40"/>
      <c r="G23" s="38"/>
      <c r="H23" s="38" t="s">
        <v>102</v>
      </c>
      <c r="I23" s="12"/>
    </row>
    <row r="24" spans="1:9" ht="15.75" x14ac:dyDescent="0.25">
      <c r="A24" s="28">
        <v>24</v>
      </c>
      <c r="B24" s="44" t="s">
        <v>48</v>
      </c>
      <c r="C24" s="32"/>
      <c r="D24" s="32"/>
      <c r="E24" s="33"/>
      <c r="F24" s="40"/>
      <c r="G24" s="38"/>
      <c r="H24" s="38" t="s">
        <v>102</v>
      </c>
      <c r="I24" s="12"/>
    </row>
    <row r="25" spans="1:9" ht="15.75" x14ac:dyDescent="0.25">
      <c r="A25" s="28">
        <v>26</v>
      </c>
      <c r="B25" s="44" t="s">
        <v>49</v>
      </c>
      <c r="C25" s="32"/>
      <c r="D25" s="32"/>
      <c r="E25" s="33"/>
      <c r="F25" s="40"/>
      <c r="G25" s="38"/>
      <c r="H25" s="38" t="s">
        <v>102</v>
      </c>
      <c r="I25" s="12"/>
    </row>
    <row r="26" spans="1:9" ht="15.75" x14ac:dyDescent="0.25">
      <c r="A26" s="28">
        <v>27</v>
      </c>
      <c r="B26" s="44" t="s">
        <v>50</v>
      </c>
      <c r="C26" s="32"/>
      <c r="D26" s="32"/>
      <c r="E26" s="33"/>
      <c r="F26" s="40"/>
      <c r="G26" s="38"/>
      <c r="H26" s="38" t="s">
        <v>102</v>
      </c>
      <c r="I26" s="12"/>
    </row>
    <row r="27" spans="1:9" ht="15.75" x14ac:dyDescent="0.25">
      <c r="A27" s="28">
        <v>28</v>
      </c>
      <c r="B27" s="44" t="s">
        <v>51</v>
      </c>
      <c r="C27" s="32"/>
      <c r="D27" s="32"/>
      <c r="E27" s="33"/>
      <c r="F27" s="40"/>
      <c r="G27" s="38"/>
      <c r="H27" s="38" t="s">
        <v>102</v>
      </c>
      <c r="I27" s="12"/>
    </row>
    <row r="28" spans="1:9" ht="15.75" x14ac:dyDescent="0.25">
      <c r="A28" s="28">
        <v>29</v>
      </c>
      <c r="B28" s="44" t="s">
        <v>87</v>
      </c>
      <c r="C28" s="32"/>
      <c r="D28" s="32"/>
      <c r="E28" s="33"/>
      <c r="F28" s="40"/>
      <c r="G28" s="38"/>
      <c r="H28" s="38" t="s">
        <v>102</v>
      </c>
      <c r="I28" s="12"/>
    </row>
    <row r="29" spans="1:9" ht="15.75" x14ac:dyDescent="0.25">
      <c r="A29" s="28">
        <v>30</v>
      </c>
      <c r="B29" s="44" t="s">
        <v>53</v>
      </c>
      <c r="C29" s="32"/>
      <c r="D29" s="32"/>
      <c r="E29" s="33"/>
      <c r="F29" s="40"/>
      <c r="G29" s="38"/>
      <c r="H29" s="38" t="s">
        <v>102</v>
      </c>
      <c r="I29" s="12"/>
    </row>
    <row r="30" spans="1:9" ht="15.75" x14ac:dyDescent="0.25">
      <c r="A30" s="28">
        <v>31</v>
      </c>
      <c r="B30" s="44" t="s">
        <v>54</v>
      </c>
      <c r="C30" s="32"/>
      <c r="D30" s="32"/>
      <c r="E30" s="33"/>
      <c r="F30" s="40"/>
      <c r="G30" s="38"/>
      <c r="H30" s="38" t="s">
        <v>102</v>
      </c>
      <c r="I30" s="12"/>
    </row>
    <row r="31" spans="1:9" ht="15.75" x14ac:dyDescent="0.25">
      <c r="A31" s="28">
        <v>32</v>
      </c>
      <c r="B31" s="44" t="s">
        <v>55</v>
      </c>
      <c r="C31" s="32"/>
      <c r="D31" s="32"/>
      <c r="E31" s="33"/>
      <c r="F31" s="40"/>
      <c r="G31" s="38"/>
      <c r="H31" s="38" t="s">
        <v>102</v>
      </c>
      <c r="I31" s="12"/>
    </row>
    <row r="32" spans="1:9" ht="15.75" x14ac:dyDescent="0.25">
      <c r="A32" s="28">
        <v>33</v>
      </c>
      <c r="B32" s="44" t="s">
        <v>56</v>
      </c>
      <c r="C32" s="32"/>
      <c r="D32" s="32"/>
      <c r="E32" s="33"/>
      <c r="F32" s="40"/>
      <c r="G32" s="38"/>
      <c r="H32" s="38" t="s">
        <v>102</v>
      </c>
      <c r="I32" s="12"/>
    </row>
    <row r="33" spans="1:9" ht="15.75" x14ac:dyDescent="0.25">
      <c r="A33" s="28" t="s">
        <v>57</v>
      </c>
      <c r="B33" s="44" t="s">
        <v>58</v>
      </c>
      <c r="C33" s="32"/>
      <c r="D33" s="32"/>
      <c r="E33" s="33"/>
      <c r="F33" s="40"/>
      <c r="G33" s="38"/>
      <c r="H33" s="38" t="s">
        <v>102</v>
      </c>
      <c r="I33" s="12"/>
    </row>
    <row r="34" spans="1:9" ht="15.75" x14ac:dyDescent="0.25">
      <c r="A34" s="28">
        <v>34</v>
      </c>
      <c r="B34" s="44" t="s">
        <v>59</v>
      </c>
      <c r="C34" s="32"/>
      <c r="D34" s="32"/>
      <c r="E34" s="33"/>
      <c r="F34" s="40"/>
      <c r="G34" s="38"/>
      <c r="H34" s="38" t="s">
        <v>102</v>
      </c>
      <c r="I34" s="12"/>
    </row>
    <row r="35" spans="1:9" ht="15.75" x14ac:dyDescent="0.25">
      <c r="A35" s="28">
        <v>35</v>
      </c>
      <c r="B35" s="44" t="s">
        <v>60</v>
      </c>
      <c r="C35" s="32"/>
      <c r="D35" s="32"/>
      <c r="E35" s="33"/>
      <c r="F35" s="40"/>
      <c r="G35" s="38"/>
      <c r="H35" s="38" t="s">
        <v>102</v>
      </c>
      <c r="I35" s="12"/>
    </row>
    <row r="36" spans="1:9" ht="16.5" thickBot="1" x14ac:dyDescent="0.3">
      <c r="A36" s="29">
        <v>36</v>
      </c>
      <c r="B36" s="45" t="s">
        <v>61</v>
      </c>
      <c r="C36" s="34"/>
      <c r="D36" s="34"/>
      <c r="E36" s="35"/>
      <c r="F36" s="41"/>
      <c r="G36" s="42"/>
      <c r="H36" s="43" t="s">
        <v>102</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1" sqref="D1"/>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47.25" x14ac:dyDescent="0.25">
      <c r="B6" s="94">
        <v>6</v>
      </c>
      <c r="C6" s="95" t="s">
        <v>30</v>
      </c>
      <c r="D6" s="95" t="s">
        <v>103</v>
      </c>
      <c r="E6" s="95" t="s">
        <v>104</v>
      </c>
    </row>
    <row r="7" spans="1:9" ht="47.25" x14ac:dyDescent="0.25">
      <c r="B7" s="94">
        <v>7</v>
      </c>
      <c r="C7" s="95" t="s">
        <v>31</v>
      </c>
      <c r="D7" s="95" t="s">
        <v>103</v>
      </c>
      <c r="E7" s="95" t="s">
        <v>104</v>
      </c>
    </row>
    <row r="8" spans="1:9" ht="47.25" x14ac:dyDescent="0.25">
      <c r="B8" s="94">
        <v>8</v>
      </c>
      <c r="C8" s="95" t="s">
        <v>32</v>
      </c>
      <c r="D8" s="95" t="s">
        <v>103</v>
      </c>
      <c r="E8" s="95" t="s">
        <v>104</v>
      </c>
    </row>
    <row r="9" spans="1:9" ht="47.25" x14ac:dyDescent="0.25">
      <c r="B9" s="94">
        <v>9</v>
      </c>
      <c r="C9" s="95" t="s">
        <v>33</v>
      </c>
      <c r="D9" s="95" t="s">
        <v>103</v>
      </c>
      <c r="E9" s="95" t="s">
        <v>104</v>
      </c>
    </row>
    <row r="10" spans="1:9" ht="47.25" x14ac:dyDescent="0.25">
      <c r="B10" s="94">
        <v>10</v>
      </c>
      <c r="C10" s="95" t="s">
        <v>34</v>
      </c>
      <c r="D10" s="95" t="s">
        <v>103</v>
      </c>
      <c r="E10" s="95" t="s">
        <v>104</v>
      </c>
    </row>
    <row r="11" spans="1:9" ht="47.25" x14ac:dyDescent="0.25">
      <c r="B11" s="94">
        <v>11</v>
      </c>
      <c r="C11" s="95" t="s">
        <v>35</v>
      </c>
      <c r="D11" s="95" t="s">
        <v>103</v>
      </c>
      <c r="E11" s="95" t="s">
        <v>104</v>
      </c>
    </row>
    <row r="12" spans="1:9" ht="32.25" thickBot="1" x14ac:dyDescent="0.3">
      <c r="B12" s="96">
        <v>13</v>
      </c>
      <c r="C12" s="97" t="s">
        <v>36</v>
      </c>
      <c r="D12" s="38"/>
      <c r="E12" s="38"/>
    </row>
    <row r="13" spans="1:9" ht="15.75" x14ac:dyDescent="0.25">
      <c r="B13" s="90"/>
      <c r="C13" s="98" t="s">
        <v>38</v>
      </c>
      <c r="D13" s="38"/>
      <c r="E13" s="38"/>
    </row>
    <row r="14" spans="1:9" ht="47.25" x14ac:dyDescent="0.25">
      <c r="B14" s="94">
        <v>15</v>
      </c>
      <c r="C14" s="95" t="s">
        <v>39</v>
      </c>
      <c r="D14" s="95" t="s">
        <v>105</v>
      </c>
      <c r="E14" s="95" t="s">
        <v>106</v>
      </c>
    </row>
    <row r="15" spans="1:9" ht="47.25" x14ac:dyDescent="0.25">
      <c r="B15" s="94">
        <v>16</v>
      </c>
      <c r="C15" s="95" t="s">
        <v>40</v>
      </c>
      <c r="D15" s="95" t="s">
        <v>105</v>
      </c>
      <c r="E15" s="95" t="s">
        <v>106</v>
      </c>
    </row>
    <row r="16" spans="1:9" ht="47.25" x14ac:dyDescent="0.25">
      <c r="B16" s="94">
        <v>17</v>
      </c>
      <c r="C16" s="95" t="s">
        <v>41</v>
      </c>
      <c r="D16" s="95" t="s">
        <v>105</v>
      </c>
      <c r="E16" s="95" t="s">
        <v>106</v>
      </c>
    </row>
    <row r="17" spans="2:5" ht="47.25" x14ac:dyDescent="0.25">
      <c r="B17" s="94">
        <v>18</v>
      </c>
      <c r="C17" s="95" t="s">
        <v>42</v>
      </c>
      <c r="D17" s="95" t="s">
        <v>105</v>
      </c>
      <c r="E17" s="95" t="s">
        <v>106</v>
      </c>
    </row>
    <row r="18" spans="2:5" ht="47.25" x14ac:dyDescent="0.25">
      <c r="B18" s="94">
        <v>19</v>
      </c>
      <c r="C18" s="95" t="s">
        <v>43</v>
      </c>
      <c r="D18" s="95" t="s">
        <v>105</v>
      </c>
      <c r="E18" s="95" t="s">
        <v>106</v>
      </c>
    </row>
    <row r="19" spans="2:5" ht="47.25" x14ac:dyDescent="0.25">
      <c r="B19" s="94">
        <v>20</v>
      </c>
      <c r="C19" s="95" t="s">
        <v>44</v>
      </c>
      <c r="D19" s="95" t="s">
        <v>105</v>
      </c>
      <c r="E19" s="95" t="s">
        <v>106</v>
      </c>
    </row>
    <row r="20" spans="2:5" ht="47.25" x14ac:dyDescent="0.25">
      <c r="B20" s="94">
        <v>21</v>
      </c>
      <c r="C20" s="95" t="s">
        <v>45</v>
      </c>
      <c r="D20" s="95" t="s">
        <v>105</v>
      </c>
      <c r="E20" s="95" t="s">
        <v>106</v>
      </c>
    </row>
    <row r="21" spans="2:5" ht="15.75" x14ac:dyDescent="0.25">
      <c r="B21" s="94">
        <v>22</v>
      </c>
      <c r="C21" s="95" t="s">
        <v>46</v>
      </c>
      <c r="D21" s="38"/>
      <c r="E21" s="38"/>
    </row>
    <row r="22" spans="2:5" ht="47.25" x14ac:dyDescent="0.25">
      <c r="B22" s="94">
        <v>23</v>
      </c>
      <c r="C22" s="95" t="s">
        <v>47</v>
      </c>
      <c r="D22" s="95" t="s">
        <v>107</v>
      </c>
      <c r="E22" s="95" t="s">
        <v>108</v>
      </c>
    </row>
    <row r="23" spans="2:5" ht="47.25" x14ac:dyDescent="0.25">
      <c r="B23" s="94">
        <v>24</v>
      </c>
      <c r="C23" s="95" t="s">
        <v>48</v>
      </c>
      <c r="D23" s="95" t="s">
        <v>107</v>
      </c>
      <c r="E23" s="95" t="s">
        <v>108</v>
      </c>
    </row>
    <row r="24" spans="2:5" ht="47.25" x14ac:dyDescent="0.25">
      <c r="B24" s="94">
        <v>26</v>
      </c>
      <c r="C24" s="95" t="s">
        <v>49</v>
      </c>
      <c r="D24" s="95" t="s">
        <v>107</v>
      </c>
      <c r="E24" s="95" t="s">
        <v>108</v>
      </c>
    </row>
    <row r="25" spans="2:5" ht="47.25" x14ac:dyDescent="0.25">
      <c r="B25" s="94">
        <v>27</v>
      </c>
      <c r="C25" s="95" t="s">
        <v>50</v>
      </c>
      <c r="D25" s="95" t="s">
        <v>107</v>
      </c>
      <c r="E25" s="95" t="s">
        <v>108</v>
      </c>
    </row>
    <row r="26" spans="2:5" ht="47.25" x14ac:dyDescent="0.25">
      <c r="B26" s="94">
        <v>28</v>
      </c>
      <c r="C26" s="95" t="s">
        <v>51</v>
      </c>
      <c r="D26" s="95" t="s">
        <v>107</v>
      </c>
      <c r="E26" s="95" t="s">
        <v>108</v>
      </c>
    </row>
    <row r="27" spans="2:5" ht="47.25" x14ac:dyDescent="0.25">
      <c r="B27" s="94">
        <v>29</v>
      </c>
      <c r="C27" s="95" t="s">
        <v>87</v>
      </c>
      <c r="D27" s="95" t="s">
        <v>107</v>
      </c>
      <c r="E27" s="95" t="s">
        <v>108</v>
      </c>
    </row>
    <row r="28" spans="2:5" ht="47.25" x14ac:dyDescent="0.25">
      <c r="B28" s="94">
        <v>30</v>
      </c>
      <c r="C28" s="95" t="s">
        <v>53</v>
      </c>
      <c r="D28" s="95" t="s">
        <v>107</v>
      </c>
      <c r="E28" s="95" t="s">
        <v>108</v>
      </c>
    </row>
    <row r="29" spans="2:5" ht="47.25" x14ac:dyDescent="0.25">
      <c r="B29" s="94">
        <v>31</v>
      </c>
      <c r="C29" s="95" t="s">
        <v>54</v>
      </c>
      <c r="D29" s="95" t="s">
        <v>107</v>
      </c>
      <c r="E29" s="95" t="s">
        <v>108</v>
      </c>
    </row>
    <row r="30" spans="2:5" ht="47.25" x14ac:dyDescent="0.25">
      <c r="B30" s="94">
        <v>32</v>
      </c>
      <c r="C30" s="95" t="s">
        <v>55</v>
      </c>
      <c r="D30" s="95" t="s">
        <v>107</v>
      </c>
      <c r="E30" s="95" t="s">
        <v>108</v>
      </c>
    </row>
    <row r="31" spans="2:5" ht="47.25" x14ac:dyDescent="0.25">
      <c r="B31" s="94">
        <v>33</v>
      </c>
      <c r="C31" s="95" t="s">
        <v>56</v>
      </c>
      <c r="D31" s="95" t="s">
        <v>107</v>
      </c>
      <c r="E31" s="95" t="s">
        <v>108</v>
      </c>
    </row>
    <row r="32" spans="2:5" ht="47.25" x14ac:dyDescent="0.25">
      <c r="B32" s="94" t="s">
        <v>57</v>
      </c>
      <c r="C32" s="95" t="s">
        <v>58</v>
      </c>
      <c r="D32" s="95" t="s">
        <v>107</v>
      </c>
      <c r="E32" s="95" t="s">
        <v>108</v>
      </c>
    </row>
    <row r="33" spans="2:5" ht="47.25" x14ac:dyDescent="0.25">
      <c r="B33" s="94">
        <v>34</v>
      </c>
      <c r="C33" s="95" t="s">
        <v>59</v>
      </c>
      <c r="D33" s="95" t="s">
        <v>107</v>
      </c>
      <c r="E33" s="95" t="s">
        <v>108</v>
      </c>
    </row>
    <row r="34" spans="2:5" ht="47.25" x14ac:dyDescent="0.25">
      <c r="B34" s="94">
        <v>35</v>
      </c>
      <c r="C34" s="95" t="s">
        <v>60</v>
      </c>
      <c r="D34" s="95" t="s">
        <v>107</v>
      </c>
      <c r="E34" s="95" t="s">
        <v>108</v>
      </c>
    </row>
    <row r="35" spans="2:5" ht="48" thickBot="1" x14ac:dyDescent="0.3">
      <c r="B35" s="96">
        <v>36</v>
      </c>
      <c r="C35" s="97" t="s">
        <v>61</v>
      </c>
      <c r="D35" s="97" t="s">
        <v>107</v>
      </c>
      <c r="E35" s="97" t="s">
        <v>108</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2019-05-23T14:21:52Z</dcterms:modified>
</cp:coreProperties>
</file>