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036E3364-F223-4B9D-B0B5-1D28E5800B29}" xr6:coauthVersionLast="41" xr6:coauthVersionMax="41" xr10:uidLastSave="{00000000-0000-0000-0000-000000000000}"/>
  <bookViews>
    <workbookView xWindow="-12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2" l="1"/>
  <c r="G7" i="2"/>
  <c r="G8" i="2"/>
  <c r="E52" i="2"/>
  <c r="D52" i="2"/>
  <c r="C52" i="2"/>
  <c r="E51" i="2"/>
  <c r="D51" i="2"/>
  <c r="C51" i="2"/>
  <c r="E50" i="2"/>
  <c r="C50" i="2"/>
  <c r="E49" i="2"/>
  <c r="D49" i="2"/>
  <c r="C49"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F12" i="2" s="1"/>
  <c r="E9" i="2"/>
  <c r="E12" i="2" s="1"/>
  <c r="D9" i="2"/>
  <c r="C9" i="2"/>
  <c r="F6" i="2"/>
  <c r="E6" i="2"/>
  <c r="D6" i="2"/>
  <c r="C6" i="2"/>
  <c r="F5" i="2"/>
  <c r="E5" i="2"/>
  <c r="D5" i="2"/>
  <c r="C5" i="2"/>
  <c r="D46" i="2"/>
  <c r="E46" i="2"/>
  <c r="F46" i="2"/>
  <c r="C46"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27" i="2" s="1"/>
  <c r="G19" i="3"/>
  <c r="G18" i="3"/>
  <c r="G17" i="3"/>
  <c r="G16" i="3"/>
  <c r="G14" i="3"/>
  <c r="G19" i="2" s="1"/>
  <c r="G13" i="3"/>
  <c r="G18" i="2" s="1"/>
  <c r="G12" i="3"/>
  <c r="G11" i="3"/>
  <c r="G9" i="3"/>
  <c r="G8" i="3"/>
  <c r="G7" i="3"/>
  <c r="G6" i="3"/>
  <c r="G5" i="3"/>
  <c r="G45" i="2"/>
  <c r="G44" i="2"/>
  <c r="G43" i="2"/>
  <c r="G42" i="2"/>
  <c r="G41" i="2"/>
  <c r="G40" i="2"/>
  <c r="G39" i="2"/>
  <c r="G38" i="2"/>
  <c r="G37" i="2"/>
  <c r="G36" i="2"/>
  <c r="G35" i="2"/>
  <c r="G34" i="2"/>
  <c r="G32" i="2"/>
  <c r="G31" i="2"/>
  <c r="G30" i="2"/>
  <c r="G20" i="2"/>
  <c r="G17" i="2"/>
  <c r="G16" i="2"/>
  <c r="F47" i="2" l="1"/>
  <c r="G24" i="2"/>
  <c r="G28" i="2"/>
  <c r="G52" i="2"/>
  <c r="G25" i="2"/>
  <c r="G14" i="2"/>
  <c r="G10" i="2"/>
  <c r="D33" i="2"/>
  <c r="D47" i="2" s="1"/>
  <c r="G50" i="2"/>
  <c r="G29" i="2"/>
  <c r="G46" i="2"/>
  <c r="G9" i="2"/>
  <c r="G51" i="2"/>
  <c r="G23" i="2"/>
  <c r="C33" i="2"/>
  <c r="E33" i="2"/>
  <c r="E47" i="2" s="1"/>
  <c r="G26" i="2"/>
  <c r="G49" i="2"/>
  <c r="D12" i="2"/>
  <c r="C12" i="2"/>
  <c r="G11" i="2"/>
  <c r="G15" i="2"/>
  <c r="C21" i="2"/>
  <c r="G21" i="2" s="1"/>
  <c r="G5" i="2"/>
  <c r="G6" i="2"/>
  <c r="C47" i="2" l="1"/>
  <c r="G47" i="2" s="1"/>
  <c r="G33" i="2"/>
  <c r="G12" i="2"/>
</calcChain>
</file>

<file path=xl/sharedStrings.xml><?xml version="1.0" encoding="utf-8"?>
<sst xmlns="http://schemas.openxmlformats.org/spreadsheetml/2006/main" count="399" uniqueCount="110">
  <si>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</si>
  <si>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</si>
  <si>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</si>
  <si>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</si>
  <si>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</si>
  <si>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</si>
  <si>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</si>
  <si>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</si>
  <si>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</si>
  <si>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</si>
  <si>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</si>
  <si>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</si>
  <si>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</si>
  <si>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</si>
  <si>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</si>
  <si>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</si>
  <si>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</si>
  <si>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</si>
  <si>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</si>
  <si>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</si>
  <si>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</si>
  <si>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</si>
  <si>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</si>
  <si>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</si>
  <si>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</si>
  <si>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</si>
  <si>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</si>
  <si>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</si>
  <si>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</si>
  <si>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</si>
  <si>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</si>
  <si>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</si>
  <si>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</si>
  <si>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</si>
  <si>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</si>
  <si>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</si>
  <si>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</si>
  <si>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</si>
  <si>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</si>
  <si>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</si>
  <si>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</si>
  <si>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</si>
  <si>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</si>
  <si>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</si>
  <si>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</si>
  <si>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</si>
  <si>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</si>
  <si>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</si>
  <si>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</si>
  <si>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</si>
  <si>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</si>
  <si>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</si>
  <si>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</si>
  <si>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</si>
  <si>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</si>
  <si>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</si>
  <si>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</si>
  <si>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</si>
  <si>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</si>
  <si>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</si>
  <si>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</si>
  <si>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</si>
  <si>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</si>
  <si>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</si>
  <si>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</si>
  <si>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</si>
  <si>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</si>
  <si>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</si>
  <si>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</si>
  <si>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</si>
  <si>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</si>
  <si>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</si>
  <si>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</si>
  <si>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</si>
  <si>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</si>
  <si>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</si>
  <si>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</si>
  <si>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</si>
  <si>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</si>
  <si>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</si>
  <si>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</si>
  <si>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</si>
  <si>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</si>
  <si>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</si>
  <si>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</si>
  <si>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</si>
  <si>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</si>
  <si>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</si>
  <si>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</si>
  <si>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</si>
  <si>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</si>
  <si>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</si>
  <si>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</si>
  <si>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</si>
  <si>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945 Long Version: 5/21/2018</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</si>
  <si>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</si>
  <si>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</si>
  <si>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</si>
  <si>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Harvard Pilgrim Health Care Inc.</t>
  </si>
  <si>
    <t>barbara_goldman@harvardpilgrim.prg</t>
  </si>
  <si>
    <t>Barbara</t>
  </si>
  <si>
    <t>Goldman</t>
  </si>
  <si>
    <t>617-509-4645</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</si>
  <si>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</si>
  <si>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</si>
  <si>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</si>
  <si>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</si>
  <si>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</si>
  <si>
    <t>Maine expenses for this company for this category were allocated to region categories based on member months.</t>
  </si>
  <si>
    <t>Maine expenses for this company for this category were allocated to policyholder categories based on member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</si>
</sst>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P14" sqref="P14"/>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94</v>
      </c>
      <c r="F1" s="104"/>
      <c r="G1" s="74"/>
      <c r="H1" s="74"/>
      <c r="I1" s="74"/>
      <c r="J1" s="74"/>
      <c r="K1" s="74"/>
      <c r="L1" s="74"/>
      <c r="M1" s="74"/>
      <c r="N1" s="74"/>
      <c r="O1" s="74"/>
      <c r="P1" s="74"/>
      <c r="Q1" s="74"/>
      <c r="R1" s="74"/>
      <c r="S1" s="74"/>
    </row>
    <row r="2" spans="2:19" s="73" customFormat="1" ht="18.75" x14ac:dyDescent="0.3">
      <c r="B2" s="75" t="s">
        <v>95</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98</v>
      </c>
      <c r="F4" s="106"/>
      <c r="G4" s="106"/>
      <c r="H4" s="106"/>
      <c r="I4" s="106"/>
      <c r="J4" s="106"/>
      <c r="K4" s="107"/>
      <c r="L4" s="78"/>
      <c r="M4" s="78"/>
      <c r="N4" s="78"/>
      <c r="O4" s="78"/>
      <c r="P4" s="78"/>
      <c r="Q4" s="78"/>
      <c r="R4" s="78"/>
      <c r="S4" s="78"/>
    </row>
    <row r="5" spans="2:19" ht="19.5" thickBot="1" x14ac:dyDescent="0.35">
      <c r="B5" s="78" t="s">
        <v>2</v>
      </c>
      <c r="C5" s="78"/>
      <c r="D5" s="78"/>
      <c r="E5" s="105">
        <v>96911</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100</v>
      </c>
      <c r="E8" s="106"/>
      <c r="F8" s="106"/>
      <c r="G8" s="107"/>
      <c r="H8" s="78"/>
      <c r="I8" s="78"/>
      <c r="J8" s="99" t="s">
        <v>5</v>
      </c>
      <c r="K8" s="108" t="s">
        <v>101</v>
      </c>
      <c r="L8" s="109"/>
      <c r="M8" s="109"/>
      <c r="N8" s="110"/>
      <c r="P8" s="78"/>
      <c r="Q8" s="78"/>
      <c r="R8" s="78"/>
      <c r="S8" s="78"/>
    </row>
    <row r="9" spans="2:19" ht="19.5" thickBot="1" x14ac:dyDescent="0.35">
      <c r="B9" s="78" t="s">
        <v>91</v>
      </c>
      <c r="C9" s="78"/>
      <c r="D9" s="105" t="s">
        <v>99</v>
      </c>
      <c r="E9" s="106"/>
      <c r="F9" s="106"/>
      <c r="G9" s="106"/>
      <c r="H9" s="106"/>
      <c r="I9" s="107"/>
      <c r="J9" s="100" t="s">
        <v>6</v>
      </c>
      <c r="K9" s="111" t="s">
        <v>102</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2018</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97</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96</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K4j/cNNs0xXM5CKOqmpxOgPVXUgIIt1FX1hXRzJAz92NWDAk38SNBsGoxul0Wfbq8+f1i0X8bLUhzqEiGtDAfA==" saltValue="iIAJqkvQNVYE0J/UvI6dig=="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
  <sheetViews>
    <sheetView showGridLines="0" showRowColHeaders="0" zoomScaleNormal="100" workbookViewId="0">
      <pane ySplit="4" topLeftCell="A5" activePane="bottomLeft" state="frozenSplit"/>
      <selection activeCell="C1" sqref="C1:G65536"/>
      <selection pane="bottomLeft" activeCell="C2" sqref="C2:G2"/>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278102</v>
      </c>
      <c r="D5" s="47">
        <f>'Area 1 Data'!D5+'Area 2 Data'!D5+'Area 3 Data'!D5+'Area 4 Data'!D5</f>
        <v>260834</v>
      </c>
      <c r="E5" s="47">
        <f>'Area 1 Data'!E5+'Area 2 Data'!E5+'Area 3 Data'!E5+'Area 4 Data'!E5</f>
        <v>320732</v>
      </c>
      <c r="F5" s="47">
        <f>'Area 1 Data'!F5+'Area 2 Data'!F5+'Area 3 Data'!F5+'Area 4 Data'!F5</f>
        <v>0</v>
      </c>
      <c r="G5" s="47">
        <f t="shared" ref="G5:G12" si="0">SUM(C5:F5)</f>
        <v>859668</v>
      </c>
    </row>
    <row r="6" spans="1:8" ht="16.5" thickBot="1" x14ac:dyDescent="0.3">
      <c r="A6" s="15">
        <v>2</v>
      </c>
      <c r="B6" s="25" t="s">
        <v>19</v>
      </c>
      <c r="C6" s="47">
        <f>'Area 1 Data'!C6+'Area 2 Data'!C6+'Area 3 Data'!C6+'Area 4 Data'!C6</f>
        <v>261.66976744186047</v>
      </c>
      <c r="D6" s="47">
        <f>'Area 1 Data'!D6+'Area 2 Data'!D6+'Area 3 Data'!D6+'Area 4 Data'!D6</f>
        <v>2223.0179640718561</v>
      </c>
      <c r="E6" s="47">
        <f>'Area 1 Data'!E6+'Area 2 Data'!E6+'Area 3 Data'!E6+'Area 4 Data'!E6</f>
        <v>0</v>
      </c>
      <c r="F6" s="47">
        <f>'Area 1 Data'!F6+'Area 2 Data'!F6+'Area 3 Data'!F6+'Area 4 Data'!F6</f>
        <v>0</v>
      </c>
      <c r="G6" s="48">
        <f t="shared" si="0"/>
        <v>2484.6877315137167</v>
      </c>
    </row>
    <row r="7" spans="1:8" ht="16.5" thickBot="1" x14ac:dyDescent="0.3">
      <c r="A7" s="15" t="s">
        <v>20</v>
      </c>
      <c r="B7" s="25" t="s">
        <v>21</v>
      </c>
      <c r="C7" s="4">
        <v>0</v>
      </c>
      <c r="D7" s="4">
        <v>0</v>
      </c>
      <c r="E7" s="4">
        <v>0</v>
      </c>
      <c r="F7" s="4">
        <v>0</v>
      </c>
      <c r="G7" s="48">
        <f t="shared" si="0"/>
        <v>0</v>
      </c>
    </row>
    <row r="8" spans="1:8" ht="16.5" thickBot="1" x14ac:dyDescent="0.3">
      <c r="A8" s="15" t="s">
        <v>22</v>
      </c>
      <c r="B8" s="25" t="s">
        <v>23</v>
      </c>
      <c r="C8" s="60">
        <v>0</v>
      </c>
      <c r="D8" s="4">
        <v>0</v>
      </c>
      <c r="E8" s="4">
        <v>0</v>
      </c>
      <c r="F8" s="60">
        <v>0</v>
      </c>
      <c r="G8" s="48">
        <f t="shared" si="0"/>
        <v>0</v>
      </c>
      <c r="H8" s="37"/>
    </row>
    <row r="9" spans="1:8" ht="16.5" thickBot="1" x14ac:dyDescent="0.3">
      <c r="A9" s="15">
        <v>3</v>
      </c>
      <c r="B9" s="25" t="s">
        <v>24</v>
      </c>
      <c r="C9" s="62">
        <f>'Area 1 Data'!C7+'Area 2 Data'!C7+'Area 3 Data'!C7+'Area 4 Data'!C7</f>
        <v>10113</v>
      </c>
      <c r="D9" s="62">
        <f>'Area 1 Data'!D7+'Area 2 Data'!D7+'Area 3 Data'!D7+'Area 4 Data'!D7</f>
        <v>9520</v>
      </c>
      <c r="E9" s="62">
        <f>'Area 1 Data'!E7+'Area 2 Data'!E7+'Area 3 Data'!E7+'Area 4 Data'!E7</f>
        <v>11858</v>
      </c>
      <c r="F9" s="62">
        <f>'Area 1 Data'!F7+'Area 2 Data'!F7+'Area 3 Data'!F7+'Area 4 Data'!F7</f>
        <v>0</v>
      </c>
      <c r="G9" s="48">
        <f t="shared" si="0"/>
        <v>31491</v>
      </c>
    </row>
    <row r="10" spans="1:8" ht="16.5" thickBot="1" x14ac:dyDescent="0.3">
      <c r="A10" s="15">
        <v>4</v>
      </c>
      <c r="B10" s="25" t="s">
        <v>25</v>
      </c>
      <c r="C10" s="62">
        <f>'Area 1 Data'!C8+'Area 2 Data'!C8+'Area 3 Data'!C8+'Area 4 Data'!C8</f>
        <v>4721</v>
      </c>
      <c r="D10" s="62">
        <f>'Area 1 Data'!D8+'Area 2 Data'!D8+'Area 3 Data'!D8+'Area 4 Data'!D8</f>
        <v>4462</v>
      </c>
      <c r="E10" s="62">
        <f>'Area 1 Data'!E8+'Area 2 Data'!E8+'Area 3 Data'!E8+'Area 4 Data'!E8</f>
        <v>5124</v>
      </c>
      <c r="F10" s="62">
        <f>'Area 1 Data'!F8+'Area 2 Data'!F8+'Area 3 Data'!F8+'Area 4 Data'!F8</f>
        <v>0</v>
      </c>
      <c r="G10" s="48">
        <f t="shared" si="0"/>
        <v>14307</v>
      </c>
    </row>
    <row r="11" spans="1:8" ht="16.5" thickBot="1" x14ac:dyDescent="0.3">
      <c r="A11" s="15">
        <v>5</v>
      </c>
      <c r="B11" s="25" t="s">
        <v>26</v>
      </c>
      <c r="C11" s="62">
        <f>'Area 1 Data'!C9+'Area 2 Data'!C9+'Area 3 Data'!C9+'Area 4 Data'!C9</f>
        <v>9402</v>
      </c>
      <c r="D11" s="62">
        <f>'Area 1 Data'!D9+'Area 2 Data'!D9+'Area 3 Data'!D9+'Area 4 Data'!D9</f>
        <v>8731</v>
      </c>
      <c r="E11" s="62">
        <f>'Area 1 Data'!E9+'Area 2 Data'!E9+'Area 3 Data'!E9+'Area 4 Data'!E9</f>
        <v>8400</v>
      </c>
      <c r="F11" s="62">
        <f>'Area 1 Data'!F9+'Area 2 Data'!F9+'Area 3 Data'!F9+'Area 4 Data'!F9</f>
        <v>0</v>
      </c>
      <c r="G11" s="48">
        <f t="shared" si="0"/>
        <v>26533</v>
      </c>
    </row>
    <row r="12" spans="1:8" ht="16.5" thickBot="1" x14ac:dyDescent="0.3">
      <c r="A12" s="1" t="s">
        <v>27</v>
      </c>
      <c r="B12" s="25" t="s">
        <v>28</v>
      </c>
      <c r="C12" s="48">
        <f>SUM(C9:C11)</f>
        <v>24236</v>
      </c>
      <c r="D12" s="48">
        <f>SUM(D9:D11)</f>
        <v>22713</v>
      </c>
      <c r="E12" s="48">
        <f>SUM(E9:E11)</f>
        <v>25382</v>
      </c>
      <c r="F12" s="48">
        <f>SUM(F9:F11)</f>
        <v>0</v>
      </c>
      <c r="G12" s="48">
        <f t="shared" si="0"/>
        <v>72331</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141469814.83000001</v>
      </c>
      <c r="D14" s="63">
        <f>'Area 1 Data'!D11+'Area 2 Data'!D11+'Area 3 Data'!D11+'Area 4 Data'!D11</f>
        <v>103722951.17999999</v>
      </c>
      <c r="E14" s="63">
        <f>'Area 1 Data'!E11+'Area 2 Data'!E11+'Area 3 Data'!E11+'Area 4 Data'!E11</f>
        <v>224414009.00999999</v>
      </c>
      <c r="F14" s="63">
        <f>'Area 1 Data'!F11+'Area 2 Data'!F11+'Area 3 Data'!F11+'Area 4 Data'!F11</f>
        <v>0</v>
      </c>
      <c r="G14" s="54">
        <f t="shared" ref="G14:G21" si="1">SUM(C14:F14)</f>
        <v>469606775.01999998</v>
      </c>
    </row>
    <row r="15" spans="1:8" ht="16.5" thickBot="1" x14ac:dyDescent="0.3">
      <c r="A15" s="15">
        <v>7</v>
      </c>
      <c r="B15" s="25" t="s">
        <v>31</v>
      </c>
      <c r="C15" s="63">
        <f>'Area 1 Data'!C12+'Area 2 Data'!C12+'Area 3 Data'!C12+'Area 4 Data'!C12</f>
        <v>141469814.83000001</v>
      </c>
      <c r="D15" s="63">
        <f>'Area 1 Data'!D12+'Area 2 Data'!D12+'Area 3 Data'!D12+'Area 4 Data'!D12</f>
        <v>103722951.17999999</v>
      </c>
      <c r="E15" s="63">
        <f>'Area 1 Data'!E12+'Area 2 Data'!E12+'Area 3 Data'!E12+'Area 4 Data'!E12</f>
        <v>224414009.00999999</v>
      </c>
      <c r="F15" s="63">
        <f>'Area 1 Data'!F12+'Area 2 Data'!F12+'Area 3 Data'!F12+'Area 4 Data'!F12</f>
        <v>0</v>
      </c>
      <c r="G15" s="54">
        <f t="shared" si="1"/>
        <v>469606775.01999998</v>
      </c>
    </row>
    <row r="16" spans="1:8" ht="16.5" thickBot="1" x14ac:dyDescent="0.3">
      <c r="A16" s="15">
        <v>8</v>
      </c>
      <c r="B16" s="25" t="s">
        <v>32</v>
      </c>
      <c r="C16" s="51">
        <v>141392201.81925863</v>
      </c>
      <c r="D16" s="51">
        <v>103663883.57471141</v>
      </c>
      <c r="E16" s="51">
        <v>224291404.97602993</v>
      </c>
      <c r="F16" s="51"/>
      <c r="G16" s="54">
        <f t="shared" si="1"/>
        <v>469347490.37</v>
      </c>
    </row>
    <row r="17" spans="1:7" ht="16.5" thickBot="1" x14ac:dyDescent="0.3">
      <c r="A17" s="15">
        <v>9</v>
      </c>
      <c r="B17" s="25" t="s">
        <v>33</v>
      </c>
      <c r="C17" s="51">
        <v>-92241.91</v>
      </c>
      <c r="D17" s="51">
        <v>0</v>
      </c>
      <c r="E17" s="51">
        <v>0</v>
      </c>
      <c r="F17" s="51"/>
      <c r="G17" s="54">
        <f t="shared" si="1"/>
        <v>-92241.91</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0</v>
      </c>
      <c r="D20" s="51">
        <v>0</v>
      </c>
      <c r="E20" s="51">
        <v>0</v>
      </c>
      <c r="F20" s="51">
        <v>0</v>
      </c>
      <c r="G20" s="54">
        <f t="shared" si="1"/>
        <v>0</v>
      </c>
    </row>
    <row r="21" spans="1:7" ht="16.5" thickBot="1" x14ac:dyDescent="0.3">
      <c r="A21" s="1">
        <v>14</v>
      </c>
      <c r="B21" s="25" t="s">
        <v>37</v>
      </c>
      <c r="C21" s="54">
        <f>SUM(C16:C20)</f>
        <v>141299959.90925863</v>
      </c>
      <c r="D21" s="54">
        <f>SUM(D16:D20)</f>
        <v>103663883.57471141</v>
      </c>
      <c r="E21" s="54">
        <f>SUM(E16:E20)</f>
        <v>224291404.97602993</v>
      </c>
      <c r="F21" s="54">
        <f>SUM(F16:F20)</f>
        <v>0</v>
      </c>
      <c r="G21" s="54">
        <f t="shared" si="1"/>
        <v>469255248.45999998</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28328068.93</v>
      </c>
      <c r="D23" s="68">
        <f>'Area 1 Data'!D16+'Area 2 Data'!D16+'Area 3 Data'!D16+'Area 4 Data'!D16</f>
        <v>24551327.619999997</v>
      </c>
      <c r="E23" s="68">
        <f>'Area 1 Data'!E16+'Area 2 Data'!E16+'Area 3 Data'!E16+'Area 4 Data'!E16</f>
        <v>41856266.270000003</v>
      </c>
      <c r="F23" s="69">
        <v>0</v>
      </c>
      <c r="G23" s="54">
        <f>'Area 1 Data'!G16+'Area 2 Data'!G16+'Area 3 Data'!G16+'Area 4 Data'!G16</f>
        <v>94735662.819999993</v>
      </c>
    </row>
    <row r="24" spans="1:7" ht="16.5" thickBot="1" x14ac:dyDescent="0.3">
      <c r="A24" s="15">
        <v>16</v>
      </c>
      <c r="B24" s="25" t="s">
        <v>40</v>
      </c>
      <c r="C24" s="68">
        <f>'Area 1 Data'!C17+'Area 2 Data'!C17+'Area 3 Data'!C17+'Area 4 Data'!C17</f>
        <v>11893492.75</v>
      </c>
      <c r="D24" s="68">
        <f>'Area 1 Data'!D17+'Area 2 Data'!D17+'Area 3 Data'!D17+'Area 4 Data'!D17</f>
        <v>9316849.3200000003</v>
      </c>
      <c r="E24" s="68">
        <f>'Area 1 Data'!E17+'Area 2 Data'!E17+'Area 3 Data'!E17+'Area 4 Data'!E17</f>
        <v>14423015.759999998</v>
      </c>
      <c r="F24" s="65">
        <v>0</v>
      </c>
      <c r="G24" s="54">
        <f>'Area 1 Data'!G17+'Area 2 Data'!G17+'Area 3 Data'!G17+'Area 4 Data'!G17</f>
        <v>35633357.829999998</v>
      </c>
    </row>
    <row r="25" spans="1:7" ht="16.5" thickBot="1" x14ac:dyDescent="0.3">
      <c r="A25" s="15">
        <v>17</v>
      </c>
      <c r="B25" s="25" t="s">
        <v>41</v>
      </c>
      <c r="C25" s="68">
        <f>'Area 1 Data'!C18+'Area 2 Data'!C18+'Area 3 Data'!C18+'Area 4 Data'!C18</f>
        <v>52201505.620000005</v>
      </c>
      <c r="D25" s="68">
        <f>'Area 1 Data'!D18+'Area 2 Data'!D18+'Area 3 Data'!D18+'Area 4 Data'!D18</f>
        <v>43584776.480000004</v>
      </c>
      <c r="E25" s="68">
        <f>'Area 1 Data'!E18+'Area 2 Data'!E18+'Area 3 Data'!E18+'Area 4 Data'!E18</f>
        <v>75462831.840000004</v>
      </c>
      <c r="F25" s="65">
        <v>0</v>
      </c>
      <c r="G25" s="54">
        <f>'Area 1 Data'!G18+'Area 2 Data'!G18+'Area 3 Data'!G18+'Area 4 Data'!G18</f>
        <v>171249113.94</v>
      </c>
    </row>
    <row r="26" spans="1:7" ht="16.5" thickBot="1" x14ac:dyDescent="0.3">
      <c r="A26" s="15">
        <v>18</v>
      </c>
      <c r="B26" s="25" t="s">
        <v>42</v>
      </c>
      <c r="C26" s="68">
        <f>'Area 1 Data'!C19+'Area 2 Data'!C19+'Area 3 Data'!C19+'Area 4 Data'!C19</f>
        <v>3901365.65</v>
      </c>
      <c r="D26" s="68">
        <f>'Area 1 Data'!D19+'Area 2 Data'!D19+'Area 3 Data'!D19+'Area 4 Data'!D19</f>
        <v>4026597.9099999997</v>
      </c>
      <c r="E26" s="68">
        <f>'Area 1 Data'!E19+'Area 2 Data'!E19+'Area 3 Data'!E19+'Area 4 Data'!E19</f>
        <v>4362418.5999999996</v>
      </c>
      <c r="F26" s="65">
        <v>0</v>
      </c>
      <c r="G26" s="54">
        <f>'Area 1 Data'!G19+'Area 2 Data'!G19+'Area 3 Data'!G19+'Area 4 Data'!G19</f>
        <v>12290382.160000002</v>
      </c>
    </row>
    <row r="27" spans="1:7" ht="16.5" thickBot="1" x14ac:dyDescent="0.3">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5" thickBot="1" x14ac:dyDescent="0.3">
      <c r="A28" s="15">
        <v>20</v>
      </c>
      <c r="B28" s="25" t="s">
        <v>44</v>
      </c>
      <c r="C28" s="68">
        <f>'Area 1 Data'!C21+'Area 2 Data'!C21+'Area 3 Data'!C21+'Area 4 Data'!C21</f>
        <v>2522714.15</v>
      </c>
      <c r="D28" s="68">
        <f>'Area 1 Data'!D21+'Area 2 Data'!D21+'Area 3 Data'!D21+'Area 4 Data'!D21</f>
        <v>1223785.57</v>
      </c>
      <c r="E28" s="68">
        <f>'Area 1 Data'!E21+'Area 2 Data'!E21+'Area 3 Data'!E21+'Area 4 Data'!E21</f>
        <v>2462494.5299999998</v>
      </c>
      <c r="F28" s="65">
        <v>0</v>
      </c>
      <c r="G28" s="54">
        <f>'Area 1 Data'!G21+'Area 2 Data'!G21+'Area 3 Data'!G21+'Area 4 Data'!G21</f>
        <v>6208994.25</v>
      </c>
    </row>
    <row r="29" spans="1:7" ht="16.5" thickBot="1" x14ac:dyDescent="0.3">
      <c r="A29" s="15">
        <v>21</v>
      </c>
      <c r="B29" s="25" t="s">
        <v>45</v>
      </c>
      <c r="C29" s="68">
        <f>'Area 1 Data'!C22+'Area 2 Data'!C22+'Area 3 Data'!C22+'Area 4 Data'!C22</f>
        <v>21040081.009999998</v>
      </c>
      <c r="D29" s="68">
        <f>'Area 1 Data'!D22+'Area 2 Data'!D22+'Area 3 Data'!D22+'Area 4 Data'!D22</f>
        <v>8390018</v>
      </c>
      <c r="E29" s="68">
        <f>'Area 1 Data'!E22+'Area 2 Data'!E22+'Area 3 Data'!E22+'Area 4 Data'!E22</f>
        <v>26970939.010000002</v>
      </c>
      <c r="F29" s="65">
        <v>0</v>
      </c>
      <c r="G29" s="54">
        <f>'Area 1 Data'!G22+'Area 2 Data'!G22+'Area 3 Data'!G22+'Area 4 Data'!G22</f>
        <v>56401038.020000003</v>
      </c>
    </row>
    <row r="30" spans="1:7" ht="16.5" thickBot="1" x14ac:dyDescent="0.3">
      <c r="A30" s="15">
        <v>22</v>
      </c>
      <c r="B30" s="25" t="s">
        <v>46</v>
      </c>
      <c r="C30" s="51">
        <v>0</v>
      </c>
      <c r="D30" s="51">
        <v>0</v>
      </c>
      <c r="E30" s="51">
        <v>0</v>
      </c>
      <c r="F30" s="65">
        <v>0</v>
      </c>
      <c r="G30" s="54">
        <f t="shared" ref="G30:G47" si="2">SUM(C30:F30)</f>
        <v>0</v>
      </c>
    </row>
    <row r="31" spans="1:7" ht="16.5" thickBot="1" x14ac:dyDescent="0.3">
      <c r="A31" s="15">
        <v>23</v>
      </c>
      <c r="B31" s="25" t="s">
        <v>47</v>
      </c>
      <c r="C31" s="51">
        <v>977816</v>
      </c>
      <c r="D31" s="51">
        <v>738802</v>
      </c>
      <c r="E31" s="51">
        <v>1375595</v>
      </c>
      <c r="F31" s="65">
        <v>0</v>
      </c>
      <c r="G31" s="54">
        <f t="shared" si="2"/>
        <v>3092213</v>
      </c>
    </row>
    <row r="32" spans="1:7" ht="16.5" thickBot="1" x14ac:dyDescent="0.3">
      <c r="A32" s="15">
        <v>24</v>
      </c>
      <c r="B32" s="25" t="s">
        <v>48</v>
      </c>
      <c r="C32" s="51">
        <v>0</v>
      </c>
      <c r="D32" s="51">
        <v>0</v>
      </c>
      <c r="E32" s="51">
        <v>-22026.91</v>
      </c>
      <c r="F32" s="51">
        <v>0</v>
      </c>
      <c r="G32" s="54">
        <f t="shared" si="2"/>
        <v>-22026.91</v>
      </c>
    </row>
    <row r="33" spans="1:7" ht="16.5" thickBot="1" x14ac:dyDescent="0.3">
      <c r="A33" s="15">
        <v>25</v>
      </c>
      <c r="B33" s="25" t="s">
        <v>77</v>
      </c>
      <c r="C33" s="54">
        <f>SUM(C23:C31)-C32</f>
        <v>120865044.11000001</v>
      </c>
      <c r="D33" s="54">
        <f>SUM(D23:D31)-D32</f>
        <v>91832156.899999991</v>
      </c>
      <c r="E33" s="54">
        <f>SUM(E23:E31)-E32</f>
        <v>166935587.91999999</v>
      </c>
      <c r="F33" s="51">
        <v>0</v>
      </c>
      <c r="G33" s="54">
        <f t="shared" si="2"/>
        <v>379632788.92999995</v>
      </c>
    </row>
    <row r="34" spans="1:7" ht="16.5" thickBot="1" x14ac:dyDescent="0.3">
      <c r="A34" s="15">
        <v>26</v>
      </c>
      <c r="B34" s="25" t="s">
        <v>49</v>
      </c>
      <c r="C34" s="51"/>
      <c r="D34" s="51"/>
      <c r="E34" s="51"/>
      <c r="F34" s="51">
        <v>0</v>
      </c>
      <c r="G34" s="54">
        <f t="shared" si="2"/>
        <v>0</v>
      </c>
    </row>
    <row r="35" spans="1:7" ht="16.5" thickBot="1" x14ac:dyDescent="0.3">
      <c r="A35" s="15">
        <v>27</v>
      </c>
      <c r="B35" s="25" t="s">
        <v>50</v>
      </c>
      <c r="C35" s="51">
        <v>2050776</v>
      </c>
      <c r="D35" s="51">
        <v>2056769</v>
      </c>
      <c r="E35" s="51">
        <v>2774247</v>
      </c>
      <c r="F35" s="51">
        <v>0</v>
      </c>
      <c r="G35" s="54">
        <f t="shared" si="2"/>
        <v>6881792</v>
      </c>
    </row>
    <row r="36" spans="1:7" ht="16.5" thickBot="1" x14ac:dyDescent="0.3">
      <c r="A36" s="15">
        <v>28</v>
      </c>
      <c r="B36" s="25" t="s">
        <v>51</v>
      </c>
      <c r="C36" s="51">
        <v>1975914</v>
      </c>
      <c r="D36" s="51">
        <v>1850706</v>
      </c>
      <c r="E36" s="51">
        <v>2597933</v>
      </c>
      <c r="F36" s="51">
        <v>0</v>
      </c>
      <c r="G36" s="54">
        <f t="shared" si="2"/>
        <v>6424553</v>
      </c>
    </row>
    <row r="37" spans="1:7" ht="16.5" thickBot="1" x14ac:dyDescent="0.3">
      <c r="A37" s="15">
        <v>29</v>
      </c>
      <c r="B37" s="25" t="s">
        <v>52</v>
      </c>
      <c r="C37" s="51">
        <v>1037796</v>
      </c>
      <c r="D37" s="51">
        <v>1068940</v>
      </c>
      <c r="E37" s="51">
        <v>1329118</v>
      </c>
      <c r="F37" s="51">
        <v>0</v>
      </c>
      <c r="G37" s="54">
        <f t="shared" si="2"/>
        <v>3435854</v>
      </c>
    </row>
    <row r="38" spans="1:7" ht="16.5" thickBot="1" x14ac:dyDescent="0.3">
      <c r="A38" s="15">
        <v>30</v>
      </c>
      <c r="B38" s="25" t="s">
        <v>53</v>
      </c>
      <c r="C38" s="51">
        <v>5633401</v>
      </c>
      <c r="D38" s="51">
        <v>5367808</v>
      </c>
      <c r="E38" s="51">
        <v>1079925</v>
      </c>
      <c r="F38" s="51">
        <v>0</v>
      </c>
      <c r="G38" s="54">
        <f t="shared" si="2"/>
        <v>12081134</v>
      </c>
    </row>
    <row r="39" spans="1:7" ht="16.5" thickBot="1" x14ac:dyDescent="0.3">
      <c r="A39" s="15">
        <v>31</v>
      </c>
      <c r="B39" s="25" t="s">
        <v>54</v>
      </c>
      <c r="C39" s="51">
        <v>2248053</v>
      </c>
      <c r="D39" s="51">
        <v>2447302</v>
      </c>
      <c r="E39" s="51">
        <v>4128992</v>
      </c>
      <c r="F39" s="51">
        <v>0</v>
      </c>
      <c r="G39" s="54">
        <f t="shared" si="2"/>
        <v>8824347</v>
      </c>
    </row>
    <row r="40" spans="1:7" ht="16.5" thickBot="1" x14ac:dyDescent="0.3">
      <c r="A40" s="15">
        <v>32</v>
      </c>
      <c r="B40" s="25" t="s">
        <v>55</v>
      </c>
      <c r="C40" s="51">
        <v>714605</v>
      </c>
      <c r="D40" s="51">
        <v>593492</v>
      </c>
      <c r="E40" s="51">
        <v>1045225</v>
      </c>
      <c r="F40" s="51">
        <v>0</v>
      </c>
      <c r="G40" s="54">
        <f t="shared" si="2"/>
        <v>2353322</v>
      </c>
    </row>
    <row r="41" spans="1:7" ht="16.5" thickBot="1" x14ac:dyDescent="0.3">
      <c r="A41" s="14">
        <v>33</v>
      </c>
      <c r="B41" s="25" t="s">
        <v>56</v>
      </c>
      <c r="C41" s="51">
        <v>1168095</v>
      </c>
      <c r="D41" s="51">
        <v>971485</v>
      </c>
      <c r="E41" s="51">
        <v>1227677</v>
      </c>
      <c r="F41" s="51">
        <v>0</v>
      </c>
      <c r="G41" s="54">
        <f t="shared" si="2"/>
        <v>3367257</v>
      </c>
    </row>
    <row r="42" spans="1:7" ht="16.5" thickBot="1" x14ac:dyDescent="0.3">
      <c r="A42" s="15" t="s">
        <v>57</v>
      </c>
      <c r="B42" s="25" t="s">
        <v>58</v>
      </c>
      <c r="C42" s="51">
        <v>0</v>
      </c>
      <c r="D42" s="51">
        <v>13313</v>
      </c>
      <c r="E42" s="51">
        <v>7703838</v>
      </c>
      <c r="F42" s="51">
        <v>0</v>
      </c>
      <c r="G42" s="54">
        <f t="shared" si="2"/>
        <v>7717151</v>
      </c>
    </row>
    <row r="43" spans="1:7" ht="16.5" thickBot="1" x14ac:dyDescent="0.3">
      <c r="A43" s="15">
        <v>34</v>
      </c>
      <c r="B43" s="25" t="s">
        <v>59</v>
      </c>
      <c r="C43" s="51">
        <v>156834</v>
      </c>
      <c r="D43" s="51">
        <v>147095</v>
      </c>
      <c r="E43" s="51">
        <v>181325</v>
      </c>
      <c r="F43" s="51">
        <v>0</v>
      </c>
      <c r="G43" s="54">
        <f t="shared" si="2"/>
        <v>485254</v>
      </c>
    </row>
    <row r="44" spans="1:7" ht="16.5" thickBot="1" x14ac:dyDescent="0.3">
      <c r="A44" s="15">
        <v>35</v>
      </c>
      <c r="B44" s="25" t="s">
        <v>60</v>
      </c>
      <c r="C44" s="51">
        <v>31841.402929364944</v>
      </c>
      <c r="D44" s="51">
        <v>30242.566927776625</v>
      </c>
      <c r="E44" s="51">
        <v>37553.372555478345</v>
      </c>
      <c r="F44" s="51">
        <v>0</v>
      </c>
      <c r="G44" s="54">
        <f t="shared" si="2"/>
        <v>99637.34241261991</v>
      </c>
    </row>
    <row r="45" spans="1:7" ht="16.5" thickBot="1" x14ac:dyDescent="0.3">
      <c r="A45" s="15">
        <v>36</v>
      </c>
      <c r="B45" s="25" t="s">
        <v>61</v>
      </c>
      <c r="C45" s="51">
        <v>3153480.5970706344</v>
      </c>
      <c r="D45" s="51">
        <v>3525778.4330722243</v>
      </c>
      <c r="E45" s="51">
        <v>6616461.6274445206</v>
      </c>
      <c r="F45" s="51">
        <v>0</v>
      </c>
      <c r="G45" s="54">
        <f t="shared" si="2"/>
        <v>13295720.657587379</v>
      </c>
    </row>
    <row r="46" spans="1:7" ht="16.5" thickBot="1" x14ac:dyDescent="0.3">
      <c r="A46" s="15">
        <v>37</v>
      </c>
      <c r="B46" s="25" t="s">
        <v>62</v>
      </c>
      <c r="C46" s="54">
        <f>SUM(C35:C45)</f>
        <v>18170796</v>
      </c>
      <c r="D46" s="54">
        <f>SUM(D35:D45)</f>
        <v>18072931</v>
      </c>
      <c r="E46" s="54">
        <f>SUM(E35:E45)</f>
        <v>28722295</v>
      </c>
      <c r="F46" s="54">
        <f>SUM(F35:F45)</f>
        <v>0</v>
      </c>
      <c r="G46" s="54">
        <f t="shared" si="2"/>
        <v>64966022</v>
      </c>
    </row>
    <row r="47" spans="1:7" ht="16.5" thickBot="1" x14ac:dyDescent="0.3">
      <c r="A47" s="1">
        <v>38</v>
      </c>
      <c r="B47" s="25" t="s">
        <v>63</v>
      </c>
      <c r="C47" s="54">
        <f>C21-C33-C34-C46</f>
        <v>2264119.7992586195</v>
      </c>
      <c r="D47" s="54">
        <f>D21-D33-D34-D46</f>
        <v>-6241204.3252885789</v>
      </c>
      <c r="E47" s="54">
        <f>E21-E33-E34-E46</f>
        <v>28633522.056029946</v>
      </c>
      <c r="F47" s="54">
        <f>F21-F33-F34-F46</f>
        <v>0</v>
      </c>
      <c r="G47" s="54">
        <f t="shared" si="2"/>
        <v>24656437.529999986</v>
      </c>
    </row>
    <row r="48" spans="1:7" ht="16.5" thickBot="1" x14ac:dyDescent="0.3">
      <c r="A48" s="19"/>
      <c r="B48" s="19" t="s">
        <v>64</v>
      </c>
      <c r="C48" s="23"/>
      <c r="D48" s="23"/>
      <c r="E48" s="23"/>
      <c r="F48" s="23"/>
      <c r="G48" s="50"/>
    </row>
    <row r="49" spans="1:7" ht="16.5" thickBot="1" x14ac:dyDescent="0.3">
      <c r="A49" s="14">
        <v>39</v>
      </c>
      <c r="B49" s="25" t="s">
        <v>65</v>
      </c>
      <c r="C49" s="57">
        <f>'Area 1 Data'!C24+'Area 2 Data'!C24+'Area 3 Data'!C24+'Area 4 Data'!C24</f>
        <v>5202</v>
      </c>
      <c r="D49" s="57">
        <f>'Area 1 Data'!D24+'Area 2 Data'!D24+'Area 3 Data'!D24+'Area 4 Data'!D24</f>
        <v>3610</v>
      </c>
      <c r="E49" s="57">
        <f>'Area 1 Data'!E24+'Area 2 Data'!E24+'Area 3 Data'!E24+'Area 4 Data'!E24</f>
        <v>6179</v>
      </c>
      <c r="F49" s="70">
        <v>0</v>
      </c>
      <c r="G49" s="47">
        <f>'Area 1 Data'!G24+'Area 2 Data'!G24+'Area 3 Data'!G24+'Area 4 Data'!G24</f>
        <v>14991</v>
      </c>
    </row>
    <row r="50" spans="1:7" ht="16.5" thickBot="1" x14ac:dyDescent="0.3">
      <c r="A50" s="14">
        <v>40</v>
      </c>
      <c r="B50" s="25" t="s">
        <v>66</v>
      </c>
      <c r="C50" s="58">
        <f>'Area 1 Data'!C25+'Area 2 Data'!C25+'Area 3 Data'!C25+'Area 4 Data'!C25</f>
        <v>79406</v>
      </c>
      <c r="D50" s="58">
        <f>'Area 1 Data'!D25+'Area 2 Data'!D25+'Area 3 Data'!D25+'Area 4 Data'!D25</f>
        <v>67008</v>
      </c>
      <c r="E50" s="58">
        <f>'Area 1 Data'!E25+'Area 2 Data'!E25+'Area 3 Data'!E25+'Area 4 Data'!E25</f>
        <v>98965</v>
      </c>
      <c r="F50" s="71">
        <v>0</v>
      </c>
      <c r="G50" s="47">
        <f>'Area 1 Data'!G25+'Area 2 Data'!G25+'Area 3 Data'!G25+'Area 4 Data'!G25</f>
        <v>245379</v>
      </c>
    </row>
    <row r="51" spans="1:7" ht="16.5" thickBot="1" x14ac:dyDescent="0.3">
      <c r="A51" s="14">
        <v>41</v>
      </c>
      <c r="B51" s="25" t="s">
        <v>67</v>
      </c>
      <c r="C51" s="58">
        <f>'Area 1 Data'!C26+'Area 2 Data'!C26+'Area 3 Data'!C26+'Area 4 Data'!C26</f>
        <v>74770</v>
      </c>
      <c r="D51" s="58">
        <f>'Area 1 Data'!D26+'Area 2 Data'!D26+'Area 3 Data'!D26+'Area 4 Data'!D26</f>
        <v>69746</v>
      </c>
      <c r="E51" s="58">
        <f>'Area 1 Data'!E26+'Area 2 Data'!E26+'Area 3 Data'!E26+'Area 4 Data'!E26</f>
        <v>112117</v>
      </c>
      <c r="F51" s="71">
        <v>0</v>
      </c>
      <c r="G51" s="47">
        <f>'Area 1 Data'!G26+'Area 2 Data'!G26+'Area 3 Data'!G26+'Area 4 Data'!G26</f>
        <v>256633</v>
      </c>
    </row>
    <row r="52" spans="1:7" ht="16.5" thickBot="1" x14ac:dyDescent="0.3">
      <c r="A52" s="14">
        <v>42</v>
      </c>
      <c r="B52" s="25" t="s">
        <v>68</v>
      </c>
      <c r="C52" s="58">
        <f>'Area 1 Data'!C27+'Area 2 Data'!C27+'Area 3 Data'!C27+'Area 4 Data'!C27</f>
        <v>5275</v>
      </c>
      <c r="D52" s="58">
        <f>'Area 1 Data'!D27+'Area 2 Data'!D27+'Area 3 Data'!D27+'Area 4 Data'!D27</f>
        <v>3781</v>
      </c>
      <c r="E52" s="58">
        <f>'Area 1 Data'!E27+'Area 2 Data'!E27+'Area 3 Data'!E27+'Area 4 Data'!E27</f>
        <v>5975</v>
      </c>
      <c r="F52" s="71">
        <v>0</v>
      </c>
      <c r="G52" s="47">
        <f>'Area 1 Data'!G27+'Area 2 Data'!G27+'Area 3 Data'!G27+'Area 4 Data'!G27</f>
        <v>15031</v>
      </c>
    </row>
  </sheetData>
  <sheetProtection algorithmName="SHA-512" hashValue="7taTT0n2syZ4F8q2QSoNs8jHxdZpMEROX14QKZsJ60cRDekiBe3ARO5aDPOkWI+Ok5hkYeFeDsIrjad/ykV/Ew==" saltValue="+5/GclD+MGVt3wj2y9C/FQ=="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7">
    <cfRule type="cellIs" dxfId="35" priority="2" stopIfTrue="1" operator="lessThan">
      <formula>0</formula>
    </cfRule>
    <cfRule type="cellIs" dxfId="34" priority="6" stopIfTrue="1" operator="lessThan">
      <formula>0</formula>
    </cfRule>
  </conditionalFormatting>
  <conditionalFormatting sqref="C49:G52">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6:F46 C47:F47 C49:E49 C51:E52 C50 E5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7" activePane="bottomRight" state="frozen"/>
      <selection pane="topRight" activeCell="C1" sqref="C1"/>
      <selection pane="bottomLeft" activeCell="A5" sqref="A5"/>
      <selection pane="bottomRight" activeCell="B27" sqref="B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146041</v>
      </c>
      <c r="D5" s="3">
        <v>158876</v>
      </c>
      <c r="E5" s="3">
        <v>170148</v>
      </c>
      <c r="F5" s="3"/>
      <c r="G5" s="47">
        <f>SUM(C5:F5)</f>
        <v>475065</v>
      </c>
    </row>
    <row r="6" spans="1:7" ht="16.5" thickBot="1" x14ac:dyDescent="0.3">
      <c r="A6" s="15">
        <v>2</v>
      </c>
      <c r="B6" s="25" t="s">
        <v>19</v>
      </c>
      <c r="C6" s="4">
        <v>148.66976744186044</v>
      </c>
      <c r="D6" s="4">
        <v>1326.0179640718563</v>
      </c>
      <c r="E6" s="4">
        <v>0</v>
      </c>
      <c r="F6" s="4"/>
      <c r="G6" s="48">
        <f>SUM(C6:F6)</f>
        <v>1474.6877315137167</v>
      </c>
    </row>
    <row r="7" spans="1:7" ht="16.5" thickBot="1" x14ac:dyDescent="0.3">
      <c r="A7" s="15">
        <v>3</v>
      </c>
      <c r="B7" s="25" t="s">
        <v>24</v>
      </c>
      <c r="C7" s="4">
        <v>4859</v>
      </c>
      <c r="D7" s="4">
        <v>5790</v>
      </c>
      <c r="E7" s="4">
        <v>6417</v>
      </c>
      <c r="F7" s="4"/>
      <c r="G7" s="48">
        <f>SUM(C7:F7)</f>
        <v>17066</v>
      </c>
    </row>
    <row r="8" spans="1:7" ht="16.5" thickBot="1" x14ac:dyDescent="0.3">
      <c r="A8" s="15">
        <v>4</v>
      </c>
      <c r="B8" s="25" t="s">
        <v>25</v>
      </c>
      <c r="C8" s="4">
        <v>2734</v>
      </c>
      <c r="D8" s="4">
        <v>2790</v>
      </c>
      <c r="E8" s="4">
        <v>2569</v>
      </c>
      <c r="F8" s="4"/>
      <c r="G8" s="48">
        <f>SUM(C8:F8)</f>
        <v>8093</v>
      </c>
    </row>
    <row r="9" spans="1:7" ht="16.5" thickBot="1" x14ac:dyDescent="0.3">
      <c r="A9" s="15">
        <v>5</v>
      </c>
      <c r="B9" s="25" t="s">
        <v>26</v>
      </c>
      <c r="C9" s="4">
        <v>5542</v>
      </c>
      <c r="D9" s="4">
        <v>5555</v>
      </c>
      <c r="E9" s="5">
        <v>4405</v>
      </c>
      <c r="F9" s="4"/>
      <c r="G9" s="48">
        <f>SUM(C9:F9)</f>
        <v>15502</v>
      </c>
    </row>
    <row r="10" spans="1:7" ht="16.5" thickBot="1" x14ac:dyDescent="0.3">
      <c r="A10" s="19"/>
      <c r="B10" s="19" t="s">
        <v>29</v>
      </c>
      <c r="C10" s="23"/>
      <c r="D10" s="23"/>
      <c r="E10" s="23"/>
      <c r="F10" s="23"/>
      <c r="G10" s="49"/>
    </row>
    <row r="11" spans="1:7" ht="16.5" thickBot="1" x14ac:dyDescent="0.3">
      <c r="A11" s="14">
        <v>6</v>
      </c>
      <c r="B11" s="25" t="s">
        <v>30</v>
      </c>
      <c r="C11" s="52">
        <v>70870909.680000007</v>
      </c>
      <c r="D11" s="53">
        <v>57547803.68</v>
      </c>
      <c r="E11" s="53">
        <v>109122454.69</v>
      </c>
      <c r="F11" s="53"/>
      <c r="G11" s="54">
        <f>SUM(C11:F11)</f>
        <v>237541168.05000001</v>
      </c>
    </row>
    <row r="12" spans="1:7" ht="16.5" thickBot="1" x14ac:dyDescent="0.3">
      <c r="A12" s="15">
        <v>7</v>
      </c>
      <c r="B12" s="25" t="s">
        <v>31</v>
      </c>
      <c r="C12" s="51">
        <v>70870909.680000007</v>
      </c>
      <c r="D12" s="51">
        <v>57547803.68</v>
      </c>
      <c r="E12" s="51">
        <v>109122454.69</v>
      </c>
      <c r="F12" s="51"/>
      <c r="G12" s="54">
        <f>SUM(C12:F12)</f>
        <v>237541168.05000001</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12778786.890000001</v>
      </c>
      <c r="D16" s="53">
        <v>14329080.529999999</v>
      </c>
      <c r="E16" s="53">
        <v>21290222.239999998</v>
      </c>
      <c r="F16" s="59">
        <v>0</v>
      </c>
      <c r="G16" s="54">
        <f t="shared" ref="G16:G22" si="0">SUM(C16:F16)</f>
        <v>48398089.659999996</v>
      </c>
    </row>
    <row r="17" spans="1:7" ht="16.5" thickBot="1" x14ac:dyDescent="0.3">
      <c r="A17" s="15">
        <v>16</v>
      </c>
      <c r="B17" s="25" t="s">
        <v>40</v>
      </c>
      <c r="C17" s="51">
        <v>5340321.05</v>
      </c>
      <c r="D17" s="51">
        <v>5181392.71</v>
      </c>
      <c r="E17" s="51">
        <v>7119726.0899999999</v>
      </c>
      <c r="F17" s="59">
        <v>0</v>
      </c>
      <c r="G17" s="54">
        <f t="shared" si="0"/>
        <v>17641439.850000001</v>
      </c>
    </row>
    <row r="18" spans="1:7" ht="16.5" thickBot="1" x14ac:dyDescent="0.3">
      <c r="A18" s="15">
        <v>17</v>
      </c>
      <c r="B18" s="25" t="s">
        <v>41</v>
      </c>
      <c r="C18" s="51">
        <v>27197168.75</v>
      </c>
      <c r="D18" s="51">
        <v>25991608.079999998</v>
      </c>
      <c r="E18" s="51">
        <v>38143194.479999997</v>
      </c>
      <c r="F18" s="59">
        <v>0</v>
      </c>
      <c r="G18" s="54">
        <f t="shared" si="0"/>
        <v>91331971.310000002</v>
      </c>
    </row>
    <row r="19" spans="1:7" ht="16.5" thickBot="1" x14ac:dyDescent="0.3">
      <c r="A19" s="15">
        <v>18</v>
      </c>
      <c r="B19" s="25" t="s">
        <v>42</v>
      </c>
      <c r="C19" s="51">
        <v>2048739.6</v>
      </c>
      <c r="D19" s="51">
        <v>2452585.88</v>
      </c>
      <c r="E19" s="51">
        <v>2314266.25</v>
      </c>
      <c r="F19" s="59">
        <v>0</v>
      </c>
      <c r="G19" s="54">
        <f t="shared" si="0"/>
        <v>6815591.7300000004</v>
      </c>
    </row>
    <row r="20" spans="1:7" ht="16.5" thickBot="1" x14ac:dyDescent="0.3">
      <c r="A20" s="15">
        <v>19</v>
      </c>
      <c r="B20" s="25" t="s">
        <v>43</v>
      </c>
      <c r="C20" s="51"/>
      <c r="D20" s="51"/>
      <c r="E20" s="51"/>
      <c r="F20" s="59">
        <v>0</v>
      </c>
      <c r="G20" s="54">
        <f t="shared" si="0"/>
        <v>0</v>
      </c>
    </row>
    <row r="21" spans="1:7" ht="16.5" thickBot="1" x14ac:dyDescent="0.3">
      <c r="A21" s="15">
        <v>20</v>
      </c>
      <c r="B21" s="25" t="s">
        <v>44</v>
      </c>
      <c r="C21" s="51">
        <v>1273238.75</v>
      </c>
      <c r="D21" s="51">
        <v>735979.3</v>
      </c>
      <c r="E21" s="51">
        <v>1319701.4099999999</v>
      </c>
      <c r="F21" s="59">
        <v>0</v>
      </c>
      <c r="G21" s="54">
        <f t="shared" si="0"/>
        <v>3328919.46</v>
      </c>
    </row>
    <row r="22" spans="1:7" ht="16.5" thickBot="1" x14ac:dyDescent="0.3">
      <c r="A22" s="15">
        <v>21</v>
      </c>
      <c r="B22" s="25" t="s">
        <v>45</v>
      </c>
      <c r="C22" s="51">
        <v>11288800.01</v>
      </c>
      <c r="D22" s="51">
        <v>5045428.58</v>
      </c>
      <c r="E22" s="51">
        <v>14707700.16</v>
      </c>
      <c r="F22" s="59">
        <v>0</v>
      </c>
      <c r="G22" s="54">
        <f t="shared" si="0"/>
        <v>31041928.75</v>
      </c>
    </row>
    <row r="23" spans="1:7" ht="16.5" thickBot="1" x14ac:dyDescent="0.3">
      <c r="A23" s="19"/>
      <c r="B23" s="19" t="s">
        <v>64</v>
      </c>
      <c r="C23" s="23"/>
      <c r="D23" s="23"/>
      <c r="E23" s="23"/>
      <c r="F23" s="23"/>
      <c r="G23" s="50"/>
    </row>
    <row r="24" spans="1:7" ht="16.5" thickBot="1" x14ac:dyDescent="0.3">
      <c r="A24" s="14">
        <v>39</v>
      </c>
      <c r="B24" s="25" t="s">
        <v>65</v>
      </c>
      <c r="C24" s="6">
        <v>2424</v>
      </c>
      <c r="D24" s="6">
        <v>2242</v>
      </c>
      <c r="E24" s="6">
        <v>3291</v>
      </c>
      <c r="F24" s="60">
        <v>0</v>
      </c>
      <c r="G24" s="47">
        <f>SUM(C24:F24)</f>
        <v>7957</v>
      </c>
    </row>
    <row r="25" spans="1:7" ht="16.5" thickBot="1" x14ac:dyDescent="0.3">
      <c r="A25" s="14">
        <v>40</v>
      </c>
      <c r="B25" s="25" t="s">
        <v>66</v>
      </c>
      <c r="C25" s="4">
        <v>43026</v>
      </c>
      <c r="D25" s="4">
        <v>42185</v>
      </c>
      <c r="E25" s="4">
        <v>56305</v>
      </c>
      <c r="F25" s="60">
        <v>0</v>
      </c>
      <c r="G25" s="47">
        <f>SUM(C25:F25)</f>
        <v>141516</v>
      </c>
    </row>
    <row r="26" spans="1:7" ht="16.5" thickBot="1" x14ac:dyDescent="0.3">
      <c r="A26" s="14">
        <v>41</v>
      </c>
      <c r="B26" s="25" t="s">
        <v>67</v>
      </c>
      <c r="C26" s="4">
        <v>41084</v>
      </c>
      <c r="D26" s="4">
        <v>44808</v>
      </c>
      <c r="E26" s="4">
        <v>65539</v>
      </c>
      <c r="F26" s="60">
        <v>0</v>
      </c>
      <c r="G26" s="47">
        <f>SUM(C26:F26)</f>
        <v>151431</v>
      </c>
    </row>
    <row r="27" spans="1:7" ht="16.5" thickBot="1" x14ac:dyDescent="0.3">
      <c r="A27" s="14">
        <v>42</v>
      </c>
      <c r="B27" s="25" t="s">
        <v>68</v>
      </c>
      <c r="C27" s="4">
        <v>2553</v>
      </c>
      <c r="D27" s="4">
        <v>2039</v>
      </c>
      <c r="E27" s="4">
        <v>2968</v>
      </c>
      <c r="F27" s="60">
        <v>0</v>
      </c>
      <c r="G27" s="47">
        <f>SUM(C27:F27)</f>
        <v>7560</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2" sqref="C2:G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43898</v>
      </c>
      <c r="D5" s="3">
        <v>35615</v>
      </c>
      <c r="E5" s="3">
        <v>76389</v>
      </c>
      <c r="F5" s="3"/>
      <c r="G5" s="47">
        <f>SUM(C5:F5)</f>
        <v>155902</v>
      </c>
    </row>
    <row r="6" spans="1:7" ht="16.5" thickBot="1" x14ac:dyDescent="0.3">
      <c r="A6" s="15">
        <v>2</v>
      </c>
      <c r="B6" s="25" t="s">
        <v>19</v>
      </c>
      <c r="C6" s="4">
        <v>40</v>
      </c>
      <c r="D6" s="4">
        <v>320</v>
      </c>
      <c r="E6" s="4">
        <v>0</v>
      </c>
      <c r="F6" s="4"/>
      <c r="G6" s="48">
        <f>SUM(C6:F6)</f>
        <v>360</v>
      </c>
    </row>
    <row r="7" spans="1:7" ht="16.5" thickBot="1" x14ac:dyDescent="0.3">
      <c r="A7" s="15">
        <v>3</v>
      </c>
      <c r="B7" s="25" t="s">
        <v>24</v>
      </c>
      <c r="C7" s="4">
        <v>1816</v>
      </c>
      <c r="D7" s="4">
        <v>1322</v>
      </c>
      <c r="E7" s="4">
        <v>2822</v>
      </c>
      <c r="F7" s="4"/>
      <c r="G7" s="48">
        <f>SUM(C7:F7)</f>
        <v>5960</v>
      </c>
    </row>
    <row r="8" spans="1:7" ht="16.5" thickBot="1" x14ac:dyDescent="0.3">
      <c r="A8" s="15">
        <v>4</v>
      </c>
      <c r="B8" s="25" t="s">
        <v>25</v>
      </c>
      <c r="C8" s="4">
        <v>577</v>
      </c>
      <c r="D8" s="4">
        <v>610</v>
      </c>
      <c r="E8" s="4">
        <v>1287</v>
      </c>
      <c r="F8" s="4"/>
      <c r="G8" s="48">
        <f>SUM(C8:F8)</f>
        <v>2474</v>
      </c>
    </row>
    <row r="9" spans="1:7" ht="16.5" thickBot="1" x14ac:dyDescent="0.3">
      <c r="A9" s="15">
        <v>5</v>
      </c>
      <c r="B9" s="25" t="s">
        <v>26</v>
      </c>
      <c r="C9" s="4">
        <v>1109</v>
      </c>
      <c r="D9" s="4">
        <v>1155</v>
      </c>
      <c r="E9" s="5">
        <v>1998</v>
      </c>
      <c r="F9" s="4"/>
      <c r="G9" s="48">
        <f>SUM(C9:F9)</f>
        <v>4262</v>
      </c>
    </row>
    <row r="10" spans="1:7" ht="16.5" thickBot="1" x14ac:dyDescent="0.3">
      <c r="A10" s="19"/>
      <c r="B10" s="19" t="s">
        <v>29</v>
      </c>
      <c r="C10" s="23"/>
      <c r="D10" s="23"/>
      <c r="E10" s="23"/>
      <c r="F10" s="23"/>
      <c r="G10" s="49"/>
    </row>
    <row r="11" spans="1:7" ht="16.5" thickBot="1" x14ac:dyDescent="0.3">
      <c r="A11" s="14">
        <v>6</v>
      </c>
      <c r="B11" s="25" t="s">
        <v>30</v>
      </c>
      <c r="C11" s="52">
        <v>23626903.879999999</v>
      </c>
      <c r="D11" s="53">
        <v>13822412.640000001</v>
      </c>
      <c r="E11" s="53">
        <v>56371678.100000001</v>
      </c>
      <c r="F11" s="53"/>
      <c r="G11" s="54">
        <f>SUM(C11:F11)</f>
        <v>93820994.620000005</v>
      </c>
    </row>
    <row r="12" spans="1:7" ht="16.5" thickBot="1" x14ac:dyDescent="0.3">
      <c r="A12" s="15">
        <v>7</v>
      </c>
      <c r="B12" s="25" t="s">
        <v>31</v>
      </c>
      <c r="C12" s="51">
        <v>23626903.879999999</v>
      </c>
      <c r="D12" s="51">
        <v>13822412.640000001</v>
      </c>
      <c r="E12" s="51">
        <v>56371678.100000001</v>
      </c>
      <c r="F12" s="51"/>
      <c r="G12" s="54">
        <f>SUM(C12:F12)</f>
        <v>93820994.620000005</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4854401.75</v>
      </c>
      <c r="D16" s="53">
        <v>3688483.24</v>
      </c>
      <c r="E16" s="53">
        <v>9712335.6400000006</v>
      </c>
      <c r="F16" s="59">
        <v>0</v>
      </c>
      <c r="G16" s="54">
        <f t="shared" ref="G16:G22" si="0">SUM(C16:F16)</f>
        <v>18255220.630000003</v>
      </c>
    </row>
    <row r="17" spans="1:7" ht="16.5" thickBot="1" x14ac:dyDescent="0.3">
      <c r="A17" s="15">
        <v>16</v>
      </c>
      <c r="B17" s="25" t="s">
        <v>40</v>
      </c>
      <c r="C17" s="51">
        <v>2564371.29</v>
      </c>
      <c r="D17" s="51">
        <v>1459752.3</v>
      </c>
      <c r="E17" s="51">
        <v>3663172.1</v>
      </c>
      <c r="F17" s="59">
        <v>0</v>
      </c>
      <c r="G17" s="54">
        <f t="shared" si="0"/>
        <v>7687295.6899999995</v>
      </c>
    </row>
    <row r="18" spans="1:7" ht="16.5" thickBot="1" x14ac:dyDescent="0.3">
      <c r="A18" s="15">
        <v>17</v>
      </c>
      <c r="B18" s="25" t="s">
        <v>41</v>
      </c>
      <c r="C18" s="51">
        <v>8837376.3599999994</v>
      </c>
      <c r="D18" s="51">
        <v>6045623.6200000001</v>
      </c>
      <c r="E18" s="51">
        <v>19793281.629999999</v>
      </c>
      <c r="F18" s="59">
        <v>0</v>
      </c>
      <c r="G18" s="54">
        <f t="shared" si="0"/>
        <v>34676281.609999999</v>
      </c>
    </row>
    <row r="19" spans="1:7" ht="16.5" thickBot="1" x14ac:dyDescent="0.3">
      <c r="A19" s="15">
        <v>18</v>
      </c>
      <c r="B19" s="25" t="s">
        <v>42</v>
      </c>
      <c r="C19" s="51">
        <v>615822.18999999994</v>
      </c>
      <c r="D19" s="51">
        <v>549822.64</v>
      </c>
      <c r="E19" s="51">
        <v>1039000.04</v>
      </c>
      <c r="F19" s="59">
        <v>0</v>
      </c>
      <c r="G19" s="54">
        <f t="shared" si="0"/>
        <v>2204644.87</v>
      </c>
    </row>
    <row r="20" spans="1:7" ht="16.5" thickBot="1" x14ac:dyDescent="0.3">
      <c r="A20" s="15">
        <v>19</v>
      </c>
      <c r="B20" s="25" t="s">
        <v>43</v>
      </c>
      <c r="C20" s="51"/>
      <c r="D20" s="51"/>
      <c r="E20" s="51"/>
      <c r="F20" s="59">
        <v>0</v>
      </c>
      <c r="G20" s="54">
        <f t="shared" si="0"/>
        <v>0</v>
      </c>
    </row>
    <row r="21" spans="1:7" ht="16.5" thickBot="1" x14ac:dyDescent="0.3">
      <c r="A21" s="15">
        <v>20</v>
      </c>
      <c r="B21" s="25" t="s">
        <v>44</v>
      </c>
      <c r="C21" s="51">
        <v>403080.72</v>
      </c>
      <c r="D21" s="51">
        <v>188080.34</v>
      </c>
      <c r="E21" s="51">
        <v>601834.17000000004</v>
      </c>
      <c r="F21" s="59">
        <v>0</v>
      </c>
      <c r="G21" s="54">
        <f t="shared" si="0"/>
        <v>1192995.23</v>
      </c>
    </row>
    <row r="22" spans="1:7" ht="16.5" thickBot="1" x14ac:dyDescent="0.3">
      <c r="A22" s="15">
        <v>21</v>
      </c>
      <c r="B22" s="25" t="s">
        <v>45</v>
      </c>
      <c r="C22" s="51">
        <v>3503576.68</v>
      </c>
      <c r="D22" s="51">
        <v>1016012.75</v>
      </c>
      <c r="E22" s="51">
        <v>6426222.1799999997</v>
      </c>
      <c r="F22" s="59">
        <v>0</v>
      </c>
      <c r="G22" s="54">
        <f t="shared" si="0"/>
        <v>10945811.609999999</v>
      </c>
    </row>
    <row r="23" spans="1:7" ht="16.5" thickBot="1" x14ac:dyDescent="0.3">
      <c r="A23" s="19"/>
      <c r="B23" s="19" t="s">
        <v>64</v>
      </c>
      <c r="C23" s="23"/>
      <c r="D23" s="23"/>
      <c r="E23" s="23"/>
      <c r="F23" s="23"/>
      <c r="G23" s="50"/>
    </row>
    <row r="24" spans="1:7" ht="16.5" thickBot="1" x14ac:dyDescent="0.3">
      <c r="A24" s="14">
        <v>39</v>
      </c>
      <c r="B24" s="25" t="s">
        <v>65</v>
      </c>
      <c r="C24" s="6">
        <v>1078</v>
      </c>
      <c r="D24" s="6">
        <v>511</v>
      </c>
      <c r="E24" s="6">
        <v>1397</v>
      </c>
      <c r="F24" s="60">
        <v>0</v>
      </c>
      <c r="G24" s="47">
        <f>SUM(C24:F24)</f>
        <v>2986</v>
      </c>
    </row>
    <row r="25" spans="1:7" ht="16.5" thickBot="1" x14ac:dyDescent="0.3">
      <c r="A25" s="14">
        <v>40</v>
      </c>
      <c r="B25" s="25" t="s">
        <v>66</v>
      </c>
      <c r="C25" s="4">
        <v>12643</v>
      </c>
      <c r="D25" s="4">
        <v>8724</v>
      </c>
      <c r="E25" s="4">
        <v>22586</v>
      </c>
      <c r="F25" s="60">
        <v>0</v>
      </c>
      <c r="G25" s="47">
        <f>SUM(C25:F25)</f>
        <v>43953</v>
      </c>
    </row>
    <row r="26" spans="1:7" ht="16.5" thickBot="1" x14ac:dyDescent="0.3">
      <c r="A26" s="14">
        <v>41</v>
      </c>
      <c r="B26" s="25" t="s">
        <v>67</v>
      </c>
      <c r="C26" s="4">
        <v>12000</v>
      </c>
      <c r="D26" s="4">
        <v>9309</v>
      </c>
      <c r="E26" s="4">
        <v>25401</v>
      </c>
      <c r="F26" s="60">
        <v>0</v>
      </c>
      <c r="G26" s="47">
        <f>SUM(C26:F26)</f>
        <v>46710</v>
      </c>
    </row>
    <row r="27" spans="1:7" ht="16.5" thickBot="1" x14ac:dyDescent="0.3">
      <c r="A27" s="14">
        <v>42</v>
      </c>
      <c r="B27" s="25" t="s">
        <v>68</v>
      </c>
      <c r="C27" s="4">
        <v>927</v>
      </c>
      <c r="D27" s="4">
        <v>705</v>
      </c>
      <c r="E27" s="4">
        <v>1590</v>
      </c>
      <c r="F27" s="60">
        <v>0</v>
      </c>
      <c r="G27" s="47">
        <f>SUM(C27:F27)</f>
        <v>3222</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2" sqref="C2:G2"/>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69451</v>
      </c>
      <c r="D5" s="3">
        <v>55671</v>
      </c>
      <c r="E5" s="3">
        <v>57353</v>
      </c>
      <c r="F5" s="3"/>
      <c r="G5" s="47">
        <f>SUM(C5:F5)</f>
        <v>182475</v>
      </c>
    </row>
    <row r="6" spans="1:7" ht="16.5" thickBot="1" x14ac:dyDescent="0.3">
      <c r="A6" s="15">
        <v>2</v>
      </c>
      <c r="B6" s="25" t="s">
        <v>19</v>
      </c>
      <c r="C6" s="4">
        <v>62</v>
      </c>
      <c r="D6" s="4">
        <v>465</v>
      </c>
      <c r="E6" s="4">
        <v>0</v>
      </c>
      <c r="F6" s="4"/>
      <c r="G6" s="48">
        <f>SUM(C6:F6)</f>
        <v>527</v>
      </c>
    </row>
    <row r="7" spans="1:7" ht="16.5" thickBot="1" x14ac:dyDescent="0.3">
      <c r="A7" s="15">
        <v>3</v>
      </c>
      <c r="B7" s="25" t="s">
        <v>24</v>
      </c>
      <c r="C7" s="4">
        <v>2545</v>
      </c>
      <c r="D7" s="4">
        <v>2071</v>
      </c>
      <c r="E7" s="4">
        <v>2110</v>
      </c>
      <c r="F7" s="4"/>
      <c r="G7" s="48">
        <f>SUM(C7:F7)</f>
        <v>6726</v>
      </c>
    </row>
    <row r="8" spans="1:7" ht="16.5" thickBot="1" x14ac:dyDescent="0.3">
      <c r="A8" s="15">
        <v>4</v>
      </c>
      <c r="B8" s="25" t="s">
        <v>25</v>
      </c>
      <c r="C8" s="4">
        <v>1136</v>
      </c>
      <c r="D8" s="4">
        <v>866</v>
      </c>
      <c r="E8" s="4">
        <v>959</v>
      </c>
      <c r="F8" s="4"/>
      <c r="G8" s="48">
        <f>SUM(C8:F8)</f>
        <v>2961</v>
      </c>
    </row>
    <row r="9" spans="1:7" ht="16.5" thickBot="1" x14ac:dyDescent="0.3">
      <c r="A9" s="15">
        <v>5</v>
      </c>
      <c r="B9" s="25" t="s">
        <v>26</v>
      </c>
      <c r="C9" s="4">
        <v>2236</v>
      </c>
      <c r="D9" s="4">
        <v>1675</v>
      </c>
      <c r="E9" s="5">
        <v>1464</v>
      </c>
      <c r="F9" s="4"/>
      <c r="G9" s="48">
        <f>SUM(C9:F9)</f>
        <v>5375</v>
      </c>
    </row>
    <row r="10" spans="1:7" ht="16.5" thickBot="1" x14ac:dyDescent="0.3">
      <c r="A10" s="19"/>
      <c r="B10" s="19" t="s">
        <v>29</v>
      </c>
      <c r="C10" s="23"/>
      <c r="D10" s="23"/>
      <c r="E10" s="23"/>
      <c r="F10" s="23"/>
      <c r="G10" s="49"/>
    </row>
    <row r="11" spans="1:7" ht="16.5" thickBot="1" x14ac:dyDescent="0.3">
      <c r="A11" s="14">
        <v>6</v>
      </c>
      <c r="B11" s="25" t="s">
        <v>30</v>
      </c>
      <c r="C11" s="52">
        <v>36798163.770000003</v>
      </c>
      <c r="D11" s="53">
        <v>25987374.800000001</v>
      </c>
      <c r="E11" s="53">
        <v>44010174.130000003</v>
      </c>
      <c r="F11" s="53"/>
      <c r="G11" s="54">
        <f>SUM(C11:F11)</f>
        <v>106795712.70000002</v>
      </c>
    </row>
    <row r="12" spans="1:7" ht="16.5" thickBot="1" x14ac:dyDescent="0.3">
      <c r="A12" s="15">
        <v>7</v>
      </c>
      <c r="B12" s="25" t="s">
        <v>31</v>
      </c>
      <c r="C12" s="51">
        <v>36798163.770000003</v>
      </c>
      <c r="D12" s="51">
        <v>25987374.800000001</v>
      </c>
      <c r="E12" s="51">
        <v>44010174.130000003</v>
      </c>
      <c r="F12" s="51"/>
      <c r="G12" s="54">
        <f>SUM(C12:F12)</f>
        <v>106795712.70000002</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7832524.6799999997</v>
      </c>
      <c r="D16" s="53">
        <v>5168404.68</v>
      </c>
      <c r="E16" s="53">
        <v>8398340.4000000004</v>
      </c>
      <c r="F16" s="59">
        <v>0</v>
      </c>
      <c r="G16" s="54">
        <f t="shared" ref="G16:G22" si="0">SUM(C16:F16)</f>
        <v>21399269.759999998</v>
      </c>
    </row>
    <row r="17" spans="1:7" ht="16.5" thickBot="1" x14ac:dyDescent="0.3">
      <c r="A17" s="15">
        <v>16</v>
      </c>
      <c r="B17" s="25" t="s">
        <v>40</v>
      </c>
      <c r="C17" s="51">
        <v>2898729.81</v>
      </c>
      <c r="D17" s="51">
        <v>2208129.34</v>
      </c>
      <c r="E17" s="51">
        <v>2882211.87</v>
      </c>
      <c r="F17" s="59">
        <v>0</v>
      </c>
      <c r="G17" s="54">
        <f t="shared" si="0"/>
        <v>7989071.0200000005</v>
      </c>
    </row>
    <row r="18" spans="1:7" ht="16.5" thickBot="1" x14ac:dyDescent="0.3">
      <c r="A18" s="15">
        <v>17</v>
      </c>
      <c r="B18" s="25" t="s">
        <v>41</v>
      </c>
      <c r="C18" s="51">
        <v>11514169.49</v>
      </c>
      <c r="D18" s="51">
        <v>9614212.4399999995</v>
      </c>
      <c r="E18" s="51">
        <v>13582702.539999999</v>
      </c>
      <c r="F18" s="59">
        <v>0</v>
      </c>
      <c r="G18" s="54">
        <f t="shared" si="0"/>
        <v>34711084.469999999</v>
      </c>
    </row>
    <row r="19" spans="1:7" ht="16.5" thickBot="1" x14ac:dyDescent="0.3">
      <c r="A19" s="15">
        <v>18</v>
      </c>
      <c r="B19" s="25" t="s">
        <v>42</v>
      </c>
      <c r="C19" s="51">
        <v>974298.82</v>
      </c>
      <c r="D19" s="51">
        <v>859436.59</v>
      </c>
      <c r="E19" s="51">
        <v>780079.51</v>
      </c>
      <c r="F19" s="59">
        <v>0</v>
      </c>
      <c r="G19" s="54">
        <f t="shared" si="0"/>
        <v>2613814.92</v>
      </c>
    </row>
    <row r="20" spans="1:7" ht="16.5" thickBot="1" x14ac:dyDescent="0.3">
      <c r="A20" s="15">
        <v>19</v>
      </c>
      <c r="B20" s="25" t="s">
        <v>43</v>
      </c>
      <c r="C20" s="51"/>
      <c r="D20" s="51"/>
      <c r="E20" s="51"/>
      <c r="F20" s="59">
        <v>0</v>
      </c>
      <c r="G20" s="54">
        <f t="shared" si="0"/>
        <v>0</v>
      </c>
    </row>
    <row r="21" spans="1:7" ht="16.5" thickBot="1" x14ac:dyDescent="0.3">
      <c r="A21" s="15">
        <v>20</v>
      </c>
      <c r="B21" s="25" t="s">
        <v>44</v>
      </c>
      <c r="C21" s="51">
        <v>593411.28</v>
      </c>
      <c r="D21" s="51">
        <v>234245.42</v>
      </c>
      <c r="E21" s="51">
        <v>409514.36</v>
      </c>
      <c r="F21" s="59">
        <v>0</v>
      </c>
      <c r="G21" s="54">
        <f t="shared" si="0"/>
        <v>1237171.06</v>
      </c>
    </row>
    <row r="22" spans="1:7" ht="16.5" thickBot="1" x14ac:dyDescent="0.3">
      <c r="A22" s="15">
        <v>21</v>
      </c>
      <c r="B22" s="25" t="s">
        <v>45</v>
      </c>
      <c r="C22" s="51">
        <v>4970525.01</v>
      </c>
      <c r="D22" s="51">
        <v>2017103.45</v>
      </c>
      <c r="E22" s="51">
        <v>4856798.1399999997</v>
      </c>
      <c r="F22" s="59">
        <v>0</v>
      </c>
      <c r="G22" s="54">
        <f t="shared" si="0"/>
        <v>11844426.6</v>
      </c>
    </row>
    <row r="23" spans="1:7" ht="16.5" thickBot="1" x14ac:dyDescent="0.3">
      <c r="A23" s="19"/>
      <c r="B23" s="19" t="s">
        <v>64</v>
      </c>
      <c r="C23" s="23"/>
      <c r="D23" s="23"/>
      <c r="E23" s="23"/>
      <c r="F23" s="23"/>
      <c r="G23" s="50"/>
    </row>
    <row r="24" spans="1:7" ht="16.5" thickBot="1" x14ac:dyDescent="0.3">
      <c r="A24" s="14">
        <v>39</v>
      </c>
      <c r="B24" s="25" t="s">
        <v>65</v>
      </c>
      <c r="C24" s="6">
        <v>1224</v>
      </c>
      <c r="D24" s="6">
        <v>742</v>
      </c>
      <c r="E24" s="6">
        <v>1149</v>
      </c>
      <c r="F24" s="60">
        <v>0</v>
      </c>
      <c r="G24" s="47">
        <f>SUM(C24:F24)</f>
        <v>3115</v>
      </c>
    </row>
    <row r="25" spans="1:7" ht="16.5" thickBot="1" x14ac:dyDescent="0.3">
      <c r="A25" s="14">
        <v>40</v>
      </c>
      <c r="B25" s="25" t="s">
        <v>66</v>
      </c>
      <c r="C25" s="4">
        <v>18433</v>
      </c>
      <c r="D25" s="4">
        <v>13316</v>
      </c>
      <c r="E25" s="4">
        <v>15777</v>
      </c>
      <c r="F25" s="60">
        <v>0</v>
      </c>
      <c r="G25" s="47">
        <f>SUM(C25:F25)</f>
        <v>47526</v>
      </c>
    </row>
    <row r="26" spans="1:7" ht="16.5" thickBot="1" x14ac:dyDescent="0.3">
      <c r="A26" s="14">
        <v>41</v>
      </c>
      <c r="B26" s="25" t="s">
        <v>67</v>
      </c>
      <c r="C26" s="4">
        <v>17019</v>
      </c>
      <c r="D26" s="4">
        <v>13084</v>
      </c>
      <c r="E26" s="4">
        <v>17380</v>
      </c>
      <c r="F26" s="60">
        <v>0</v>
      </c>
      <c r="G26" s="47">
        <f>SUM(C26:F26)</f>
        <v>47483</v>
      </c>
    </row>
    <row r="27" spans="1:7" ht="16.5" thickBot="1" x14ac:dyDescent="0.3">
      <c r="A27" s="14">
        <v>42</v>
      </c>
      <c r="B27" s="25" t="s">
        <v>68</v>
      </c>
      <c r="C27" s="4">
        <v>1315</v>
      </c>
      <c r="D27" s="4">
        <v>866</v>
      </c>
      <c r="E27" s="4">
        <v>1104</v>
      </c>
      <c r="F27" s="60">
        <v>0</v>
      </c>
      <c r="G27" s="47">
        <f>SUM(C27:F27)</f>
        <v>3285</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90" zoomScaleNormal="90" workbookViewId="0">
      <pane xSplit="2" ySplit="3" topLeftCell="C5" activePane="bottomRight" state="frozen"/>
      <selection activeCell="A2" sqref="A2"/>
      <selection pane="topRight" activeCell="C2" sqref="C2"/>
      <selection pane="bottomLeft" activeCell="A5" sqref="A5"/>
      <selection pane="bottomRight" activeCell="C2" sqref="C2:G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18712</v>
      </c>
      <c r="D5" s="3">
        <v>10672</v>
      </c>
      <c r="E5" s="3">
        <v>16842</v>
      </c>
      <c r="F5" s="3"/>
      <c r="G5" s="47">
        <f>SUM(C5:F5)</f>
        <v>46226</v>
      </c>
    </row>
    <row r="6" spans="1:7" ht="16.5" thickBot="1" x14ac:dyDescent="0.3">
      <c r="A6" s="15">
        <v>2</v>
      </c>
      <c r="B6" s="25" t="s">
        <v>19</v>
      </c>
      <c r="C6" s="4">
        <v>11</v>
      </c>
      <c r="D6" s="4">
        <v>112</v>
      </c>
      <c r="E6" s="4">
        <v>0</v>
      </c>
      <c r="F6" s="4"/>
      <c r="G6" s="48">
        <f>SUM(C6:F6)</f>
        <v>123</v>
      </c>
    </row>
    <row r="7" spans="1:7" ht="16.5" thickBot="1" x14ac:dyDescent="0.3">
      <c r="A7" s="15">
        <v>3</v>
      </c>
      <c r="B7" s="25" t="s">
        <v>24</v>
      </c>
      <c r="C7" s="4">
        <v>893</v>
      </c>
      <c r="D7" s="4">
        <v>337</v>
      </c>
      <c r="E7" s="4">
        <v>509</v>
      </c>
      <c r="F7" s="4"/>
      <c r="G7" s="48">
        <f>SUM(C7:F7)</f>
        <v>1739</v>
      </c>
    </row>
    <row r="8" spans="1:7" ht="16.5" thickBot="1" x14ac:dyDescent="0.3">
      <c r="A8" s="15">
        <v>4</v>
      </c>
      <c r="B8" s="25" t="s">
        <v>25</v>
      </c>
      <c r="C8" s="4">
        <v>274</v>
      </c>
      <c r="D8" s="4">
        <v>196</v>
      </c>
      <c r="E8" s="4">
        <v>309</v>
      </c>
      <c r="F8" s="4"/>
      <c r="G8" s="48">
        <f>SUM(C8:F8)</f>
        <v>779</v>
      </c>
    </row>
    <row r="9" spans="1:7" ht="16.5" thickBot="1" x14ac:dyDescent="0.3">
      <c r="A9" s="15">
        <v>5</v>
      </c>
      <c r="B9" s="25" t="s">
        <v>26</v>
      </c>
      <c r="C9" s="4">
        <v>515</v>
      </c>
      <c r="D9" s="4">
        <v>346</v>
      </c>
      <c r="E9" s="5">
        <v>533</v>
      </c>
      <c r="F9" s="4"/>
      <c r="G9" s="48">
        <f>SUM(C9:F9)</f>
        <v>1394</v>
      </c>
    </row>
    <row r="10" spans="1:7" ht="16.5" thickBot="1" x14ac:dyDescent="0.3">
      <c r="A10" s="19"/>
      <c r="B10" s="19" t="s">
        <v>29</v>
      </c>
      <c r="C10" s="23"/>
      <c r="D10" s="23"/>
      <c r="E10" s="23"/>
      <c r="F10" s="23"/>
      <c r="G10" s="49"/>
    </row>
    <row r="11" spans="1:7" ht="16.5" thickBot="1" x14ac:dyDescent="0.3">
      <c r="A11" s="14">
        <v>6</v>
      </c>
      <c r="B11" s="25" t="s">
        <v>30</v>
      </c>
      <c r="C11" s="52">
        <v>10173837.5</v>
      </c>
      <c r="D11" s="53">
        <v>6365360.0599999996</v>
      </c>
      <c r="E11" s="53">
        <v>14909702.09</v>
      </c>
      <c r="F11" s="53"/>
      <c r="G11" s="54">
        <f>SUM(C11:F11)</f>
        <v>31448899.649999999</v>
      </c>
    </row>
    <row r="12" spans="1:7" ht="16.5" thickBot="1" x14ac:dyDescent="0.3">
      <c r="A12" s="15">
        <v>7</v>
      </c>
      <c r="B12" s="25" t="s">
        <v>31</v>
      </c>
      <c r="C12" s="51">
        <v>10173837.5</v>
      </c>
      <c r="D12" s="51">
        <v>6365360.0599999996</v>
      </c>
      <c r="E12" s="51">
        <v>14909702.09</v>
      </c>
      <c r="F12" s="51"/>
      <c r="G12" s="54">
        <f>SUM(C12:F12)</f>
        <v>31448899.649999999</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2862355.61</v>
      </c>
      <c r="D16" s="53">
        <v>1365359.17</v>
      </c>
      <c r="E16" s="53">
        <v>2455367.9900000002</v>
      </c>
      <c r="F16" s="59">
        <v>0</v>
      </c>
      <c r="G16" s="54">
        <f t="shared" ref="G16:G22" si="0">SUM(C16:F16)</f>
        <v>6683082.7699999996</v>
      </c>
    </row>
    <row r="17" spans="1:7" ht="16.5" thickBot="1" x14ac:dyDescent="0.3">
      <c r="A17" s="15">
        <v>16</v>
      </c>
      <c r="B17" s="25" t="s">
        <v>40</v>
      </c>
      <c r="C17" s="51">
        <v>1090070.6000000001</v>
      </c>
      <c r="D17" s="51">
        <v>467574.97</v>
      </c>
      <c r="E17" s="51">
        <v>757905.7</v>
      </c>
      <c r="F17" s="59">
        <v>0</v>
      </c>
      <c r="G17" s="54">
        <f t="shared" si="0"/>
        <v>2315551.27</v>
      </c>
    </row>
    <row r="18" spans="1:7" ht="16.5" thickBot="1" x14ac:dyDescent="0.3">
      <c r="A18" s="15">
        <v>17</v>
      </c>
      <c r="B18" s="25" t="s">
        <v>41</v>
      </c>
      <c r="C18" s="51">
        <v>4652791.0199999996</v>
      </c>
      <c r="D18" s="51">
        <v>1933332.34</v>
      </c>
      <c r="E18" s="51">
        <v>3943653.19</v>
      </c>
      <c r="F18" s="59">
        <v>0</v>
      </c>
      <c r="G18" s="54">
        <f t="shared" si="0"/>
        <v>10529776.549999999</v>
      </c>
    </row>
    <row r="19" spans="1:7" ht="16.5" thickBot="1" x14ac:dyDescent="0.3">
      <c r="A19" s="15">
        <v>18</v>
      </c>
      <c r="B19" s="25" t="s">
        <v>42</v>
      </c>
      <c r="C19" s="51">
        <v>262505.03999999998</v>
      </c>
      <c r="D19" s="51">
        <v>164752.79999999999</v>
      </c>
      <c r="E19" s="51">
        <v>229072.8</v>
      </c>
      <c r="F19" s="59">
        <v>0</v>
      </c>
      <c r="G19" s="54">
        <f t="shared" si="0"/>
        <v>656330.6399999999</v>
      </c>
    </row>
    <row r="20" spans="1:7" ht="16.5" thickBot="1" x14ac:dyDescent="0.3">
      <c r="A20" s="15">
        <v>19</v>
      </c>
      <c r="B20" s="25" t="s">
        <v>43</v>
      </c>
      <c r="C20" s="51"/>
      <c r="D20" s="51"/>
      <c r="E20" s="51"/>
      <c r="F20" s="59">
        <v>0</v>
      </c>
      <c r="G20" s="54">
        <f t="shared" si="0"/>
        <v>0</v>
      </c>
    </row>
    <row r="21" spans="1:7" ht="16.5" thickBot="1" x14ac:dyDescent="0.3">
      <c r="A21" s="15">
        <v>20</v>
      </c>
      <c r="B21" s="25" t="s">
        <v>44</v>
      </c>
      <c r="C21" s="51">
        <v>252983.4</v>
      </c>
      <c r="D21" s="51">
        <v>65480.51</v>
      </c>
      <c r="E21" s="51">
        <v>131444.59</v>
      </c>
      <c r="F21" s="59">
        <v>0</v>
      </c>
      <c r="G21" s="54">
        <f t="shared" si="0"/>
        <v>449908.5</v>
      </c>
    </row>
    <row r="22" spans="1:7" ht="16.5" thickBot="1" x14ac:dyDescent="0.3">
      <c r="A22" s="15">
        <v>21</v>
      </c>
      <c r="B22" s="25" t="s">
        <v>45</v>
      </c>
      <c r="C22" s="51">
        <v>1277179.31</v>
      </c>
      <c r="D22" s="51">
        <v>311473.21999999997</v>
      </c>
      <c r="E22" s="51">
        <v>980218.53</v>
      </c>
      <c r="F22" s="59">
        <v>0</v>
      </c>
      <c r="G22" s="54">
        <f t="shared" si="0"/>
        <v>2568871.06</v>
      </c>
    </row>
    <row r="23" spans="1:7" ht="16.5" thickBot="1" x14ac:dyDescent="0.3">
      <c r="A23" s="19"/>
      <c r="B23" s="19" t="s">
        <v>64</v>
      </c>
      <c r="C23" s="23"/>
      <c r="D23" s="23"/>
      <c r="E23" s="23"/>
      <c r="F23" s="23"/>
      <c r="G23" s="50"/>
    </row>
    <row r="24" spans="1:7" ht="16.5" thickBot="1" x14ac:dyDescent="0.3">
      <c r="A24" s="14">
        <v>39</v>
      </c>
      <c r="B24" s="25" t="s">
        <v>65</v>
      </c>
      <c r="C24" s="6">
        <v>476</v>
      </c>
      <c r="D24" s="6">
        <v>115</v>
      </c>
      <c r="E24" s="6">
        <v>342</v>
      </c>
      <c r="F24" s="60">
        <v>0</v>
      </c>
      <c r="G24" s="47">
        <f>SUM(C24:F24)</f>
        <v>933</v>
      </c>
    </row>
    <row r="25" spans="1:7" ht="16.5" thickBot="1" x14ac:dyDescent="0.3">
      <c r="A25" s="14">
        <v>40</v>
      </c>
      <c r="B25" s="25" t="s">
        <v>66</v>
      </c>
      <c r="C25" s="4">
        <v>5304</v>
      </c>
      <c r="D25" s="4">
        <v>2783</v>
      </c>
      <c r="E25" s="4">
        <v>4297</v>
      </c>
      <c r="F25" s="60">
        <v>0</v>
      </c>
      <c r="G25" s="47">
        <f>SUM(C25:F25)</f>
        <v>12384</v>
      </c>
    </row>
    <row r="26" spans="1:7" ht="16.5" thickBot="1" x14ac:dyDescent="0.3">
      <c r="A26" s="14">
        <v>41</v>
      </c>
      <c r="B26" s="25" t="s">
        <v>67</v>
      </c>
      <c r="C26" s="4">
        <v>4667</v>
      </c>
      <c r="D26" s="4">
        <v>2545</v>
      </c>
      <c r="E26" s="4">
        <v>3797</v>
      </c>
      <c r="F26" s="60">
        <v>0</v>
      </c>
      <c r="G26" s="47">
        <f>SUM(C26:F26)</f>
        <v>11009</v>
      </c>
    </row>
    <row r="27" spans="1:7" ht="16.5" thickBot="1" x14ac:dyDescent="0.3">
      <c r="A27" s="14">
        <v>42</v>
      </c>
      <c r="B27" s="25" t="s">
        <v>68</v>
      </c>
      <c r="C27" s="4">
        <v>480</v>
      </c>
      <c r="D27" s="4">
        <v>171</v>
      </c>
      <c r="E27" s="4">
        <v>313</v>
      </c>
      <c r="F27" s="60"/>
      <c r="G27" s="47">
        <f>SUM(C27:F27)</f>
        <v>964</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sqref="A1:I1"/>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2" t="s">
        <v>79</v>
      </c>
      <c r="B3" s="102"/>
      <c r="C3" s="102"/>
      <c r="D3" s="102"/>
      <c r="E3" s="102"/>
      <c r="F3" s="102"/>
      <c r="G3" s="102"/>
      <c r="H3" s="102"/>
      <c r="I3" s="102"/>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103</v>
      </c>
      <c r="F7" s="40"/>
      <c r="G7" s="38"/>
      <c r="H7" s="38" t="s">
        <v>103</v>
      </c>
      <c r="I7" s="12"/>
    </row>
    <row r="8" spans="1:9" ht="15.75" x14ac:dyDescent="0.25">
      <c r="A8" s="28">
        <v>7</v>
      </c>
      <c r="B8" s="44" t="s">
        <v>31</v>
      </c>
      <c r="C8" s="38"/>
      <c r="D8" s="38"/>
      <c r="E8" s="39" t="s">
        <v>103</v>
      </c>
      <c r="F8" s="40"/>
      <c r="G8" s="38"/>
      <c r="H8" s="38" t="s">
        <v>103</v>
      </c>
      <c r="I8" s="12"/>
    </row>
    <row r="9" spans="1:9" ht="15.75" x14ac:dyDescent="0.25">
      <c r="A9" s="28">
        <v>8</v>
      </c>
      <c r="B9" s="44" t="s">
        <v>32</v>
      </c>
      <c r="C9" s="32"/>
      <c r="D9" s="32"/>
      <c r="E9" s="33"/>
      <c r="F9" s="40"/>
      <c r="G9" s="38"/>
      <c r="H9" s="38" t="s">
        <v>103</v>
      </c>
      <c r="I9" s="12"/>
    </row>
    <row r="10" spans="1:9" ht="15.75" x14ac:dyDescent="0.25">
      <c r="A10" s="28">
        <v>9</v>
      </c>
      <c r="B10" s="44" t="s">
        <v>33</v>
      </c>
      <c r="C10" s="32"/>
      <c r="D10" s="32"/>
      <c r="E10" s="33"/>
      <c r="F10" s="40"/>
      <c r="G10" s="38"/>
      <c r="H10" s="38" t="s">
        <v>103</v>
      </c>
      <c r="I10" s="12"/>
    </row>
    <row r="11" spans="1:9" ht="15.75" x14ac:dyDescent="0.25">
      <c r="A11" s="28">
        <v>10</v>
      </c>
      <c r="B11" s="44" t="s">
        <v>34</v>
      </c>
      <c r="C11" s="38"/>
      <c r="D11" s="38"/>
      <c r="E11" s="39" t="s">
        <v>103</v>
      </c>
      <c r="F11" s="40"/>
      <c r="G11" s="38"/>
      <c r="H11" s="38" t="s">
        <v>103</v>
      </c>
      <c r="I11" s="12"/>
    </row>
    <row r="12" spans="1:9" ht="15.75" x14ac:dyDescent="0.25">
      <c r="A12" s="28">
        <v>11</v>
      </c>
      <c r="B12" s="44" t="s">
        <v>35</v>
      </c>
      <c r="C12" s="38"/>
      <c r="D12" s="38"/>
      <c r="E12" s="39" t="s">
        <v>103</v>
      </c>
      <c r="F12" s="40"/>
      <c r="G12" s="38"/>
      <c r="H12" s="38" t="s">
        <v>103</v>
      </c>
      <c r="I12" s="12"/>
    </row>
    <row r="13" spans="1:9" ht="16.5" thickBot="1" x14ac:dyDescent="0.3">
      <c r="A13" s="29">
        <v>13</v>
      </c>
      <c r="B13" s="45" t="s">
        <v>36</v>
      </c>
      <c r="C13" s="34"/>
      <c r="D13" s="34"/>
      <c r="E13" s="35"/>
      <c r="F13" s="41"/>
      <c r="G13" s="42"/>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103</v>
      </c>
      <c r="F15" s="40"/>
      <c r="G15" s="38"/>
      <c r="H15" s="38" t="s">
        <v>103</v>
      </c>
      <c r="I15" s="37"/>
    </row>
    <row r="16" spans="1:9" ht="15.75" x14ac:dyDescent="0.25">
      <c r="A16" s="28">
        <v>16</v>
      </c>
      <c r="B16" s="44" t="s">
        <v>40</v>
      </c>
      <c r="C16" s="38"/>
      <c r="D16" s="38"/>
      <c r="E16" s="39" t="s">
        <v>103</v>
      </c>
      <c r="F16" s="40"/>
      <c r="G16" s="38"/>
      <c r="H16" s="38" t="s">
        <v>103</v>
      </c>
      <c r="I16" s="12"/>
    </row>
    <row r="17" spans="1:9" ht="15.75" x14ac:dyDescent="0.25">
      <c r="A17" s="28">
        <v>17</v>
      </c>
      <c r="B17" s="44" t="s">
        <v>41</v>
      </c>
      <c r="C17" s="38"/>
      <c r="D17" s="38"/>
      <c r="E17" s="39" t="s">
        <v>103</v>
      </c>
      <c r="F17" s="40"/>
      <c r="G17" s="38"/>
      <c r="H17" s="38" t="s">
        <v>103</v>
      </c>
      <c r="I17" s="12"/>
    </row>
    <row r="18" spans="1:9" ht="15.75" x14ac:dyDescent="0.25">
      <c r="A18" s="28">
        <v>18</v>
      </c>
      <c r="B18" s="44" t="s">
        <v>42</v>
      </c>
      <c r="C18" s="38"/>
      <c r="D18" s="38"/>
      <c r="E18" s="39" t="s">
        <v>103</v>
      </c>
      <c r="F18" s="40"/>
      <c r="G18" s="38"/>
      <c r="H18" s="38" t="s">
        <v>103</v>
      </c>
      <c r="I18" s="12"/>
    </row>
    <row r="19" spans="1:9" ht="15.75" x14ac:dyDescent="0.25">
      <c r="A19" s="28">
        <v>19</v>
      </c>
      <c r="B19" s="44" t="s">
        <v>43</v>
      </c>
      <c r="C19" s="38"/>
      <c r="D19" s="38"/>
      <c r="E19" s="39" t="s">
        <v>103</v>
      </c>
      <c r="F19" s="40"/>
      <c r="G19" s="38"/>
      <c r="H19" s="38" t="s">
        <v>103</v>
      </c>
      <c r="I19" s="12"/>
    </row>
    <row r="20" spans="1:9" ht="15.75" x14ac:dyDescent="0.25">
      <c r="A20" s="28">
        <v>20</v>
      </c>
      <c r="B20" s="44" t="s">
        <v>44</v>
      </c>
      <c r="C20" s="38"/>
      <c r="D20" s="38"/>
      <c r="E20" s="39" t="s">
        <v>103</v>
      </c>
      <c r="F20" s="40"/>
      <c r="G20" s="38"/>
      <c r="H20" s="38" t="s">
        <v>103</v>
      </c>
      <c r="I20" s="12"/>
    </row>
    <row r="21" spans="1:9" ht="15.75" x14ac:dyDescent="0.25">
      <c r="A21" s="28">
        <v>21</v>
      </c>
      <c r="B21" s="44" t="s">
        <v>45</v>
      </c>
      <c r="C21" s="38"/>
      <c r="D21" s="38"/>
      <c r="E21" s="39" t="s">
        <v>103</v>
      </c>
      <c r="F21" s="40"/>
      <c r="G21" s="38"/>
      <c r="H21" s="38" t="s">
        <v>103</v>
      </c>
      <c r="I21" s="12"/>
    </row>
    <row r="22" spans="1:9" ht="15.75" x14ac:dyDescent="0.25">
      <c r="A22" s="28">
        <v>22</v>
      </c>
      <c r="B22" s="44" t="s">
        <v>46</v>
      </c>
      <c r="C22" s="32"/>
      <c r="D22" s="32"/>
      <c r="E22" s="33"/>
      <c r="F22" s="40"/>
      <c r="G22" s="38"/>
      <c r="H22" s="38" t="s">
        <v>103</v>
      </c>
      <c r="I22" s="12"/>
    </row>
    <row r="23" spans="1:9" ht="15.75" x14ac:dyDescent="0.25">
      <c r="A23" s="28">
        <v>23</v>
      </c>
      <c r="B23" s="44" t="s">
        <v>47</v>
      </c>
      <c r="C23" s="32"/>
      <c r="D23" s="32"/>
      <c r="E23" s="33"/>
      <c r="F23" s="40"/>
      <c r="G23" s="38"/>
      <c r="H23" s="38" t="s">
        <v>103</v>
      </c>
      <c r="I23" s="12"/>
    </row>
    <row r="24" spans="1:9" ht="15.75" x14ac:dyDescent="0.25">
      <c r="A24" s="28">
        <v>24</v>
      </c>
      <c r="B24" s="44" t="s">
        <v>48</v>
      </c>
      <c r="C24" s="32"/>
      <c r="D24" s="32"/>
      <c r="E24" s="33"/>
      <c r="F24" s="40"/>
      <c r="G24" s="38"/>
      <c r="H24" s="38" t="s">
        <v>103</v>
      </c>
      <c r="I24" s="12"/>
    </row>
    <row r="25" spans="1:9" ht="15.75" x14ac:dyDescent="0.25">
      <c r="A25" s="28">
        <v>26</v>
      </c>
      <c r="B25" s="44" t="s">
        <v>49</v>
      </c>
      <c r="C25" s="32"/>
      <c r="D25" s="32"/>
      <c r="E25" s="33"/>
      <c r="F25" s="40"/>
      <c r="G25" s="38"/>
      <c r="H25" s="38" t="s">
        <v>103</v>
      </c>
      <c r="I25" s="12"/>
    </row>
    <row r="26" spans="1:9" ht="15.75" x14ac:dyDescent="0.25">
      <c r="A26" s="28">
        <v>27</v>
      </c>
      <c r="B26" s="44" t="s">
        <v>50</v>
      </c>
      <c r="C26" s="32"/>
      <c r="D26" s="32"/>
      <c r="E26" s="33"/>
      <c r="F26" s="40"/>
      <c r="G26" s="38"/>
      <c r="H26" s="38" t="s">
        <v>103</v>
      </c>
      <c r="I26" s="12"/>
    </row>
    <row r="27" spans="1:9" ht="15.75" x14ac:dyDescent="0.25">
      <c r="A27" s="28">
        <v>28</v>
      </c>
      <c r="B27" s="44" t="s">
        <v>51</v>
      </c>
      <c r="C27" s="32"/>
      <c r="D27" s="32"/>
      <c r="E27" s="33"/>
      <c r="F27" s="40"/>
      <c r="G27" s="38"/>
      <c r="H27" s="38" t="s">
        <v>103</v>
      </c>
      <c r="I27" s="12"/>
    </row>
    <row r="28" spans="1:9" ht="15.75" x14ac:dyDescent="0.25">
      <c r="A28" s="28">
        <v>29</v>
      </c>
      <c r="B28" s="44" t="s">
        <v>87</v>
      </c>
      <c r="C28" s="32"/>
      <c r="D28" s="32"/>
      <c r="E28" s="33"/>
      <c r="F28" s="40"/>
      <c r="G28" s="38"/>
      <c r="H28" s="38" t="s">
        <v>103</v>
      </c>
      <c r="I28" s="12"/>
    </row>
    <row r="29" spans="1:9" ht="15.75" x14ac:dyDescent="0.25">
      <c r="A29" s="28">
        <v>30</v>
      </c>
      <c r="B29" s="44" t="s">
        <v>53</v>
      </c>
      <c r="C29" s="32"/>
      <c r="D29" s="32"/>
      <c r="E29" s="33"/>
      <c r="F29" s="40"/>
      <c r="G29" s="38"/>
      <c r="H29" s="38" t="s">
        <v>103</v>
      </c>
      <c r="I29" s="12"/>
    </row>
    <row r="30" spans="1:9" ht="15.75" x14ac:dyDescent="0.25">
      <c r="A30" s="28">
        <v>31</v>
      </c>
      <c r="B30" s="44" t="s">
        <v>54</v>
      </c>
      <c r="C30" s="32"/>
      <c r="D30" s="32"/>
      <c r="E30" s="33"/>
      <c r="F30" s="40"/>
      <c r="G30" s="38"/>
      <c r="H30" s="38" t="s">
        <v>103</v>
      </c>
      <c r="I30" s="12"/>
    </row>
    <row r="31" spans="1:9" ht="15.75" x14ac:dyDescent="0.25">
      <c r="A31" s="28">
        <v>32</v>
      </c>
      <c r="B31" s="44" t="s">
        <v>55</v>
      </c>
      <c r="C31" s="32"/>
      <c r="D31" s="32"/>
      <c r="E31" s="33"/>
      <c r="F31" s="40"/>
      <c r="G31" s="38"/>
      <c r="H31" s="38" t="s">
        <v>103</v>
      </c>
      <c r="I31" s="12"/>
    </row>
    <row r="32" spans="1:9" ht="15.75" x14ac:dyDescent="0.25">
      <c r="A32" s="28">
        <v>33</v>
      </c>
      <c r="B32" s="44" t="s">
        <v>56</v>
      </c>
      <c r="C32" s="32"/>
      <c r="D32" s="32"/>
      <c r="E32" s="33"/>
      <c r="F32" s="40"/>
      <c r="G32" s="38"/>
      <c r="H32" s="38" t="s">
        <v>103</v>
      </c>
      <c r="I32" s="12"/>
    </row>
    <row r="33" spans="1:9" ht="15.75" x14ac:dyDescent="0.25">
      <c r="A33" s="28" t="s">
        <v>57</v>
      </c>
      <c r="B33" s="44" t="s">
        <v>58</v>
      </c>
      <c r="C33" s="32"/>
      <c r="D33" s="32"/>
      <c r="E33" s="33"/>
      <c r="F33" s="40"/>
      <c r="G33" s="38"/>
      <c r="H33" s="38" t="s">
        <v>103</v>
      </c>
      <c r="I33" s="12"/>
    </row>
    <row r="34" spans="1:9" ht="15.75" x14ac:dyDescent="0.25">
      <c r="A34" s="28">
        <v>34</v>
      </c>
      <c r="B34" s="44" t="s">
        <v>59</v>
      </c>
      <c r="C34" s="32"/>
      <c r="D34" s="32"/>
      <c r="E34" s="33"/>
      <c r="F34" s="40"/>
      <c r="G34" s="38"/>
      <c r="H34" s="38" t="s">
        <v>103</v>
      </c>
      <c r="I34" s="12"/>
    </row>
    <row r="35" spans="1:9" ht="15.75" x14ac:dyDescent="0.25">
      <c r="A35" s="28">
        <v>35</v>
      </c>
      <c r="B35" s="44" t="s">
        <v>60</v>
      </c>
      <c r="C35" s="32"/>
      <c r="D35" s="32"/>
      <c r="E35" s="33"/>
      <c r="F35" s="40"/>
      <c r="G35" s="38"/>
      <c r="H35" s="38" t="s">
        <v>103</v>
      </c>
      <c r="I35" s="12"/>
    </row>
    <row r="36" spans="1:9" ht="16.5" thickBot="1" x14ac:dyDescent="0.3">
      <c r="A36" s="29">
        <v>36</v>
      </c>
      <c r="B36" s="45" t="s">
        <v>61</v>
      </c>
      <c r="C36" s="34"/>
      <c r="D36" s="34"/>
      <c r="E36" s="35"/>
      <c r="F36" s="41"/>
      <c r="G36" s="42"/>
      <c r="H36" s="43" t="s">
        <v>103</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1" sqref="D1"/>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47.25" x14ac:dyDescent="0.25">
      <c r="B6" s="94">
        <v>6</v>
      </c>
      <c r="C6" s="95" t="s">
        <v>30</v>
      </c>
      <c r="D6" s="95" t="s">
        <v>104</v>
      </c>
      <c r="E6" s="95" t="s">
        <v>105</v>
      </c>
    </row>
    <row r="7" spans="1:9" ht="47.25" x14ac:dyDescent="0.25">
      <c r="B7" s="94">
        <v>7</v>
      </c>
      <c r="C7" s="95" t="s">
        <v>31</v>
      </c>
      <c r="D7" s="95" t="s">
        <v>104</v>
      </c>
      <c r="E7" s="95" t="s">
        <v>105</v>
      </c>
    </row>
    <row r="8" spans="1:9" ht="47.25" x14ac:dyDescent="0.25">
      <c r="B8" s="94">
        <v>8</v>
      </c>
      <c r="C8" s="95" t="s">
        <v>32</v>
      </c>
      <c r="D8" s="95" t="s">
        <v>104</v>
      </c>
      <c r="E8" s="95" t="s">
        <v>105</v>
      </c>
    </row>
    <row r="9" spans="1:9" ht="47.25" x14ac:dyDescent="0.25">
      <c r="B9" s="94">
        <v>9</v>
      </c>
      <c r="C9" s="95" t="s">
        <v>33</v>
      </c>
      <c r="D9" s="95" t="s">
        <v>104</v>
      </c>
      <c r="E9" s="95" t="s">
        <v>105</v>
      </c>
    </row>
    <row r="10" spans="1:9" ht="47.25" x14ac:dyDescent="0.25">
      <c r="B10" s="94">
        <v>10</v>
      </c>
      <c r="C10" s="95" t="s">
        <v>34</v>
      </c>
      <c r="D10" s="95" t="s">
        <v>104</v>
      </c>
      <c r="E10" s="95" t="s">
        <v>105</v>
      </c>
    </row>
    <row r="11" spans="1:9" ht="47.25" x14ac:dyDescent="0.25">
      <c r="B11" s="94">
        <v>11</v>
      </c>
      <c r="C11" s="95" t="s">
        <v>35</v>
      </c>
      <c r="D11" s="95" t="s">
        <v>104</v>
      </c>
      <c r="E11" s="95" t="s">
        <v>105</v>
      </c>
    </row>
    <row r="12" spans="1:9" ht="32.25" thickBot="1" x14ac:dyDescent="0.3">
      <c r="B12" s="96">
        <v>13</v>
      </c>
      <c r="C12" s="97" t="s">
        <v>36</v>
      </c>
      <c r="D12" s="38"/>
      <c r="E12" s="38"/>
    </row>
    <row r="13" spans="1:9" ht="15.75" x14ac:dyDescent="0.25">
      <c r="B13" s="90"/>
      <c r="C13" s="98" t="s">
        <v>38</v>
      </c>
      <c r="D13" s="38"/>
      <c r="E13" s="38"/>
    </row>
    <row r="14" spans="1:9" ht="47.25" x14ac:dyDescent="0.25">
      <c r="B14" s="94">
        <v>15</v>
      </c>
      <c r="C14" s="95" t="s">
        <v>39</v>
      </c>
      <c r="D14" s="95" t="s">
        <v>106</v>
      </c>
      <c r="E14" s="95" t="s">
        <v>107</v>
      </c>
    </row>
    <row r="15" spans="1:9" ht="47.25" x14ac:dyDescent="0.25">
      <c r="B15" s="94">
        <v>16</v>
      </c>
      <c r="C15" s="95" t="s">
        <v>40</v>
      </c>
      <c r="D15" s="95" t="s">
        <v>106</v>
      </c>
      <c r="E15" s="95" t="s">
        <v>107</v>
      </c>
    </row>
    <row r="16" spans="1:9" ht="47.25" x14ac:dyDescent="0.25">
      <c r="B16" s="94">
        <v>17</v>
      </c>
      <c r="C16" s="95" t="s">
        <v>41</v>
      </c>
      <c r="D16" s="95" t="s">
        <v>106</v>
      </c>
      <c r="E16" s="95" t="s">
        <v>107</v>
      </c>
    </row>
    <row r="17" spans="2:5" ht="47.25" x14ac:dyDescent="0.25">
      <c r="B17" s="94">
        <v>18</v>
      </c>
      <c r="C17" s="95" t="s">
        <v>42</v>
      </c>
      <c r="D17" s="95" t="s">
        <v>106</v>
      </c>
      <c r="E17" s="95" t="s">
        <v>107</v>
      </c>
    </row>
    <row r="18" spans="2:5" ht="47.25" x14ac:dyDescent="0.25">
      <c r="B18" s="94">
        <v>19</v>
      </c>
      <c r="C18" s="95" t="s">
        <v>43</v>
      </c>
      <c r="D18" s="95" t="s">
        <v>106</v>
      </c>
      <c r="E18" s="95" t="s">
        <v>107</v>
      </c>
    </row>
    <row r="19" spans="2:5" ht="47.25" x14ac:dyDescent="0.25">
      <c r="B19" s="94">
        <v>20</v>
      </c>
      <c r="C19" s="95" t="s">
        <v>44</v>
      </c>
      <c r="D19" s="95" t="s">
        <v>106</v>
      </c>
      <c r="E19" s="95" t="s">
        <v>107</v>
      </c>
    </row>
    <row r="20" spans="2:5" ht="47.25" x14ac:dyDescent="0.25">
      <c r="B20" s="94">
        <v>21</v>
      </c>
      <c r="C20" s="95" t="s">
        <v>45</v>
      </c>
      <c r="D20" s="95" t="s">
        <v>106</v>
      </c>
      <c r="E20" s="95" t="s">
        <v>107</v>
      </c>
    </row>
    <row r="21" spans="2:5" ht="15.75" x14ac:dyDescent="0.25">
      <c r="B21" s="94">
        <v>22</v>
      </c>
      <c r="C21" s="95" t="s">
        <v>46</v>
      </c>
      <c r="D21" s="38"/>
      <c r="E21" s="38"/>
    </row>
    <row r="22" spans="2:5" ht="47.25" x14ac:dyDescent="0.25">
      <c r="B22" s="94">
        <v>23</v>
      </c>
      <c r="C22" s="95" t="s">
        <v>47</v>
      </c>
      <c r="D22" s="95" t="s">
        <v>108</v>
      </c>
      <c r="E22" s="95" t="s">
        <v>109</v>
      </c>
    </row>
    <row r="23" spans="2:5" ht="47.25" x14ac:dyDescent="0.25">
      <c r="B23" s="94">
        <v>24</v>
      </c>
      <c r="C23" s="95" t="s">
        <v>48</v>
      </c>
      <c r="D23" s="95" t="s">
        <v>108</v>
      </c>
      <c r="E23" s="95" t="s">
        <v>109</v>
      </c>
    </row>
    <row r="24" spans="2:5" ht="47.25" x14ac:dyDescent="0.25">
      <c r="B24" s="94">
        <v>26</v>
      </c>
      <c r="C24" s="95" t="s">
        <v>49</v>
      </c>
      <c r="D24" s="95" t="s">
        <v>108</v>
      </c>
      <c r="E24" s="95" t="s">
        <v>109</v>
      </c>
    </row>
    <row r="25" spans="2:5" ht="47.25" x14ac:dyDescent="0.25">
      <c r="B25" s="94">
        <v>27</v>
      </c>
      <c r="C25" s="95" t="s">
        <v>50</v>
      </c>
      <c r="D25" s="95" t="s">
        <v>108</v>
      </c>
      <c r="E25" s="95" t="s">
        <v>109</v>
      </c>
    </row>
    <row r="26" spans="2:5" ht="47.25" x14ac:dyDescent="0.25">
      <c r="B26" s="94">
        <v>28</v>
      </c>
      <c r="C26" s="95" t="s">
        <v>51</v>
      </c>
      <c r="D26" s="95" t="s">
        <v>108</v>
      </c>
      <c r="E26" s="95" t="s">
        <v>109</v>
      </c>
    </row>
    <row r="27" spans="2:5" ht="47.25" x14ac:dyDescent="0.25">
      <c r="B27" s="94">
        <v>29</v>
      </c>
      <c r="C27" s="95" t="s">
        <v>87</v>
      </c>
      <c r="D27" s="95" t="s">
        <v>108</v>
      </c>
      <c r="E27" s="95" t="s">
        <v>109</v>
      </c>
    </row>
    <row r="28" spans="2:5" ht="47.25" x14ac:dyDescent="0.25">
      <c r="B28" s="94">
        <v>30</v>
      </c>
      <c r="C28" s="95" t="s">
        <v>53</v>
      </c>
      <c r="D28" s="95" t="s">
        <v>108</v>
      </c>
      <c r="E28" s="95" t="s">
        <v>109</v>
      </c>
    </row>
    <row r="29" spans="2:5" ht="47.25" x14ac:dyDescent="0.25">
      <c r="B29" s="94">
        <v>31</v>
      </c>
      <c r="C29" s="95" t="s">
        <v>54</v>
      </c>
      <c r="D29" s="95" t="s">
        <v>108</v>
      </c>
      <c r="E29" s="95" t="s">
        <v>109</v>
      </c>
    </row>
    <row r="30" spans="2:5" ht="47.25" x14ac:dyDescent="0.25">
      <c r="B30" s="94">
        <v>32</v>
      </c>
      <c r="C30" s="95" t="s">
        <v>55</v>
      </c>
      <c r="D30" s="95" t="s">
        <v>108</v>
      </c>
      <c r="E30" s="95" t="s">
        <v>109</v>
      </c>
    </row>
    <row r="31" spans="2:5" ht="47.25" x14ac:dyDescent="0.25">
      <c r="B31" s="94">
        <v>33</v>
      </c>
      <c r="C31" s="95" t="s">
        <v>56</v>
      </c>
      <c r="D31" s="95" t="s">
        <v>108</v>
      </c>
      <c r="E31" s="95" t="s">
        <v>109</v>
      </c>
    </row>
    <row r="32" spans="2:5" ht="47.25" x14ac:dyDescent="0.25">
      <c r="B32" s="94" t="s">
        <v>57</v>
      </c>
      <c r="C32" s="95" t="s">
        <v>58</v>
      </c>
      <c r="D32" s="95" t="s">
        <v>108</v>
      </c>
      <c r="E32" s="95" t="s">
        <v>109</v>
      </c>
    </row>
    <row r="33" spans="2:5" ht="47.25" x14ac:dyDescent="0.25">
      <c r="B33" s="94">
        <v>34</v>
      </c>
      <c r="C33" s="95" t="s">
        <v>59</v>
      </c>
      <c r="D33" s="95" t="s">
        <v>108</v>
      </c>
      <c r="E33" s="95" t="s">
        <v>109</v>
      </c>
    </row>
    <row r="34" spans="2:5" ht="47.25" x14ac:dyDescent="0.25">
      <c r="B34" s="94">
        <v>35</v>
      </c>
      <c r="C34" s="95" t="s">
        <v>60</v>
      </c>
      <c r="D34" s="95" t="s">
        <v>108</v>
      </c>
      <c r="E34" s="95" t="s">
        <v>109</v>
      </c>
    </row>
    <row r="35" spans="2:5" ht="48" thickBot="1" x14ac:dyDescent="0.3">
      <c r="B35" s="96">
        <v>36</v>
      </c>
      <c r="C35" s="97" t="s">
        <v>61</v>
      </c>
      <c r="D35" s="97" t="s">
        <v>108</v>
      </c>
      <c r="E35" s="97" t="s">
        <v>109</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2019-05-23T14:13:32Z</dcterms:modified>
</cp:coreProperties>
</file>