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5\excel\"/>
    </mc:Choice>
  </mc:AlternateContent>
  <workbookProtection workbookPassword="8FA1" lockStructure="1"/>
  <bookViews>
    <workbookView xWindow="0" yWindow="0" windowWidth="23040" windowHeight="8865" tabRatio="684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71027"/>
</workbook>
</file>

<file path=xl/calcChain.xml><?xml version="1.0" encoding="utf-8"?>
<calcChain xmlns="http://schemas.openxmlformats.org/spreadsheetml/2006/main">
  <c r="D50" i="2" l="1"/>
  <c r="G7" i="2"/>
  <c r="G8" i="2"/>
  <c r="E52" i="2"/>
  <c r="D52" i="2"/>
  <c r="C52" i="2"/>
  <c r="E51" i="2"/>
  <c r="D51" i="2"/>
  <c r="C51" i="2"/>
  <c r="E50" i="2"/>
  <c r="C50" i="2"/>
  <c r="E49" i="2"/>
  <c r="D49" i="2"/>
  <c r="C49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E21" i="2" s="1"/>
  <c r="D19" i="2"/>
  <c r="C19" i="2"/>
  <c r="C21" i="2"/>
  <c r="E18" i="2"/>
  <c r="D18" i="2"/>
  <c r="D21" i="2" s="1"/>
  <c r="C18" i="2"/>
  <c r="F15" i="2"/>
  <c r="E15" i="2"/>
  <c r="D15" i="2"/>
  <c r="C15" i="2"/>
  <c r="F14" i="2"/>
  <c r="E14" i="2"/>
  <c r="D14" i="2"/>
  <c r="C14" i="2"/>
  <c r="F11" i="2"/>
  <c r="E11" i="2"/>
  <c r="D11" i="2"/>
  <c r="C11" i="2"/>
  <c r="G11" i="2" s="1"/>
  <c r="F10" i="2"/>
  <c r="E10" i="2"/>
  <c r="D10" i="2"/>
  <c r="C10" i="2"/>
  <c r="F9" i="2"/>
  <c r="F12" i="2" s="1"/>
  <c r="E9" i="2"/>
  <c r="D9" i="2"/>
  <c r="D12" i="2"/>
  <c r="C9" i="2"/>
  <c r="F6" i="2"/>
  <c r="E6" i="2"/>
  <c r="D6" i="2"/>
  <c r="C6" i="2"/>
  <c r="F5" i="2"/>
  <c r="E5" i="2"/>
  <c r="D5" i="2"/>
  <c r="C5" i="2"/>
  <c r="D46" i="2"/>
  <c r="E46" i="2"/>
  <c r="F46" i="2"/>
  <c r="C46" i="2"/>
  <c r="G46" i="2" s="1"/>
  <c r="F21" i="2"/>
  <c r="F47" i="2" s="1"/>
  <c r="G27" i="6"/>
  <c r="G26" i="6"/>
  <c r="G25" i="6"/>
  <c r="G24" i="6"/>
  <c r="G22" i="6"/>
  <c r="G21" i="6"/>
  <c r="G20" i="6"/>
  <c r="G19" i="6"/>
  <c r="G18" i="6"/>
  <c r="G17" i="6"/>
  <c r="G16" i="6"/>
  <c r="G14" i="6"/>
  <c r="G19" i="2" s="1"/>
  <c r="G13" i="6"/>
  <c r="G12" i="6"/>
  <c r="G11" i="6"/>
  <c r="G9" i="6"/>
  <c r="G8" i="6"/>
  <c r="G7" i="6"/>
  <c r="G6" i="6"/>
  <c r="G5" i="6"/>
  <c r="G27" i="5"/>
  <c r="G26" i="5"/>
  <c r="G25" i="5"/>
  <c r="G24" i="5"/>
  <c r="G22" i="5"/>
  <c r="G21" i="5"/>
  <c r="G20" i="5"/>
  <c r="G19" i="5"/>
  <c r="G18" i="5"/>
  <c r="G17" i="5"/>
  <c r="G16" i="5"/>
  <c r="G14" i="5"/>
  <c r="G13" i="5"/>
  <c r="G12" i="5"/>
  <c r="G11" i="5"/>
  <c r="G9" i="5"/>
  <c r="G8" i="5"/>
  <c r="G7" i="5"/>
  <c r="G6" i="5"/>
  <c r="G5" i="5"/>
  <c r="G27" i="4"/>
  <c r="G52" i="2" s="1"/>
  <c r="G26" i="4"/>
  <c r="G25" i="4"/>
  <c r="G24" i="4"/>
  <c r="G22" i="4"/>
  <c r="G21" i="4"/>
  <c r="G28" i="2" s="1"/>
  <c r="G20" i="4"/>
  <c r="G19" i="4"/>
  <c r="G18" i="4"/>
  <c r="G25" i="2" s="1"/>
  <c r="G17" i="4"/>
  <c r="G24" i="2" s="1"/>
  <c r="G16" i="4"/>
  <c r="G14" i="4"/>
  <c r="G13" i="4"/>
  <c r="G12" i="4"/>
  <c r="G11" i="4"/>
  <c r="G9" i="4"/>
  <c r="G8" i="4"/>
  <c r="G7" i="4"/>
  <c r="G6" i="4"/>
  <c r="G5" i="4"/>
  <c r="G27" i="3"/>
  <c r="G26" i="3"/>
  <c r="G51" i="2" s="1"/>
  <c r="G25" i="3"/>
  <c r="G50" i="2" s="1"/>
  <c r="G24" i="3"/>
  <c r="G49" i="2" s="1"/>
  <c r="G22" i="3"/>
  <c r="G29" i="2" s="1"/>
  <c r="G21" i="3"/>
  <c r="G20" i="3"/>
  <c r="G19" i="3"/>
  <c r="G26" i="2" s="1"/>
  <c r="G18" i="3"/>
  <c r="G17" i="3"/>
  <c r="G16" i="3"/>
  <c r="G23" i="2" s="1"/>
  <c r="G14" i="3"/>
  <c r="G13" i="3"/>
  <c r="G18" i="2" s="1"/>
  <c r="G12" i="3"/>
  <c r="G11" i="3"/>
  <c r="G9" i="3"/>
  <c r="G8" i="3"/>
  <c r="G7" i="3"/>
  <c r="G6" i="3"/>
  <c r="G5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E12" i="2"/>
  <c r="G27" i="2"/>
  <c r="D33" i="2" l="1"/>
  <c r="D47" i="2" s="1"/>
  <c r="G14" i="2"/>
  <c r="G15" i="2"/>
  <c r="C12" i="2"/>
  <c r="G12" i="2" s="1"/>
  <c r="C33" i="2"/>
  <c r="C47" i="2" s="1"/>
  <c r="G5" i="2"/>
  <c r="G6" i="2"/>
  <c r="G9" i="2"/>
  <c r="G10" i="2"/>
  <c r="E33" i="2"/>
  <c r="E47" i="2"/>
  <c r="G21" i="2"/>
  <c r="G33" i="2" l="1"/>
  <c r="G47" i="2"/>
</calcChain>
</file>

<file path=xl/sharedStrings.xml><?xml version="1.0" encoding="utf-8"?>
<sst xmlns="http://schemas.openxmlformats.org/spreadsheetml/2006/main" count="403" uniqueCount="114">
  <si>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</si>
  <si>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</si>
  <si>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</si>
  <si>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</si>
  <si>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</si>
  <si>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</si>
  <si>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</si>
  <si>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</si>
  <si>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</si>
  <si>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</si>
  <si>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</si>
  <si>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</si>
  <si>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</si>
  <si>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</si>
  <si>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</si>
  <si>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</si>
  <si>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</si>
  <si>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</si>
  <si>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</si>
  <si>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</si>
  <si>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</si>
  <si>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</si>
  <si>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</si>
  <si>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</si>
  <si>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</si>
  <si>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</si>
  <si>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</si>
  <si>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</si>
  <si>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</si>
  <si>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</si>
  <si>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</si>
  <si>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</si>
  <si>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</si>
  <si>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</si>
  <si>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</si>
  <si>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</si>
  <si>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</si>
  <si>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</si>
  <si>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</si>
  <si>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</si>
  <si>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</si>
  <si>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</si>
  <si>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</si>
  <si>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</si>
  <si>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</si>
  <si>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</si>
  <si>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</si>
  <si>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</si>
  <si>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</si>
  <si>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</si>
  <si>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</si>
  <si>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</si>
  <si>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</si>
  <si>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</si>
  <si>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</si>
  <si>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</si>
  <si>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</si>
  <si>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</si>
  <si>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</si>
  <si>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</si>
  <si>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</si>
  <si>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</si>
  <si>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</si>
  <si>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</si>
  <si>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</si>
  <si>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</si>
  <si>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</si>
  <si>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</si>
  <si>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</si>
  <si>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</si>
  <si>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</si>
  <si>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</si>
  <si>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</si>
  <si>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</si>
  <si>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</si>
  <si>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</si>
  <si>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</si>
  <si>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</si>
  <si>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</si>
  <si>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</si>
  <si>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</si>
  <si>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</si>
  <si>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</si>
  <si>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</si>
  <si>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</si>
  <si>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</si>
  <si>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</si>
  <si>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</si>
  <si>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</si>
  <si>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</si>
  <si>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</si>
  <si>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</si>
  <si>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</si>
  <si>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</si>
  <si>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</si>
  <si>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</si>
  <si>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</si>
  <si>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</si>
  <si>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</si>
  <si>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</si>
  <si>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E-Mail:</t>
  </si>
  <si>
    <t>Search License Number</t>
  </si>
  <si>
    <t>X</t>
  </si>
  <si>
    <t>Maine revenue for this company for this category were allocated to region categories based on actual premium data.</t>
  </si>
  <si>
    <t>Maine revenue for this company for this category were allocated to policyholder categories based on analytic premium categories.</t>
  </si>
  <si>
    <t>Maine expenses for this company for this category were allocated to region categories based on actual claims data.</t>
  </si>
  <si>
    <t>Maine expenses for this company for this category were allocated to policyholder categories based on actual claims data.</t>
  </si>
  <si>
    <t>Maine expenses for this company for this category were allocated to region categories based on member months.</t>
  </si>
  <si>
    <t>Maine expenses for this company for this category were allocated to policyholder categories based on member months.</t>
  </si>
  <si>
    <t>barbara_goldman@harvardpilgrim.org</t>
  </si>
  <si>
    <t>Barbara</t>
  </si>
  <si>
    <t>Goldman</t>
  </si>
  <si>
    <t>617-509-4645</t>
  </si>
  <si>
    <t>Harvard Pilgrim Health Care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</si>
</sst>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38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4" borderId="0" xfId="0" applyFont="1" applyFill="1" applyBorder="1" applyProtection="1">
      <protection locked="0"/>
    </xf>
    <xf numFmtId="0" fontId="24" fillId="0" borderId="0" xfId="3" applyFont="1" applyProtection="1"/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5" fontId="10" fillId="6" borderId="32" xfId="0" applyNumberFormat="1" applyFont="1" applyFill="1" applyBorder="1" applyProtection="1">
      <protection locked="0"/>
    </xf>
    <xf numFmtId="165" fontId="10" fillId="6" borderId="33" xfId="0" applyNumberFormat="1" applyFont="1" applyFill="1" applyBorder="1" applyProtection="1">
      <protection locked="0"/>
    </xf>
    <xf numFmtId="165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4">
    <cellStyle name="Comma 2" xfId="1"/>
    <cellStyle name="Hyperlink" xfId="3" builtinId="8"/>
    <cellStyle name="Normal" xfId="0" builtinId="0"/>
    <cellStyle name="Normal 2" xfId="2"/>
  </cellStyles>
  <dxfs count="4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fr.maine.gov/almsonline/almsquery/SearchCompan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9"/>
  <sheetViews>
    <sheetView tabSelected="1" workbookViewId="0">
      <selection activeCell="D4" sqref="D4:L4"/>
    </sheetView>
  </sheetViews>
  <sheetFormatPr defaultColWidth="9.140625" defaultRowHeight="15.75" x14ac:dyDescent="0.25"/>
  <cols>
    <col min="1" max="4" width="9.140625" style="31"/>
    <col min="5" max="5" width="20.42578125" style="31" customWidth="1"/>
    <col min="6" max="9" width="9.140625" style="31"/>
    <col min="10" max="10" width="15.28515625" style="31" bestFit="1" customWidth="1"/>
    <col min="11" max="16384" width="9.140625" style="31"/>
  </cols>
  <sheetData>
    <row r="1" spans="1:17" s="96" customFormat="1" x14ac:dyDescent="0.25">
      <c r="A1" s="96" t="s">
        <v>15</v>
      </c>
    </row>
    <row r="2" spans="1:17" s="98" customFormat="1" x14ac:dyDescent="0.25">
      <c r="A2" s="97" t="s">
        <v>13</v>
      </c>
      <c r="B2" s="97"/>
      <c r="C2" s="97"/>
      <c r="D2" s="97"/>
      <c r="E2" s="97"/>
      <c r="F2" s="97"/>
      <c r="G2" s="97" t="s">
        <v>85</v>
      </c>
      <c r="H2" s="97"/>
      <c r="I2" s="97"/>
      <c r="J2" s="97"/>
      <c r="K2" s="97"/>
      <c r="L2" s="97"/>
      <c r="M2" s="97"/>
      <c r="N2" s="97"/>
      <c r="O2" s="97"/>
    </row>
    <row r="3" spans="1:17" ht="16.5" thickBot="1" x14ac:dyDescent="0.3">
      <c r="A3" s="99" t="s">
        <v>0</v>
      </c>
      <c r="B3" s="99"/>
      <c r="C3" s="99"/>
      <c r="D3" s="99"/>
      <c r="E3" s="99"/>
    </row>
    <row r="4" spans="1:17" ht="16.5" thickBot="1" x14ac:dyDescent="0.3">
      <c r="A4" s="31" t="s">
        <v>1</v>
      </c>
      <c r="D4" s="113" t="s">
        <v>113</v>
      </c>
      <c r="E4" s="114"/>
      <c r="F4" s="114"/>
      <c r="G4" s="114"/>
      <c r="H4" s="114"/>
      <c r="I4" s="114"/>
      <c r="J4" s="114"/>
      <c r="K4" s="114"/>
      <c r="L4" s="115"/>
    </row>
    <row r="5" spans="1:17" ht="16.5" thickBot="1" x14ac:dyDescent="0.3">
      <c r="A5" s="31" t="s">
        <v>12</v>
      </c>
      <c r="D5" s="113">
        <v>39507</v>
      </c>
      <c r="E5" s="114"/>
      <c r="F5" s="115"/>
      <c r="G5" s="112" t="s">
        <v>101</v>
      </c>
    </row>
    <row r="6" spans="1:17" ht="16.5" customHeight="1" thickBot="1" x14ac:dyDescent="0.3">
      <c r="A6" s="31" t="s">
        <v>2</v>
      </c>
      <c r="D6" s="113">
        <v>96911</v>
      </c>
      <c r="E6" s="114"/>
      <c r="F6" s="115"/>
    </row>
    <row r="8" spans="1:17" ht="16.5" thickBot="1" x14ac:dyDescent="0.3">
      <c r="A8" s="99" t="s">
        <v>3</v>
      </c>
      <c r="B8" s="99"/>
      <c r="C8" s="99"/>
      <c r="D8" s="99"/>
      <c r="E8" s="99"/>
    </row>
    <row r="9" spans="1:17" ht="16.5" thickBot="1" x14ac:dyDescent="0.3">
      <c r="A9" s="31" t="s">
        <v>4</v>
      </c>
      <c r="C9" s="113" t="s">
        <v>110</v>
      </c>
      <c r="D9" s="114"/>
      <c r="E9" s="114"/>
      <c r="F9" s="115"/>
      <c r="G9" s="31" t="s">
        <v>7</v>
      </c>
      <c r="I9" s="100"/>
      <c r="J9" s="101" t="s">
        <v>5</v>
      </c>
      <c r="K9" s="116" t="s">
        <v>111</v>
      </c>
      <c r="L9" s="117"/>
      <c r="M9" s="117"/>
      <c r="N9" s="118"/>
      <c r="P9" s="31" t="s">
        <v>6</v>
      </c>
      <c r="Q9" s="102"/>
    </row>
    <row r="10" spans="1:17" ht="16.5" customHeight="1" thickBot="1" x14ac:dyDescent="0.3">
      <c r="A10" s="31" t="s">
        <v>100</v>
      </c>
      <c r="C10" s="113" t="s">
        <v>109</v>
      </c>
      <c r="D10" s="114"/>
      <c r="E10" s="114"/>
      <c r="F10" s="114"/>
      <c r="G10" s="114"/>
      <c r="H10" s="114"/>
      <c r="I10" s="115"/>
      <c r="J10" s="101" t="s">
        <v>8</v>
      </c>
      <c r="K10" s="119" t="s">
        <v>112</v>
      </c>
      <c r="L10" s="120"/>
      <c r="M10" s="120"/>
      <c r="N10" s="120"/>
      <c r="O10" s="121"/>
    </row>
    <row r="12" spans="1:17" ht="16.5" thickBot="1" x14ac:dyDescent="0.3">
      <c r="A12" s="99" t="s">
        <v>17</v>
      </c>
      <c r="B12" s="99"/>
      <c r="C12" s="99"/>
      <c r="D12" s="99"/>
      <c r="E12" s="99"/>
    </row>
    <row r="13" spans="1:17" ht="16.5" thickBot="1" x14ac:dyDescent="0.3">
      <c r="A13" s="31" t="s">
        <v>9</v>
      </c>
      <c r="B13" s="102">
        <v>2017</v>
      </c>
    </row>
    <row r="14" spans="1:17" ht="16.5" thickBot="1" x14ac:dyDescent="0.3">
      <c r="A14" s="31" t="s">
        <v>16</v>
      </c>
      <c r="K14" s="101" t="s">
        <v>10</v>
      </c>
      <c r="L14" s="102" t="s">
        <v>102</v>
      </c>
    </row>
    <row r="15" spans="1:17" ht="16.5" thickBot="1" x14ac:dyDescent="0.3">
      <c r="K15" s="101" t="s">
        <v>11</v>
      </c>
      <c r="L15" s="102"/>
      <c r="N15" s="111"/>
    </row>
    <row r="16" spans="1:17" x14ac:dyDescent="0.2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5">
      <c r="A17" s="96" t="s">
        <v>83</v>
      </c>
      <c r="B17" s="96"/>
      <c r="C17" s="96"/>
      <c r="D17" s="96"/>
      <c r="E17" s="96"/>
      <c r="F17" s="96"/>
      <c r="G17" s="96"/>
      <c r="H17" s="96"/>
      <c r="I17" s="96"/>
      <c r="J17" s="96"/>
    </row>
    <row r="19" spans="1:10" x14ac:dyDescent="0.25">
      <c r="A19" s="99"/>
      <c r="B19" s="99"/>
      <c r="C19" s="99"/>
      <c r="D19" s="99"/>
      <c r="E19" s="99"/>
    </row>
  </sheetData>
  <sheetProtection password="8FA1" sheet="1" objects="1" scenarios="1"/>
  <mergeCells count="7">
    <mergeCell ref="C10:I10"/>
    <mergeCell ref="D4:L4"/>
    <mergeCell ref="D5:F5"/>
    <mergeCell ref="D6:F6"/>
    <mergeCell ref="C9:F9"/>
    <mergeCell ref="K9:N9"/>
    <mergeCell ref="K10:O10"/>
  </mergeCells>
  <hyperlinks>
    <hyperlink ref="G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2"/>
  <sheetViews>
    <sheetView zoomScale="80" zoomScaleNormal="80" workbookViewId="0">
      <pane ySplit="4" topLeftCell="A5" activePane="bottomLeft" state="frozenSplit"/>
      <selection activeCell="C1" sqref="C1:G65536"/>
      <selection pane="bottomLeft" activeCell="E50" sqref="E50"/>
    </sheetView>
  </sheetViews>
  <sheetFormatPr defaultColWidth="9.140625" defaultRowHeight="15.75" x14ac:dyDescent="0.25"/>
  <cols>
    <col min="1" max="1" width="10.7109375" style="31" customWidth="1"/>
    <col min="2" max="2" width="104.28515625" style="3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8" s="30" customFormat="1" ht="21.75" thickBot="1" x14ac:dyDescent="0.4">
      <c r="B1" s="32" t="s">
        <v>18</v>
      </c>
      <c r="C1" s="32"/>
      <c r="D1" s="32"/>
      <c r="E1" s="32"/>
      <c r="F1" s="32"/>
    </row>
    <row r="2" spans="1:8" ht="19.5" thickBot="1" x14ac:dyDescent="0.3">
      <c r="A2" s="35"/>
      <c r="B2" s="36" t="s">
        <v>78</v>
      </c>
      <c r="C2" s="122" t="s">
        <v>76</v>
      </c>
      <c r="D2" s="123"/>
      <c r="E2" s="123"/>
      <c r="F2" s="123"/>
      <c r="G2" s="124"/>
    </row>
    <row r="3" spans="1:8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8" ht="16.5" thickBot="1" x14ac:dyDescent="0.3">
      <c r="A4" s="41"/>
      <c r="B4" s="38" t="s">
        <v>23</v>
      </c>
      <c r="C4" s="42"/>
      <c r="D4" s="42"/>
      <c r="E4" s="42"/>
      <c r="F4" s="42"/>
      <c r="G4" s="85"/>
    </row>
    <row r="5" spans="1:8" ht="16.5" thickBot="1" x14ac:dyDescent="0.3">
      <c r="A5" s="33">
        <v>1</v>
      </c>
      <c r="B5" s="44" t="s">
        <v>25</v>
      </c>
      <c r="C5" s="67">
        <f>'Area 1 Data'!C5+'Area 2 Data'!C5+'Area 3 Data'!C5+'Area 4 Data'!C5</f>
        <v>224382</v>
      </c>
      <c r="D5" s="67">
        <f>'Area 1 Data'!D5+'Area 2 Data'!D5+'Area 3 Data'!D5+'Area 4 Data'!D5</f>
        <v>195768</v>
      </c>
      <c r="E5" s="67">
        <f>'Area 1 Data'!E5+'Area 2 Data'!E5+'Area 3 Data'!E5+'Area 4 Data'!E5</f>
        <v>229829</v>
      </c>
      <c r="F5" s="67">
        <f>'Area 1 Data'!F5+'Area 2 Data'!F5+'Area 3 Data'!F5+'Area 4 Data'!F5</f>
        <v>0</v>
      </c>
      <c r="G5" s="67">
        <f t="shared" ref="G5:G12" si="0">SUM(C5:F5)</f>
        <v>649979</v>
      </c>
    </row>
    <row r="6" spans="1:8" ht="16.5" thickBot="1" x14ac:dyDescent="0.3">
      <c r="A6" s="34">
        <v>2</v>
      </c>
      <c r="B6" s="44" t="s">
        <v>26</v>
      </c>
      <c r="C6" s="67">
        <f>'Area 1 Data'!C6+'Area 2 Data'!C6+'Area 3 Data'!C6+'Area 4 Data'!C6</f>
        <v>222.83414634146342</v>
      </c>
      <c r="D6" s="67">
        <f>'Area 1 Data'!D6+'Area 2 Data'!D6+'Area 3 Data'!D6+'Area 4 Data'!D6</f>
        <v>1686.1851179673322</v>
      </c>
      <c r="E6" s="67">
        <f>'Area 1 Data'!E6+'Area 2 Data'!E6+'Area 3 Data'!E6+'Area 4 Data'!E6</f>
        <v>0</v>
      </c>
      <c r="F6" s="67">
        <f>'Area 1 Data'!F6+'Area 2 Data'!F6+'Area 3 Data'!F6+'Area 4 Data'!F6</f>
        <v>0</v>
      </c>
      <c r="G6" s="68">
        <f t="shared" si="0"/>
        <v>1909.0192643087955</v>
      </c>
    </row>
    <row r="7" spans="1:8" ht="16.5" thickBot="1" x14ac:dyDescent="0.3">
      <c r="A7" s="34" t="s">
        <v>27</v>
      </c>
      <c r="B7" s="44" t="s">
        <v>28</v>
      </c>
      <c r="C7" s="21">
        <v>0</v>
      </c>
      <c r="D7" s="21">
        <v>0</v>
      </c>
      <c r="E7" s="21">
        <v>0</v>
      </c>
      <c r="F7" s="21">
        <v>0</v>
      </c>
      <c r="G7" s="68">
        <f t="shared" si="0"/>
        <v>0</v>
      </c>
    </row>
    <row r="8" spans="1:8" ht="16.5" thickBot="1" x14ac:dyDescent="0.3">
      <c r="A8" s="34" t="s">
        <v>29</v>
      </c>
      <c r="B8" s="44" t="s">
        <v>30</v>
      </c>
      <c r="C8" s="81">
        <v>0</v>
      </c>
      <c r="D8" s="21">
        <v>0</v>
      </c>
      <c r="E8" s="21">
        <v>0</v>
      </c>
      <c r="F8" s="81">
        <v>0</v>
      </c>
      <c r="G8" s="68">
        <f t="shared" si="0"/>
        <v>0</v>
      </c>
      <c r="H8" s="57"/>
    </row>
    <row r="9" spans="1:8" ht="16.5" thickBot="1" x14ac:dyDescent="0.3">
      <c r="A9" s="34">
        <v>3</v>
      </c>
      <c r="B9" s="44" t="s">
        <v>31</v>
      </c>
      <c r="C9" s="86">
        <f>'Area 1 Data'!C7+'Area 2 Data'!C7+'Area 3 Data'!C7+'Area 4 Data'!C7</f>
        <v>8286</v>
      </c>
      <c r="D9" s="86">
        <f>'Area 1 Data'!D7+'Area 2 Data'!D7+'Area 3 Data'!D7+'Area 4 Data'!D7</f>
        <v>8226</v>
      </c>
      <c r="E9" s="86">
        <f>'Area 1 Data'!E7+'Area 2 Data'!E7+'Area 3 Data'!E7+'Area 4 Data'!E7</f>
        <v>7688</v>
      </c>
      <c r="F9" s="86">
        <f>'Area 1 Data'!F7+'Area 2 Data'!F7+'Area 3 Data'!F7+'Area 4 Data'!F7</f>
        <v>0</v>
      </c>
      <c r="G9" s="68">
        <f t="shared" si="0"/>
        <v>24200</v>
      </c>
    </row>
    <row r="10" spans="1:8" ht="16.5" thickBot="1" x14ac:dyDescent="0.3">
      <c r="A10" s="34">
        <v>4</v>
      </c>
      <c r="B10" s="44" t="s">
        <v>32</v>
      </c>
      <c r="C10" s="86">
        <f>'Area 1 Data'!C8+'Area 2 Data'!C8+'Area 3 Data'!C8+'Area 4 Data'!C8</f>
        <v>3747</v>
      </c>
      <c r="D10" s="86">
        <f>'Area 1 Data'!D8+'Area 2 Data'!D8+'Area 3 Data'!D8+'Area 4 Data'!D8</f>
        <v>3923</v>
      </c>
      <c r="E10" s="86">
        <f>'Area 1 Data'!E8+'Area 2 Data'!E8+'Area 3 Data'!E8+'Area 4 Data'!E8</f>
        <v>3776</v>
      </c>
      <c r="F10" s="86">
        <f>'Area 1 Data'!F8+'Area 2 Data'!F8+'Area 3 Data'!F8+'Area 4 Data'!F8</f>
        <v>0</v>
      </c>
      <c r="G10" s="68">
        <f t="shared" si="0"/>
        <v>11446</v>
      </c>
    </row>
    <row r="11" spans="1:8" ht="16.5" thickBot="1" x14ac:dyDescent="0.3">
      <c r="A11" s="34">
        <v>5</v>
      </c>
      <c r="B11" s="44" t="s">
        <v>33</v>
      </c>
      <c r="C11" s="86">
        <f>'Area 1 Data'!C9+'Area 2 Data'!C9+'Area 3 Data'!C9+'Area 4 Data'!C9</f>
        <v>7524</v>
      </c>
      <c r="D11" s="86">
        <f>'Area 1 Data'!D9+'Area 2 Data'!D9+'Area 3 Data'!D9+'Area 4 Data'!D9</f>
        <v>7584</v>
      </c>
      <c r="E11" s="86">
        <f>'Area 1 Data'!E9+'Area 2 Data'!E9+'Area 3 Data'!E9+'Area 4 Data'!E9</f>
        <v>6425</v>
      </c>
      <c r="F11" s="86">
        <f>'Area 1 Data'!F9+'Area 2 Data'!F9+'Area 3 Data'!F9+'Area 4 Data'!F9</f>
        <v>0</v>
      </c>
      <c r="G11" s="68">
        <f t="shared" si="0"/>
        <v>21533</v>
      </c>
    </row>
    <row r="12" spans="1:8" ht="16.5" thickBot="1" x14ac:dyDescent="0.3">
      <c r="A12" s="7" t="s">
        <v>34</v>
      </c>
      <c r="B12" s="44" t="s">
        <v>35</v>
      </c>
      <c r="C12" s="68">
        <f>SUM(C9:C11)</f>
        <v>19557</v>
      </c>
      <c r="D12" s="68">
        <f>SUM(D9:D11)</f>
        <v>19733</v>
      </c>
      <c r="E12" s="68">
        <f>SUM(E9:E11)</f>
        <v>17889</v>
      </c>
      <c r="F12" s="68">
        <f>SUM(F9:F11)</f>
        <v>0</v>
      </c>
      <c r="G12" s="68">
        <f t="shared" si="0"/>
        <v>57179</v>
      </c>
    </row>
    <row r="13" spans="1:8" ht="16.5" thickBot="1" x14ac:dyDescent="0.3">
      <c r="A13" s="38"/>
      <c r="B13" s="38" t="s">
        <v>36</v>
      </c>
      <c r="C13" s="42"/>
      <c r="D13" s="42"/>
      <c r="E13" s="42"/>
      <c r="F13" s="42"/>
      <c r="G13" s="69"/>
    </row>
    <row r="14" spans="1:8" ht="16.5" thickBot="1" x14ac:dyDescent="0.3">
      <c r="A14" s="33">
        <v>6</v>
      </c>
      <c r="B14" s="44" t="s">
        <v>37</v>
      </c>
      <c r="C14" s="87">
        <f>'Area 1 Data'!C11+'Area 2 Data'!C11+'Area 3 Data'!C11+'Area 4 Data'!C11</f>
        <v>110068851.38</v>
      </c>
      <c r="D14" s="87">
        <f>'Area 1 Data'!D11+'Area 2 Data'!D11+'Area 3 Data'!D11+'Area 4 Data'!D11</f>
        <v>74432723.609999999</v>
      </c>
      <c r="E14" s="87">
        <f>'Area 1 Data'!E11+'Area 2 Data'!E11+'Area 3 Data'!E11+'Area 4 Data'!E11</f>
        <v>105956444</v>
      </c>
      <c r="F14" s="87">
        <f>'Area 1 Data'!F11+'Area 2 Data'!F11+'Area 3 Data'!F11+'Area 4 Data'!F11</f>
        <v>0</v>
      </c>
      <c r="G14" s="75">
        <f t="shared" ref="G14:G21" si="1">SUM(C14:F14)</f>
        <v>290458018.99000001</v>
      </c>
    </row>
    <row r="15" spans="1:8" ht="16.5" thickBot="1" x14ac:dyDescent="0.3">
      <c r="A15" s="34">
        <v>7</v>
      </c>
      <c r="B15" s="44" t="s">
        <v>38</v>
      </c>
      <c r="C15" s="87">
        <f>'Area 1 Data'!C12+'Area 2 Data'!C12+'Area 3 Data'!C12+'Area 4 Data'!C12</f>
        <v>110068851.38</v>
      </c>
      <c r="D15" s="87">
        <f>'Area 1 Data'!D12+'Area 2 Data'!D12+'Area 3 Data'!D12+'Area 4 Data'!D12</f>
        <v>74432723.609999999</v>
      </c>
      <c r="E15" s="87">
        <f>'Area 1 Data'!E12+'Area 2 Data'!E12+'Area 3 Data'!E12+'Area 4 Data'!E12</f>
        <v>105956444</v>
      </c>
      <c r="F15" s="87">
        <f>'Area 1 Data'!F12+'Area 2 Data'!F12+'Area 3 Data'!F12+'Area 4 Data'!F12</f>
        <v>0</v>
      </c>
      <c r="G15" s="75">
        <f t="shared" si="1"/>
        <v>290458018.99000001</v>
      </c>
    </row>
    <row r="16" spans="1:8" ht="16.5" thickBot="1" x14ac:dyDescent="0.3">
      <c r="A16" s="34">
        <v>8</v>
      </c>
      <c r="B16" s="44" t="s">
        <v>39</v>
      </c>
      <c r="C16" s="72">
        <v>110022381.19894443</v>
      </c>
      <c r="D16" s="72">
        <v>74400463.883285105</v>
      </c>
      <c r="E16" s="72">
        <v>105910003.67777048</v>
      </c>
      <c r="F16" s="72">
        <v>0</v>
      </c>
      <c r="G16" s="75">
        <f t="shared" si="1"/>
        <v>290332848.76000005</v>
      </c>
    </row>
    <row r="17" spans="1:7" ht="16.5" thickBot="1" x14ac:dyDescent="0.3">
      <c r="A17" s="34">
        <v>9</v>
      </c>
      <c r="B17" s="44" t="s">
        <v>40</v>
      </c>
      <c r="C17" s="72">
        <v>0</v>
      </c>
      <c r="D17" s="72">
        <v>0</v>
      </c>
      <c r="E17" s="72">
        <v>0</v>
      </c>
      <c r="F17" s="72">
        <v>0</v>
      </c>
      <c r="G17" s="75">
        <f t="shared" si="1"/>
        <v>0</v>
      </c>
    </row>
    <row r="18" spans="1:7" ht="16.5" thickBot="1" x14ac:dyDescent="0.3">
      <c r="A18" s="34">
        <v>10</v>
      </c>
      <c r="B18" s="44" t="s">
        <v>41</v>
      </c>
      <c r="C18" s="88">
        <f>'Area 1 Data'!C13+'Area 2 Data'!C13+'Area 3 Data'!C13+'Area 4 Data'!C13</f>
        <v>0</v>
      </c>
      <c r="D18" s="88">
        <f>'Area 1 Data'!D13+'Area 2 Data'!D13+'Area 3 Data'!D13+'Area 4 Data'!D13</f>
        <v>0</v>
      </c>
      <c r="E18" s="88">
        <f>'Area 1 Data'!E13+'Area 2 Data'!E13+'Area 3 Data'!E13+'Area 4 Data'!E13</f>
        <v>0</v>
      </c>
      <c r="F18" s="89">
        <v>0</v>
      </c>
      <c r="G18" s="75">
        <f>'Area 1 Data'!G13+'Area 2 Data'!G13+'Area 3 Data'!G13+'Area 4 Data'!G13</f>
        <v>0</v>
      </c>
    </row>
    <row r="19" spans="1:7" ht="16.5" thickBot="1" x14ac:dyDescent="0.3">
      <c r="A19" s="34">
        <v>11</v>
      </c>
      <c r="B19" s="44" t="s">
        <v>42</v>
      </c>
      <c r="C19" s="88">
        <f>'Area 1 Data'!C14+'Area 2 Data'!C14+'Area 3 Data'!C14+'Area 4 Data'!C14</f>
        <v>0</v>
      </c>
      <c r="D19" s="88">
        <f>'Area 1 Data'!D14+'Area 2 Data'!D14+'Area 3 Data'!D14+'Area 4 Data'!D14</f>
        <v>0</v>
      </c>
      <c r="E19" s="88">
        <f>'Area 1 Data'!E14+'Area 2 Data'!E14+'Area 3 Data'!E14+'Area 4 Data'!E14</f>
        <v>0</v>
      </c>
      <c r="F19" s="89">
        <v>0</v>
      </c>
      <c r="G19" s="75">
        <f>'Area 1 Data'!G14+'Area 2 Data'!G14+'Area 3 Data'!G14+'Area 4 Data'!G14</f>
        <v>0</v>
      </c>
    </row>
    <row r="20" spans="1:7" ht="16.5" thickBot="1" x14ac:dyDescent="0.3">
      <c r="A20" s="34">
        <v>13</v>
      </c>
      <c r="B20" s="44" t="s">
        <v>43</v>
      </c>
      <c r="C20" s="72">
        <v>0</v>
      </c>
      <c r="D20" s="72">
        <v>0</v>
      </c>
      <c r="E20" s="72">
        <v>0</v>
      </c>
      <c r="F20" s="72">
        <v>0</v>
      </c>
      <c r="G20" s="75">
        <f t="shared" si="1"/>
        <v>0</v>
      </c>
    </row>
    <row r="21" spans="1:7" ht="16.5" thickBot="1" x14ac:dyDescent="0.3">
      <c r="A21" s="7">
        <v>14</v>
      </c>
      <c r="B21" s="44" t="s">
        <v>44</v>
      </c>
      <c r="C21" s="75">
        <f>SUM(C16:C20)</f>
        <v>110022381.19894443</v>
      </c>
      <c r="D21" s="75">
        <f>SUM(D16:D20)</f>
        <v>74400463.883285105</v>
      </c>
      <c r="E21" s="75">
        <f>SUM(E16:E20)</f>
        <v>105910003.67777048</v>
      </c>
      <c r="F21" s="75">
        <f>SUM(F16:F20)</f>
        <v>0</v>
      </c>
      <c r="G21" s="75">
        <f t="shared" si="1"/>
        <v>290332848.76000005</v>
      </c>
    </row>
    <row r="22" spans="1:7" ht="16.5" thickBot="1" x14ac:dyDescent="0.3">
      <c r="A22" s="38"/>
      <c r="B22" s="38" t="s">
        <v>45</v>
      </c>
      <c r="C22" s="90"/>
      <c r="D22" s="90"/>
      <c r="E22" s="90"/>
      <c r="F22" s="90"/>
      <c r="G22" s="91"/>
    </row>
    <row r="23" spans="1:7" ht="16.5" thickBot="1" x14ac:dyDescent="0.3">
      <c r="A23" s="33">
        <v>15</v>
      </c>
      <c r="B23" s="44" t="s">
        <v>46</v>
      </c>
      <c r="C23" s="92">
        <f>'Area 1 Data'!C16+'Area 2 Data'!C16+'Area 3 Data'!C16+'Area 4 Data'!C16</f>
        <v>22145193.780000001</v>
      </c>
      <c r="D23" s="92">
        <f>'Area 1 Data'!D16+'Area 2 Data'!D16+'Area 3 Data'!D16+'Area 4 Data'!D16</f>
        <v>14156998.17</v>
      </c>
      <c r="E23" s="92">
        <f>'Area 1 Data'!E16+'Area 2 Data'!E16+'Area 3 Data'!E16+'Area 4 Data'!E16</f>
        <v>22119204.050000001</v>
      </c>
      <c r="F23" s="93">
        <v>0</v>
      </c>
      <c r="G23" s="75">
        <f>'Area 1 Data'!G16+'Area 2 Data'!G16+'Area 3 Data'!G16+'Area 4 Data'!G16</f>
        <v>58421396.000000007</v>
      </c>
    </row>
    <row r="24" spans="1:7" ht="16.5" thickBot="1" x14ac:dyDescent="0.3">
      <c r="A24" s="34">
        <v>16</v>
      </c>
      <c r="B24" s="44" t="s">
        <v>47</v>
      </c>
      <c r="C24" s="92">
        <f>'Area 1 Data'!C17+'Area 2 Data'!C17+'Area 3 Data'!C17+'Area 4 Data'!C17</f>
        <v>8737785.0900000017</v>
      </c>
      <c r="D24" s="92">
        <f>'Area 1 Data'!D17+'Area 2 Data'!D17+'Area 3 Data'!D17+'Area 4 Data'!D17</f>
        <v>6155127.0299999993</v>
      </c>
      <c r="E24" s="92">
        <f>'Area 1 Data'!E17+'Area 2 Data'!E17+'Area 3 Data'!E17+'Area 4 Data'!E17</f>
        <v>7813537.21</v>
      </c>
      <c r="F24" s="89">
        <v>0</v>
      </c>
      <c r="G24" s="75">
        <f>'Area 1 Data'!G17+'Area 2 Data'!G17+'Area 3 Data'!G17+'Area 4 Data'!G17</f>
        <v>22706449.329999998</v>
      </c>
    </row>
    <row r="25" spans="1:7" ht="16.5" thickBot="1" x14ac:dyDescent="0.3">
      <c r="A25" s="34">
        <v>17</v>
      </c>
      <c r="B25" s="44" t="s">
        <v>48</v>
      </c>
      <c r="C25" s="92">
        <f>'Area 1 Data'!C18+'Area 2 Data'!C18+'Area 3 Data'!C18+'Area 4 Data'!C18</f>
        <v>39528149.149999999</v>
      </c>
      <c r="D25" s="92">
        <f>'Area 1 Data'!D18+'Area 2 Data'!D18+'Area 3 Data'!D18+'Area 4 Data'!D18</f>
        <v>27953611.099999998</v>
      </c>
      <c r="E25" s="92">
        <f>'Area 1 Data'!E18+'Area 2 Data'!E18+'Area 3 Data'!E18+'Area 4 Data'!E18</f>
        <v>41657969.899999999</v>
      </c>
      <c r="F25" s="89">
        <v>0</v>
      </c>
      <c r="G25" s="75">
        <f>'Area 1 Data'!G18+'Area 2 Data'!G18+'Area 3 Data'!G18+'Area 4 Data'!G18</f>
        <v>109139730.15000001</v>
      </c>
    </row>
    <row r="26" spans="1:7" ht="16.5" thickBot="1" x14ac:dyDescent="0.3">
      <c r="A26" s="34">
        <v>18</v>
      </c>
      <c r="B26" s="44" t="s">
        <v>49</v>
      </c>
      <c r="C26" s="92">
        <f>'Area 1 Data'!C19+'Area 2 Data'!C19+'Area 3 Data'!C19+'Area 4 Data'!C19</f>
        <v>2948083.3</v>
      </c>
      <c r="D26" s="92">
        <f>'Area 1 Data'!D19+'Area 2 Data'!D19+'Area 3 Data'!D19+'Area 4 Data'!D19</f>
        <v>2718472.0900000003</v>
      </c>
      <c r="E26" s="92">
        <f>'Area 1 Data'!E19+'Area 2 Data'!E19+'Area 3 Data'!E19+'Area 4 Data'!E19</f>
        <v>2911141.7300000004</v>
      </c>
      <c r="F26" s="89">
        <v>0</v>
      </c>
      <c r="G26" s="75">
        <f>'Area 1 Data'!G19+'Area 2 Data'!G19+'Area 3 Data'!G19+'Area 4 Data'!G19</f>
        <v>8577697.120000001</v>
      </c>
    </row>
    <row r="27" spans="1:7" ht="16.5" thickBot="1" x14ac:dyDescent="0.3">
      <c r="A27" s="34">
        <v>19</v>
      </c>
      <c r="B27" s="44" t="s">
        <v>50</v>
      </c>
      <c r="C27" s="92">
        <f>'Area 1 Data'!C20+'Area 2 Data'!C20+'Area 3 Data'!C20+'Area 4 Data'!C20</f>
        <v>0</v>
      </c>
      <c r="D27" s="92">
        <f>'Area 1 Data'!D20+'Area 2 Data'!D20+'Area 3 Data'!D20+'Area 4 Data'!D20</f>
        <v>0</v>
      </c>
      <c r="E27" s="92">
        <f>'Area 1 Data'!E20+'Area 2 Data'!E20+'Area 3 Data'!E20+'Area 4 Data'!E20</f>
        <v>0</v>
      </c>
      <c r="F27" s="89">
        <v>0</v>
      </c>
      <c r="G27" s="75">
        <f>'Area 1 Data'!G20+'Area 2 Data'!G20+'Area 3 Data'!G20+'Area 4 Data'!G20</f>
        <v>0</v>
      </c>
    </row>
    <row r="28" spans="1:7" ht="16.5" thickBot="1" x14ac:dyDescent="0.3">
      <c r="A28" s="34">
        <v>20</v>
      </c>
      <c r="B28" s="44" t="s">
        <v>51</v>
      </c>
      <c r="C28" s="92">
        <f>'Area 1 Data'!C21+'Area 2 Data'!C21+'Area 3 Data'!C21+'Area 4 Data'!C21</f>
        <v>1884302.0299999998</v>
      </c>
      <c r="D28" s="92">
        <f>'Area 1 Data'!D21+'Area 2 Data'!D21+'Area 3 Data'!D21+'Area 4 Data'!D21</f>
        <v>874637.27</v>
      </c>
      <c r="E28" s="92">
        <f>'Area 1 Data'!E21+'Area 2 Data'!E21+'Area 3 Data'!E21+'Area 4 Data'!E21</f>
        <v>1175712.6100000001</v>
      </c>
      <c r="F28" s="89">
        <v>0</v>
      </c>
      <c r="G28" s="75">
        <f>'Area 1 Data'!G21+'Area 2 Data'!G21+'Area 3 Data'!G21+'Area 4 Data'!G21</f>
        <v>3934651.91</v>
      </c>
    </row>
    <row r="29" spans="1:7" ht="16.5" thickBot="1" x14ac:dyDescent="0.3">
      <c r="A29" s="34">
        <v>21</v>
      </c>
      <c r="B29" s="44" t="s">
        <v>52</v>
      </c>
      <c r="C29" s="92">
        <f>'Area 1 Data'!C22+'Area 2 Data'!C22+'Area 3 Data'!C22+'Area 4 Data'!C22</f>
        <v>16149893.01</v>
      </c>
      <c r="D29" s="92">
        <f>'Area 1 Data'!D22+'Area 2 Data'!D22+'Area 3 Data'!D22+'Area 4 Data'!D22</f>
        <v>9656986</v>
      </c>
      <c r="E29" s="92">
        <f>'Area 1 Data'!E22+'Area 2 Data'!E22+'Area 3 Data'!E22+'Area 4 Data'!E22</f>
        <v>17483579.490000002</v>
      </c>
      <c r="F29" s="89">
        <v>0</v>
      </c>
      <c r="G29" s="75">
        <f>'Area 1 Data'!G22+'Area 2 Data'!G22+'Area 3 Data'!G22+'Area 4 Data'!G22</f>
        <v>43290458.5</v>
      </c>
    </row>
    <row r="30" spans="1:7" ht="16.5" thickBot="1" x14ac:dyDescent="0.3">
      <c r="A30" s="34">
        <v>22</v>
      </c>
      <c r="B30" s="44" t="s">
        <v>53</v>
      </c>
      <c r="C30" s="72">
        <v>0</v>
      </c>
      <c r="D30" s="72">
        <v>0</v>
      </c>
      <c r="E30" s="72">
        <v>0</v>
      </c>
      <c r="F30" s="89">
        <v>0</v>
      </c>
      <c r="G30" s="75">
        <f t="shared" ref="G30:G47" si="2">SUM(C30:F30)</f>
        <v>0</v>
      </c>
    </row>
    <row r="31" spans="1:7" ht="16.5" thickBot="1" x14ac:dyDescent="0.3">
      <c r="A31" s="34">
        <v>23</v>
      </c>
      <c r="B31" s="44" t="s">
        <v>54</v>
      </c>
      <c r="C31" s="72">
        <v>799197</v>
      </c>
      <c r="D31" s="72">
        <v>534712</v>
      </c>
      <c r="E31" s="72">
        <v>846987</v>
      </c>
      <c r="F31" s="89">
        <v>0</v>
      </c>
      <c r="G31" s="75">
        <f t="shared" si="2"/>
        <v>2180896</v>
      </c>
    </row>
    <row r="32" spans="1:7" ht="16.5" thickBot="1" x14ac:dyDescent="0.3">
      <c r="A32" s="34">
        <v>24</v>
      </c>
      <c r="B32" s="44" t="s">
        <v>55</v>
      </c>
      <c r="C32" s="72">
        <v>107333.3611794833</v>
      </c>
      <c r="D32" s="72">
        <v>69751.948820516758</v>
      </c>
      <c r="E32" s="72">
        <v>1020023</v>
      </c>
      <c r="F32" s="72">
        <v>0</v>
      </c>
      <c r="G32" s="75">
        <f t="shared" si="2"/>
        <v>1197108.31</v>
      </c>
    </row>
    <row r="33" spans="1:7" ht="16.5" thickBot="1" x14ac:dyDescent="0.3">
      <c r="A33" s="34">
        <v>25</v>
      </c>
      <c r="B33" s="44" t="s">
        <v>84</v>
      </c>
      <c r="C33" s="75">
        <f>SUM(C23:C31)-C32</f>
        <v>92085269.998820528</v>
      </c>
      <c r="D33" s="75">
        <f>SUM(D23:D31)-D32</f>
        <v>61980791.711179487</v>
      </c>
      <c r="E33" s="75">
        <f>SUM(E23:E31)-E32</f>
        <v>92988108.99000001</v>
      </c>
      <c r="F33" s="72">
        <v>0</v>
      </c>
      <c r="G33" s="75">
        <f t="shared" si="2"/>
        <v>247054170.70000002</v>
      </c>
    </row>
    <row r="34" spans="1:7" ht="16.5" thickBot="1" x14ac:dyDescent="0.3">
      <c r="A34" s="34">
        <v>26</v>
      </c>
      <c r="B34" s="44" t="s">
        <v>56</v>
      </c>
      <c r="C34" s="72">
        <v>0</v>
      </c>
      <c r="D34" s="72">
        <v>0</v>
      </c>
      <c r="E34" s="72">
        <v>0</v>
      </c>
      <c r="F34" s="72">
        <v>0</v>
      </c>
      <c r="G34" s="75">
        <f t="shared" si="2"/>
        <v>0</v>
      </c>
    </row>
    <row r="35" spans="1:7" ht="16.5" thickBot="1" x14ac:dyDescent="0.3">
      <c r="A35" s="34">
        <v>27</v>
      </c>
      <c r="B35" s="44" t="s">
        <v>57</v>
      </c>
      <c r="C35" s="72">
        <v>1354755.11</v>
      </c>
      <c r="D35" s="72">
        <v>1226540.9600000002</v>
      </c>
      <c r="E35" s="72">
        <v>1484760.1800000002</v>
      </c>
      <c r="F35" s="72">
        <v>0</v>
      </c>
      <c r="G35" s="75">
        <f t="shared" si="2"/>
        <v>4066056.2500000005</v>
      </c>
    </row>
    <row r="36" spans="1:7" ht="16.5" thickBot="1" x14ac:dyDescent="0.3">
      <c r="A36" s="34">
        <v>28</v>
      </c>
      <c r="B36" s="44" t="s">
        <v>58</v>
      </c>
      <c r="C36" s="72">
        <v>1578364</v>
      </c>
      <c r="D36" s="72">
        <v>1241763</v>
      </c>
      <c r="E36" s="72">
        <v>1411314</v>
      </c>
      <c r="F36" s="72">
        <v>0</v>
      </c>
      <c r="G36" s="75">
        <f t="shared" si="2"/>
        <v>4231441</v>
      </c>
    </row>
    <row r="37" spans="1:7" ht="16.5" thickBot="1" x14ac:dyDescent="0.3">
      <c r="A37" s="34">
        <v>29</v>
      </c>
      <c r="B37" s="44" t="s">
        <v>59</v>
      </c>
      <c r="C37" s="72">
        <v>532068.64</v>
      </c>
      <c r="D37" s="72">
        <v>510575.10000000003</v>
      </c>
      <c r="E37" s="72">
        <v>1048855.28</v>
      </c>
      <c r="F37" s="72">
        <v>0</v>
      </c>
      <c r="G37" s="75">
        <f t="shared" si="2"/>
        <v>2091499.02</v>
      </c>
    </row>
    <row r="38" spans="1:7" ht="16.5" thickBot="1" x14ac:dyDescent="0.3">
      <c r="A38" s="34">
        <v>30</v>
      </c>
      <c r="B38" s="44" t="s">
        <v>60</v>
      </c>
      <c r="C38" s="72">
        <v>5134293.3099999996</v>
      </c>
      <c r="D38" s="72">
        <v>4018968.69</v>
      </c>
      <c r="E38" s="72">
        <v>711533.16</v>
      </c>
      <c r="F38" s="72">
        <v>0</v>
      </c>
      <c r="G38" s="75">
        <f t="shared" si="2"/>
        <v>9864795.1600000001</v>
      </c>
    </row>
    <row r="39" spans="1:7" ht="16.5" thickBot="1" x14ac:dyDescent="0.3">
      <c r="A39" s="34">
        <v>31</v>
      </c>
      <c r="B39" s="44" t="s">
        <v>61</v>
      </c>
      <c r="C39" s="72">
        <v>1679170.5299999998</v>
      </c>
      <c r="D39" s="72">
        <v>1777599.1800000002</v>
      </c>
      <c r="E39" s="72">
        <v>1938398.98</v>
      </c>
      <c r="F39" s="72">
        <v>0</v>
      </c>
      <c r="G39" s="75">
        <f t="shared" si="2"/>
        <v>5395168.6899999995</v>
      </c>
    </row>
    <row r="40" spans="1:7" ht="16.5" thickBot="1" x14ac:dyDescent="0.3">
      <c r="A40" s="34">
        <v>32</v>
      </c>
      <c r="B40" s="44" t="s">
        <v>62</v>
      </c>
      <c r="C40" s="72">
        <v>283492</v>
      </c>
      <c r="D40" s="72">
        <v>267069</v>
      </c>
      <c r="E40" s="72">
        <v>398059</v>
      </c>
      <c r="F40" s="72">
        <v>0</v>
      </c>
      <c r="G40" s="75">
        <f t="shared" si="2"/>
        <v>948620</v>
      </c>
    </row>
    <row r="41" spans="1:7" ht="16.5" thickBot="1" x14ac:dyDescent="0.3">
      <c r="A41" s="33">
        <v>33</v>
      </c>
      <c r="B41" s="44" t="s">
        <v>63</v>
      </c>
      <c r="C41" s="72">
        <v>0</v>
      </c>
      <c r="D41" s="72">
        <v>0</v>
      </c>
      <c r="E41" s="72">
        <v>0</v>
      </c>
      <c r="F41" s="72">
        <v>0</v>
      </c>
      <c r="G41" s="75">
        <f t="shared" si="2"/>
        <v>0</v>
      </c>
    </row>
    <row r="42" spans="1:7" ht="16.5" thickBot="1" x14ac:dyDescent="0.3">
      <c r="A42" s="34" t="s">
        <v>64</v>
      </c>
      <c r="B42" s="44" t="s">
        <v>65</v>
      </c>
      <c r="C42" s="72">
        <v>0</v>
      </c>
      <c r="D42" s="72">
        <v>0</v>
      </c>
      <c r="E42" s="72">
        <v>3360086</v>
      </c>
      <c r="F42" s="72">
        <v>0</v>
      </c>
      <c r="G42" s="75">
        <f t="shared" si="2"/>
        <v>3360086</v>
      </c>
    </row>
    <row r="43" spans="1:7" ht="16.5" thickBot="1" x14ac:dyDescent="0.3">
      <c r="A43" s="34">
        <v>34</v>
      </c>
      <c r="B43" s="44" t="s">
        <v>66</v>
      </c>
      <c r="C43" s="72">
        <v>323964.94945324329</v>
      </c>
      <c r="D43" s="72">
        <v>300630.47779482335</v>
      </c>
      <c r="E43" s="72">
        <v>365768.57275193336</v>
      </c>
      <c r="F43" s="72">
        <v>0</v>
      </c>
      <c r="G43" s="75">
        <f t="shared" si="2"/>
        <v>990364</v>
      </c>
    </row>
    <row r="44" spans="1:7" ht="16.5" thickBot="1" x14ac:dyDescent="0.3">
      <c r="A44" s="34">
        <v>35</v>
      </c>
      <c r="B44" s="44" t="s">
        <v>67</v>
      </c>
      <c r="C44" s="72">
        <v>33338.169427364439</v>
      </c>
      <c r="D44" s="72">
        <v>29176.451218065751</v>
      </c>
      <c r="E44" s="72">
        <v>35096.102020003833</v>
      </c>
      <c r="F44" s="72">
        <v>0</v>
      </c>
      <c r="G44" s="75">
        <f t="shared" si="2"/>
        <v>97610.722665434019</v>
      </c>
    </row>
    <row r="45" spans="1:7" ht="16.5" thickBot="1" x14ac:dyDescent="0.3">
      <c r="A45" s="34">
        <v>36</v>
      </c>
      <c r="B45" s="44" t="s">
        <v>68</v>
      </c>
      <c r="C45" s="72">
        <v>3796176.291119393</v>
      </c>
      <c r="D45" s="72">
        <v>2632116.1409871131</v>
      </c>
      <c r="E45" s="72">
        <v>6256942.7252280638</v>
      </c>
      <c r="F45" s="72">
        <v>0</v>
      </c>
      <c r="G45" s="75">
        <f t="shared" si="2"/>
        <v>12685235.15733457</v>
      </c>
    </row>
    <row r="46" spans="1:7" ht="16.5" thickBot="1" x14ac:dyDescent="0.3">
      <c r="A46" s="34">
        <v>37</v>
      </c>
      <c r="B46" s="44" t="s">
        <v>69</v>
      </c>
      <c r="C46" s="75">
        <f>SUM(C35:C45)</f>
        <v>14715623.000000002</v>
      </c>
      <c r="D46" s="75">
        <f>SUM(D35:D45)</f>
        <v>12004439.000000002</v>
      </c>
      <c r="E46" s="75">
        <f>SUM(E35:E45)</f>
        <v>17010814</v>
      </c>
      <c r="F46" s="75">
        <f>SUM(F35:F45)</f>
        <v>0</v>
      </c>
      <c r="G46" s="75">
        <f t="shared" si="2"/>
        <v>43730876</v>
      </c>
    </row>
    <row r="47" spans="1:7" ht="16.5" thickBot="1" x14ac:dyDescent="0.3">
      <c r="A47" s="7">
        <v>38</v>
      </c>
      <c r="B47" s="44" t="s">
        <v>70</v>
      </c>
      <c r="C47" s="75">
        <f>C21-C33-C34-C46</f>
        <v>3221488.2001239043</v>
      </c>
      <c r="D47" s="75">
        <f>D21-D33-D34-D46</f>
        <v>415233.17210561596</v>
      </c>
      <c r="E47" s="75">
        <f>E21-E33-E34-E46</f>
        <v>-4088919.312229529</v>
      </c>
      <c r="F47" s="75">
        <f>F21-F33-F34-F46</f>
        <v>0</v>
      </c>
      <c r="G47" s="75">
        <f t="shared" si="2"/>
        <v>-452197.94000000879</v>
      </c>
    </row>
    <row r="48" spans="1:7" ht="16.5" thickBot="1" x14ac:dyDescent="0.3">
      <c r="A48" s="38"/>
      <c r="B48" s="38" t="s">
        <v>71</v>
      </c>
      <c r="C48" s="42"/>
      <c r="D48" s="42"/>
      <c r="E48" s="42"/>
      <c r="F48" s="42"/>
      <c r="G48" s="70"/>
    </row>
    <row r="49" spans="1:7" ht="16.5" thickBot="1" x14ac:dyDescent="0.3">
      <c r="A49" s="33">
        <v>39</v>
      </c>
      <c r="B49" s="44" t="s">
        <v>72</v>
      </c>
      <c r="C49" s="78">
        <f>'Area 1 Data'!C24+'Area 2 Data'!C24+'Area 3 Data'!C24+'Area 4 Data'!C24</f>
        <v>4357</v>
      </c>
      <c r="D49" s="78">
        <f>'Area 1 Data'!D24+'Area 2 Data'!D24+'Area 3 Data'!D24+'Area 4 Data'!D24</f>
        <v>2288</v>
      </c>
      <c r="E49" s="78">
        <f>'Area 1 Data'!E24+'Area 2 Data'!E24+'Area 3 Data'!E24+'Area 4 Data'!E24</f>
        <v>4368</v>
      </c>
      <c r="F49" s="94">
        <v>0</v>
      </c>
      <c r="G49" s="67">
        <f>'Area 1 Data'!G24+'Area 2 Data'!G24+'Area 3 Data'!G24+'Area 4 Data'!G24</f>
        <v>11013</v>
      </c>
    </row>
    <row r="50" spans="1:7" ht="16.5" thickBot="1" x14ac:dyDescent="0.3">
      <c r="A50" s="33">
        <v>40</v>
      </c>
      <c r="B50" s="44" t="s">
        <v>73</v>
      </c>
      <c r="C50" s="79">
        <f>'Area 1 Data'!C25+'Area 2 Data'!C25+'Area 3 Data'!C25+'Area 4 Data'!C25</f>
        <v>69456</v>
      </c>
      <c r="D50" s="79">
        <f>'Area 1 Data'!D25+'Area 2 Data'!D25+'Area 3 Data'!D25+'Area 4 Data'!D25</f>
        <v>50185</v>
      </c>
      <c r="E50" s="79">
        <f>'Area 1 Data'!E25+'Area 2 Data'!E25+'Area 3 Data'!E25+'Area 4 Data'!E25</f>
        <v>69632</v>
      </c>
      <c r="F50" s="95">
        <v>0</v>
      </c>
      <c r="G50" s="67">
        <f>'Area 1 Data'!G25+'Area 2 Data'!G25+'Area 3 Data'!G25+'Area 4 Data'!G25</f>
        <v>189273</v>
      </c>
    </row>
    <row r="51" spans="1:7" ht="16.5" thickBot="1" x14ac:dyDescent="0.3">
      <c r="A51" s="33">
        <v>41</v>
      </c>
      <c r="B51" s="44" t="s">
        <v>74</v>
      </c>
      <c r="C51" s="79">
        <f>'Area 1 Data'!C26+'Area 2 Data'!C26+'Area 3 Data'!C26+'Area 4 Data'!C26</f>
        <v>63327</v>
      </c>
      <c r="D51" s="79">
        <f>'Area 1 Data'!D26+'Area 2 Data'!D26+'Area 3 Data'!D26+'Area 4 Data'!D26</f>
        <v>49988</v>
      </c>
      <c r="E51" s="79">
        <f>'Area 1 Data'!E26+'Area 2 Data'!E26+'Area 3 Data'!E26+'Area 4 Data'!E26</f>
        <v>75275</v>
      </c>
      <c r="F51" s="95">
        <v>0</v>
      </c>
      <c r="G51" s="67">
        <f>'Area 1 Data'!G26+'Area 2 Data'!G26+'Area 3 Data'!G26+'Area 4 Data'!G26</f>
        <v>188590</v>
      </c>
    </row>
    <row r="52" spans="1:7" ht="16.5" thickBot="1" x14ac:dyDescent="0.3">
      <c r="A52" s="33">
        <v>42</v>
      </c>
      <c r="B52" s="44" t="s">
        <v>75</v>
      </c>
      <c r="C52" s="79">
        <f>'Area 1 Data'!C27+'Area 2 Data'!C27+'Area 3 Data'!C27+'Area 4 Data'!C27</f>
        <v>4570</v>
      </c>
      <c r="D52" s="79">
        <f>'Area 1 Data'!D27+'Area 2 Data'!D27+'Area 3 Data'!D27+'Area 4 Data'!D27</f>
        <v>2693</v>
      </c>
      <c r="E52" s="79">
        <f>'Area 1 Data'!E27+'Area 2 Data'!E27+'Area 3 Data'!E27+'Area 4 Data'!E27</f>
        <v>3754</v>
      </c>
      <c r="F52" s="95">
        <v>0</v>
      </c>
      <c r="G52" s="67">
        <f>'Area 1 Data'!G27+'Area 2 Data'!G27+'Area 3 Data'!G27+'Area 4 Data'!G27</f>
        <v>11017</v>
      </c>
    </row>
  </sheetData>
  <sheetProtection password="8FA1" sheet="1"/>
  <mergeCells count="1">
    <mergeCell ref="C2:G2"/>
  </mergeCells>
  <conditionalFormatting sqref="C5:G12">
    <cfRule type="cellIs" dxfId="41" priority="4" stopIfTrue="1" operator="lessThan">
      <formula>0</formula>
    </cfRule>
    <cfRule type="cellIs" dxfId="40" priority="8" stopIfTrue="1" operator="lessThan">
      <formula>0</formula>
    </cfRule>
    <cfRule type="cellIs" dxfId="39" priority="10" stopIfTrue="1" operator="lessThan">
      <formula>0</formula>
    </cfRule>
  </conditionalFormatting>
  <conditionalFormatting sqref="C14:G21">
    <cfRule type="cellIs" dxfId="38" priority="3" stopIfTrue="1" operator="lessThan">
      <formula>0</formula>
    </cfRule>
    <cfRule type="cellIs" dxfId="37" priority="7" stopIfTrue="1" operator="lessThan">
      <formula>0</formula>
    </cfRule>
    <cfRule type="cellIs" dxfId="36" priority="9" stopIfTrue="1" operator="lessThan">
      <formula>0</formula>
    </cfRule>
  </conditionalFormatting>
  <conditionalFormatting sqref="C23:G47">
    <cfRule type="cellIs" dxfId="35" priority="2" stopIfTrue="1" operator="lessThan">
      <formula>0</formula>
    </cfRule>
    <cfRule type="cellIs" dxfId="34" priority="6" stopIfTrue="1" operator="lessThan">
      <formula>0</formula>
    </cfRule>
  </conditionalFormatting>
  <conditionalFormatting sqref="C49:G52">
    <cfRule type="cellIs" dxfId="33" priority="1" stopIfTrue="1" operator="lessThan">
      <formula>0</formula>
    </cfRule>
    <cfRule type="cellIs" dxfId="32" priority="5" stopIfTrue="1" operator="lessThan">
      <formula>0</formula>
    </cfRule>
  </conditionalFormatting>
  <pageMargins left="0.7" right="0.7" top="0.75" bottom="0.75" header="0.3" footer="0.3"/>
  <pageSetup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7" sqref="B37"/>
    </sheetView>
  </sheetViews>
  <sheetFormatPr defaultColWidth="9.140625" defaultRowHeight="15.75" x14ac:dyDescent="0.25"/>
  <cols>
    <col min="1" max="1" width="12.7109375" style="31" bestFit="1" customWidth="1"/>
    <col min="2" max="2" width="96.7109375" style="31" bestFit="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7" s="30" customFormat="1" ht="21.75" thickBot="1" x14ac:dyDescent="0.4">
      <c r="B1" s="32" t="s">
        <v>18</v>
      </c>
      <c r="C1" s="32"/>
      <c r="D1" s="32"/>
      <c r="E1" s="32"/>
      <c r="F1" s="32"/>
    </row>
    <row r="2" spans="1:7" ht="19.5" thickBot="1" x14ac:dyDescent="0.3">
      <c r="A2" s="35"/>
      <c r="B2" s="36" t="s">
        <v>79</v>
      </c>
      <c r="C2" s="122" t="s">
        <v>76</v>
      </c>
      <c r="D2" s="123"/>
      <c r="E2" s="123"/>
      <c r="F2" s="123"/>
      <c r="G2" s="124"/>
    </row>
    <row r="3" spans="1:7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7" ht="16.5" thickBot="1" x14ac:dyDescent="0.3">
      <c r="A4" s="41"/>
      <c r="B4" s="38" t="s">
        <v>23</v>
      </c>
      <c r="C4" s="42"/>
      <c r="D4" s="42"/>
      <c r="E4" s="42"/>
      <c r="F4" s="42"/>
      <c r="G4" s="43"/>
    </row>
    <row r="5" spans="1:7" ht="16.5" thickBot="1" x14ac:dyDescent="0.3">
      <c r="A5" s="33">
        <v>1</v>
      </c>
      <c r="B5" s="44" t="s">
        <v>25</v>
      </c>
      <c r="C5" s="19">
        <v>117187</v>
      </c>
      <c r="D5" s="20">
        <v>108702</v>
      </c>
      <c r="E5" s="20">
        <v>117577</v>
      </c>
      <c r="F5" s="20"/>
      <c r="G5" s="67">
        <f>SUM(C5:F5)</f>
        <v>343466</v>
      </c>
    </row>
    <row r="6" spans="1:7" ht="16.5" thickBot="1" x14ac:dyDescent="0.3">
      <c r="A6" s="34">
        <v>2</v>
      </c>
      <c r="B6" s="44" t="s">
        <v>26</v>
      </c>
      <c r="C6" s="21">
        <v>121.83414634146342</v>
      </c>
      <c r="D6" s="21">
        <v>980.18511796733208</v>
      </c>
      <c r="E6" s="21">
        <v>0</v>
      </c>
      <c r="F6" s="21"/>
      <c r="G6" s="68">
        <f>SUM(C6:F6)</f>
        <v>1102.0192643087955</v>
      </c>
    </row>
    <row r="7" spans="1:7" ht="16.5" thickBot="1" x14ac:dyDescent="0.3">
      <c r="A7" s="34">
        <v>3</v>
      </c>
      <c r="B7" s="44" t="s">
        <v>31</v>
      </c>
      <c r="C7" s="21">
        <v>3578</v>
      </c>
      <c r="D7" s="21">
        <v>4665</v>
      </c>
      <c r="E7" s="21">
        <v>3993</v>
      </c>
      <c r="F7" s="21"/>
      <c r="G7" s="68">
        <f>SUM(C7:F7)</f>
        <v>12236</v>
      </c>
    </row>
    <row r="8" spans="1:7" ht="16.5" thickBot="1" x14ac:dyDescent="0.3">
      <c r="A8" s="34">
        <v>4</v>
      </c>
      <c r="B8" s="44" t="s">
        <v>32</v>
      </c>
      <c r="C8" s="21">
        <v>2047</v>
      </c>
      <c r="D8" s="21">
        <v>2401</v>
      </c>
      <c r="E8" s="21">
        <v>1891</v>
      </c>
      <c r="F8" s="21"/>
      <c r="G8" s="68">
        <f>SUM(C8:F8)</f>
        <v>6339</v>
      </c>
    </row>
    <row r="9" spans="1:7" ht="16.5" thickBot="1" x14ac:dyDescent="0.3">
      <c r="A9" s="34">
        <v>5</v>
      </c>
      <c r="B9" s="44" t="s">
        <v>33</v>
      </c>
      <c r="C9" s="21">
        <v>4216</v>
      </c>
      <c r="D9" s="21">
        <v>4678</v>
      </c>
      <c r="E9" s="22">
        <v>3353</v>
      </c>
      <c r="F9" s="21"/>
      <c r="G9" s="68">
        <f>SUM(C9:F9)</f>
        <v>12247</v>
      </c>
    </row>
    <row r="10" spans="1:7" ht="16.5" thickBot="1" x14ac:dyDescent="0.3">
      <c r="A10" s="38"/>
      <c r="B10" s="38" t="s">
        <v>36</v>
      </c>
      <c r="C10" s="42"/>
      <c r="D10" s="42"/>
      <c r="E10" s="42"/>
      <c r="F10" s="42"/>
      <c r="G10" s="69"/>
    </row>
    <row r="11" spans="1:7" ht="16.5" thickBot="1" x14ac:dyDescent="0.3">
      <c r="A11" s="33">
        <v>6</v>
      </c>
      <c r="B11" s="44" t="s">
        <v>37</v>
      </c>
      <c r="C11" s="73">
        <v>55491589.549999997</v>
      </c>
      <c r="D11" s="74">
        <v>41771506.649999999</v>
      </c>
      <c r="E11" s="74">
        <v>49065996.450000003</v>
      </c>
      <c r="F11" s="74"/>
      <c r="G11" s="75">
        <f>SUM(C11:F11)</f>
        <v>146329092.64999998</v>
      </c>
    </row>
    <row r="12" spans="1:7" ht="16.5" thickBot="1" x14ac:dyDescent="0.3">
      <c r="A12" s="34">
        <v>7</v>
      </c>
      <c r="B12" s="44" t="s">
        <v>38</v>
      </c>
      <c r="C12" s="72">
        <v>55491589.549999997</v>
      </c>
      <c r="D12" s="72">
        <v>41771506.649999999</v>
      </c>
      <c r="E12" s="72">
        <v>49065996.450000003</v>
      </c>
      <c r="F12" s="72"/>
      <c r="G12" s="75">
        <f>SUM(C12:F12)</f>
        <v>146329092.64999998</v>
      </c>
    </row>
    <row r="13" spans="1:7" ht="16.5" thickBot="1" x14ac:dyDescent="0.3">
      <c r="A13" s="34">
        <v>10</v>
      </c>
      <c r="B13" s="44" t="s">
        <v>41</v>
      </c>
      <c r="C13" s="72"/>
      <c r="D13" s="72"/>
      <c r="E13" s="72"/>
      <c r="F13" s="80">
        <v>0</v>
      </c>
      <c r="G13" s="75">
        <f>SUM(C13:F13)</f>
        <v>0</v>
      </c>
    </row>
    <row r="14" spans="1:7" ht="16.5" thickBot="1" x14ac:dyDescent="0.3">
      <c r="A14" s="34">
        <v>11</v>
      </c>
      <c r="B14" s="44" t="s">
        <v>42</v>
      </c>
      <c r="C14" s="72"/>
      <c r="D14" s="72"/>
      <c r="E14" s="72"/>
      <c r="F14" s="80">
        <v>0</v>
      </c>
      <c r="G14" s="75">
        <f>SUM(C14:F14)</f>
        <v>0</v>
      </c>
    </row>
    <row r="15" spans="1:7" ht="16.5" thickBot="1" x14ac:dyDescent="0.3">
      <c r="A15" s="38"/>
      <c r="B15" s="38" t="s">
        <v>45</v>
      </c>
      <c r="C15" s="76"/>
      <c r="D15" s="76"/>
      <c r="E15" s="76"/>
      <c r="F15" s="76"/>
      <c r="G15" s="77"/>
    </row>
    <row r="16" spans="1:7" ht="16.5" thickBot="1" x14ac:dyDescent="0.3">
      <c r="A16" s="33">
        <v>15</v>
      </c>
      <c r="B16" s="44" t="s">
        <v>46</v>
      </c>
      <c r="C16" s="74">
        <v>10938709.83</v>
      </c>
      <c r="D16" s="74">
        <v>7657920.3499999996</v>
      </c>
      <c r="E16" s="74">
        <v>11301716.9</v>
      </c>
      <c r="F16" s="80">
        <v>0</v>
      </c>
      <c r="G16" s="75">
        <f t="shared" ref="G16:G22" si="0">SUM(C16:F16)</f>
        <v>29898347.079999998</v>
      </c>
    </row>
    <row r="17" spans="1:7" ht="16.5" thickBot="1" x14ac:dyDescent="0.3">
      <c r="A17" s="34">
        <v>16</v>
      </c>
      <c r="B17" s="44" t="s">
        <v>47</v>
      </c>
      <c r="C17" s="72">
        <v>4192557.68</v>
      </c>
      <c r="D17" s="72">
        <v>2834838.33</v>
      </c>
      <c r="E17" s="72">
        <v>3557710.14</v>
      </c>
      <c r="F17" s="80">
        <v>0</v>
      </c>
      <c r="G17" s="75">
        <f t="shared" si="0"/>
        <v>10585106.15</v>
      </c>
    </row>
    <row r="18" spans="1:7" ht="16.5" thickBot="1" x14ac:dyDescent="0.3">
      <c r="A18" s="34">
        <v>17</v>
      </c>
      <c r="B18" s="44" t="s">
        <v>48</v>
      </c>
      <c r="C18" s="72">
        <v>20816985.120000001</v>
      </c>
      <c r="D18" s="72">
        <v>14681919.67</v>
      </c>
      <c r="E18" s="72">
        <v>21187404.690000001</v>
      </c>
      <c r="F18" s="80">
        <v>0</v>
      </c>
      <c r="G18" s="75">
        <f t="shared" si="0"/>
        <v>56686309.480000004</v>
      </c>
    </row>
    <row r="19" spans="1:7" ht="16.5" thickBot="1" x14ac:dyDescent="0.3">
      <c r="A19" s="34">
        <v>18</v>
      </c>
      <c r="B19" s="44" t="s">
        <v>49</v>
      </c>
      <c r="C19" s="72">
        <v>1539681.75</v>
      </c>
      <c r="D19" s="72">
        <v>1509464.31</v>
      </c>
      <c r="E19" s="72">
        <v>1489296.44</v>
      </c>
      <c r="F19" s="80">
        <v>0</v>
      </c>
      <c r="G19" s="75">
        <f t="shared" si="0"/>
        <v>4538442.5</v>
      </c>
    </row>
    <row r="20" spans="1:7" ht="16.5" thickBot="1" x14ac:dyDescent="0.3">
      <c r="A20" s="34">
        <v>19</v>
      </c>
      <c r="B20" s="44" t="s">
        <v>50</v>
      </c>
      <c r="C20" s="72"/>
      <c r="D20" s="72"/>
      <c r="E20" s="72"/>
      <c r="F20" s="80">
        <v>0</v>
      </c>
      <c r="G20" s="75">
        <f t="shared" si="0"/>
        <v>0</v>
      </c>
    </row>
    <row r="21" spans="1:7" ht="16.5" thickBot="1" x14ac:dyDescent="0.3">
      <c r="A21" s="34">
        <v>20</v>
      </c>
      <c r="B21" s="44" t="s">
        <v>51</v>
      </c>
      <c r="C21" s="72">
        <v>904966.08</v>
      </c>
      <c r="D21" s="72">
        <v>479152.76</v>
      </c>
      <c r="E21" s="72">
        <v>586982.57999999996</v>
      </c>
      <c r="F21" s="80">
        <v>0</v>
      </c>
      <c r="G21" s="75">
        <f t="shared" si="0"/>
        <v>1971101.42</v>
      </c>
    </row>
    <row r="22" spans="1:7" ht="16.5" thickBot="1" x14ac:dyDescent="0.3">
      <c r="A22" s="34">
        <v>21</v>
      </c>
      <c r="B22" s="44" t="s">
        <v>52</v>
      </c>
      <c r="C22" s="72">
        <v>8856301.7799999993</v>
      </c>
      <c r="D22" s="72">
        <v>5402535.1699999999</v>
      </c>
      <c r="E22" s="72">
        <v>10515837.82</v>
      </c>
      <c r="F22" s="80">
        <v>0</v>
      </c>
      <c r="G22" s="75">
        <f t="shared" si="0"/>
        <v>24774674.77</v>
      </c>
    </row>
    <row r="23" spans="1:7" ht="16.5" thickBot="1" x14ac:dyDescent="0.3">
      <c r="A23" s="38"/>
      <c r="B23" s="38" t="s">
        <v>71</v>
      </c>
      <c r="C23" s="42"/>
      <c r="D23" s="42"/>
      <c r="E23" s="42"/>
      <c r="F23" s="42"/>
      <c r="G23" s="70"/>
    </row>
    <row r="24" spans="1:7" ht="16.5" thickBot="1" x14ac:dyDescent="0.3">
      <c r="A24" s="33">
        <v>39</v>
      </c>
      <c r="B24" s="44" t="s">
        <v>72</v>
      </c>
      <c r="C24" s="23">
        <v>2071</v>
      </c>
      <c r="D24" s="23">
        <v>1382</v>
      </c>
      <c r="E24" s="23">
        <v>2217</v>
      </c>
      <c r="F24" s="81">
        <v>0</v>
      </c>
      <c r="G24" s="67">
        <f>SUM(C24:F24)</f>
        <v>5670</v>
      </c>
    </row>
    <row r="25" spans="1:7" ht="16.5" thickBot="1" x14ac:dyDescent="0.3">
      <c r="A25" s="33">
        <v>40</v>
      </c>
      <c r="B25" s="44" t="s">
        <v>73</v>
      </c>
      <c r="C25" s="21">
        <v>37313</v>
      </c>
      <c r="D25" s="21">
        <v>29107</v>
      </c>
      <c r="E25" s="21">
        <v>39438</v>
      </c>
      <c r="F25" s="81">
        <v>0</v>
      </c>
      <c r="G25" s="67">
        <f>SUM(C25:F25)</f>
        <v>105858</v>
      </c>
    </row>
    <row r="26" spans="1:7" ht="16.5" thickBot="1" x14ac:dyDescent="0.3">
      <c r="A26" s="33">
        <v>41</v>
      </c>
      <c r="B26" s="44" t="s">
        <v>74</v>
      </c>
      <c r="C26" s="21">
        <v>35715</v>
      </c>
      <c r="D26" s="21">
        <v>30864</v>
      </c>
      <c r="E26" s="21">
        <v>43766</v>
      </c>
      <c r="F26" s="81">
        <v>0</v>
      </c>
      <c r="G26" s="67">
        <f>SUM(C26:F26)</f>
        <v>110345</v>
      </c>
    </row>
    <row r="27" spans="1:7" ht="16.5" thickBot="1" x14ac:dyDescent="0.3">
      <c r="A27" s="33">
        <v>42</v>
      </c>
      <c r="B27" s="44" t="s">
        <v>75</v>
      </c>
      <c r="C27" s="21">
        <v>2081</v>
      </c>
      <c r="D27" s="21">
        <v>1306</v>
      </c>
      <c r="E27" s="21">
        <v>1804</v>
      </c>
      <c r="F27" s="81">
        <v>0</v>
      </c>
      <c r="G27" s="67">
        <f>SUM(C27:F27)</f>
        <v>5191</v>
      </c>
    </row>
  </sheetData>
  <sheetProtection password="8FA1" sheet="1" objects="1" scenarios="1"/>
  <mergeCells count="1">
    <mergeCell ref="C2:G2"/>
  </mergeCells>
  <conditionalFormatting sqref="C5:G9">
    <cfRule type="cellIs" dxfId="31" priority="4" stopIfTrue="1" operator="lessThan">
      <formula>0</formula>
    </cfRule>
    <cfRule type="cellIs" dxfId="30" priority="8" stopIfTrue="1" operator="lessThan">
      <formula>0</formula>
    </cfRule>
  </conditionalFormatting>
  <conditionalFormatting sqref="C11:G14">
    <cfRule type="cellIs" dxfId="29" priority="3" stopIfTrue="1" operator="lessThan">
      <formula>0</formula>
    </cfRule>
    <cfRule type="cellIs" dxfId="28" priority="7" stopIfTrue="1" operator="lessThan">
      <formula>0</formula>
    </cfRule>
  </conditionalFormatting>
  <conditionalFormatting sqref="C16:G22">
    <cfRule type="cellIs" dxfId="27" priority="2" stopIfTrue="1" operator="lessThan">
      <formula>0</formula>
    </cfRule>
    <cfRule type="cellIs" dxfId="26" priority="6" stopIfTrue="1" operator="lessThan">
      <formula>0</formula>
    </cfRule>
  </conditionalFormatting>
  <conditionalFormatting sqref="C24:G27">
    <cfRule type="cellIs" dxfId="25" priority="1" stopIfTrue="1" operator="lessThan">
      <formula>0</formula>
    </cfRule>
    <cfRule type="cellIs" dxfId="24" priority="5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7"/>
  <sheetViews>
    <sheetView topLeftCell="A2" zoomScale="80" zoomScaleNormal="80" workbookViewId="0">
      <pane xSplit="2" ySplit="3" topLeftCell="E5" activePane="bottomRight" state="frozen"/>
      <selection activeCell="A2" sqref="A2"/>
      <selection pane="topRight" activeCell="C2" sqref="C2"/>
      <selection pane="bottomLeft" activeCell="A5" sqref="A5"/>
      <selection pane="bottomRight" activeCell="D30" sqref="D30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80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38792</v>
      </c>
      <c r="D5" s="20">
        <v>21907</v>
      </c>
      <c r="E5" s="20">
        <v>43165</v>
      </c>
      <c r="F5" s="20"/>
      <c r="G5" s="24">
        <f>SUM(C5:F5)</f>
        <v>103864</v>
      </c>
    </row>
    <row r="6" spans="1:7" ht="16.5" thickBot="1" x14ac:dyDescent="0.3">
      <c r="A6" s="6">
        <v>2</v>
      </c>
      <c r="B6" s="4" t="s">
        <v>26</v>
      </c>
      <c r="C6" s="21">
        <v>39</v>
      </c>
      <c r="D6" s="21">
        <v>204</v>
      </c>
      <c r="E6" s="21">
        <v>0</v>
      </c>
      <c r="F6" s="21"/>
      <c r="G6" s="25">
        <f>SUM(C6:F6)</f>
        <v>243</v>
      </c>
    </row>
    <row r="7" spans="1:7" ht="16.5" thickBot="1" x14ac:dyDescent="0.3">
      <c r="A7" s="6">
        <v>3</v>
      </c>
      <c r="B7" s="4" t="s">
        <v>31</v>
      </c>
      <c r="C7" s="21">
        <v>1825</v>
      </c>
      <c r="D7" s="21">
        <v>1047</v>
      </c>
      <c r="E7" s="21">
        <v>1407</v>
      </c>
      <c r="F7" s="21"/>
      <c r="G7" s="25">
        <f>SUM(C7:F7)</f>
        <v>4279</v>
      </c>
    </row>
    <row r="8" spans="1:7" ht="16.5" thickBot="1" x14ac:dyDescent="0.3">
      <c r="A8" s="6">
        <v>4</v>
      </c>
      <c r="B8" s="4" t="s">
        <v>32</v>
      </c>
      <c r="C8" s="21">
        <v>543</v>
      </c>
      <c r="D8" s="21">
        <v>469</v>
      </c>
      <c r="E8" s="21">
        <v>759</v>
      </c>
      <c r="F8" s="21"/>
      <c r="G8" s="25">
        <f>SUM(C8:F8)</f>
        <v>1771</v>
      </c>
    </row>
    <row r="9" spans="1:7" ht="16.5" thickBot="1" x14ac:dyDescent="0.3">
      <c r="A9" s="6">
        <v>5</v>
      </c>
      <c r="B9" s="4" t="s">
        <v>33</v>
      </c>
      <c r="C9" s="21">
        <v>1057</v>
      </c>
      <c r="D9" s="21">
        <v>874</v>
      </c>
      <c r="E9" s="22">
        <v>1206</v>
      </c>
      <c r="F9" s="21"/>
      <c r="G9" s="25">
        <f>SUM(C9:F9)</f>
        <v>3137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20192186.219999999</v>
      </c>
      <c r="D11" s="74">
        <v>8388559.0700000003</v>
      </c>
      <c r="E11" s="74">
        <v>20833092.859999999</v>
      </c>
      <c r="F11" s="74"/>
      <c r="G11" s="71">
        <f>SUM(C11:F11)</f>
        <v>49413838.149999999</v>
      </c>
    </row>
    <row r="12" spans="1:7" ht="16.5" thickBot="1" x14ac:dyDescent="0.3">
      <c r="A12" s="6">
        <v>7</v>
      </c>
      <c r="B12" s="4" t="s">
        <v>38</v>
      </c>
      <c r="C12" s="72">
        <v>20192186.219999999</v>
      </c>
      <c r="D12" s="72">
        <v>8388559.0700000003</v>
      </c>
      <c r="E12" s="72">
        <v>20833092.859999999</v>
      </c>
      <c r="F12" s="72"/>
      <c r="G12" s="71">
        <f>SUM(C12:F12)</f>
        <v>49413838.149999999</v>
      </c>
    </row>
    <row r="13" spans="1:7" ht="16.5" thickBot="1" x14ac:dyDescent="0.3">
      <c r="A13" s="6">
        <v>10</v>
      </c>
      <c r="B13" s="4" t="s">
        <v>41</v>
      </c>
      <c r="C13" s="72"/>
      <c r="D13" s="72"/>
      <c r="E13" s="72"/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/>
      <c r="D14" s="72"/>
      <c r="E14" s="72"/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3917819.02</v>
      </c>
      <c r="D16" s="74">
        <v>1501983.73</v>
      </c>
      <c r="E16" s="74">
        <v>4068236.98</v>
      </c>
      <c r="F16" s="82">
        <v>0</v>
      </c>
      <c r="G16" s="71">
        <f t="shared" ref="G16:G22" si="0">SUM(C16:F16)</f>
        <v>9488039.7300000004</v>
      </c>
    </row>
    <row r="17" spans="1:7" ht="16.5" thickBot="1" x14ac:dyDescent="0.3">
      <c r="A17" s="6">
        <v>16</v>
      </c>
      <c r="B17" s="4" t="s">
        <v>47</v>
      </c>
      <c r="C17" s="72">
        <v>1651276.79</v>
      </c>
      <c r="D17" s="72">
        <v>779916.37</v>
      </c>
      <c r="E17" s="72">
        <v>1717925.96</v>
      </c>
      <c r="F17" s="82">
        <v>0</v>
      </c>
      <c r="G17" s="71">
        <f t="shared" si="0"/>
        <v>4149119.12</v>
      </c>
    </row>
    <row r="18" spans="1:7" ht="16.5" thickBot="1" x14ac:dyDescent="0.3">
      <c r="A18" s="6">
        <v>17</v>
      </c>
      <c r="B18" s="4" t="s">
        <v>48</v>
      </c>
      <c r="C18" s="72">
        <v>7345227.8200000003</v>
      </c>
      <c r="D18" s="72">
        <v>3345709.14</v>
      </c>
      <c r="E18" s="72">
        <v>8597862.7599999998</v>
      </c>
      <c r="F18" s="82">
        <v>0</v>
      </c>
      <c r="G18" s="71">
        <f t="shared" si="0"/>
        <v>19288799.719999999</v>
      </c>
    </row>
    <row r="19" spans="1:7" ht="16.5" thickBot="1" x14ac:dyDescent="0.3">
      <c r="A19" s="6">
        <v>18</v>
      </c>
      <c r="B19" s="4" t="s">
        <v>49</v>
      </c>
      <c r="C19" s="72">
        <v>509679.69</v>
      </c>
      <c r="D19" s="72">
        <v>304202.87</v>
      </c>
      <c r="E19" s="72">
        <v>546749.82999999996</v>
      </c>
      <c r="F19" s="82">
        <v>0</v>
      </c>
      <c r="G19" s="71">
        <f t="shared" si="0"/>
        <v>1360632.3900000001</v>
      </c>
    </row>
    <row r="20" spans="1:7" ht="16.5" thickBot="1" x14ac:dyDescent="0.3">
      <c r="A20" s="6">
        <v>19</v>
      </c>
      <c r="B20" s="4" t="s">
        <v>50</v>
      </c>
      <c r="C20" s="72"/>
      <c r="D20" s="72"/>
      <c r="E20" s="72"/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386695.01</v>
      </c>
      <c r="D21" s="72">
        <v>90786.17</v>
      </c>
      <c r="E21" s="72">
        <v>252114.87</v>
      </c>
      <c r="F21" s="82">
        <v>0</v>
      </c>
      <c r="G21" s="71">
        <f t="shared" si="0"/>
        <v>729596.05</v>
      </c>
    </row>
    <row r="22" spans="1:7" ht="16.5" thickBot="1" x14ac:dyDescent="0.3">
      <c r="A22" s="6">
        <v>21</v>
      </c>
      <c r="B22" s="4" t="s">
        <v>52</v>
      </c>
      <c r="C22" s="72">
        <v>2675826.33</v>
      </c>
      <c r="D22" s="72">
        <v>900946.41</v>
      </c>
      <c r="E22" s="72">
        <v>3511649.96</v>
      </c>
      <c r="F22" s="82">
        <v>0</v>
      </c>
      <c r="G22" s="71">
        <f t="shared" si="0"/>
        <v>7088422.7000000002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766</v>
      </c>
      <c r="D24" s="23">
        <v>176</v>
      </c>
      <c r="E24" s="23">
        <v>851</v>
      </c>
      <c r="F24" s="83">
        <v>0</v>
      </c>
      <c r="G24" s="24">
        <f>SUM(C24:F24)</f>
        <v>1793</v>
      </c>
    </row>
    <row r="25" spans="1:7" ht="16.5" thickBot="1" x14ac:dyDescent="0.3">
      <c r="A25" s="5">
        <v>40</v>
      </c>
      <c r="B25" s="4" t="s">
        <v>73</v>
      </c>
      <c r="C25" s="21">
        <v>11706</v>
      </c>
      <c r="D25" s="21">
        <v>5301</v>
      </c>
      <c r="E25" s="21">
        <v>13034</v>
      </c>
      <c r="F25" s="83">
        <v>0</v>
      </c>
      <c r="G25" s="24">
        <f>SUM(C25:F25)</f>
        <v>30041</v>
      </c>
    </row>
    <row r="26" spans="1:7" ht="16.5" thickBot="1" x14ac:dyDescent="0.3">
      <c r="A26" s="5">
        <v>41</v>
      </c>
      <c r="B26" s="4" t="s">
        <v>74</v>
      </c>
      <c r="C26" s="21">
        <v>10833</v>
      </c>
      <c r="D26" s="21">
        <v>5076</v>
      </c>
      <c r="E26" s="21">
        <v>13446</v>
      </c>
      <c r="F26" s="83">
        <v>0</v>
      </c>
      <c r="G26" s="24">
        <f>SUM(C26:F26)</f>
        <v>29355</v>
      </c>
    </row>
    <row r="27" spans="1:7" ht="16.5" thickBot="1" x14ac:dyDescent="0.3">
      <c r="A27" s="5">
        <v>42</v>
      </c>
      <c r="B27" s="4" t="s">
        <v>75</v>
      </c>
      <c r="C27" s="21">
        <v>981</v>
      </c>
      <c r="D27" s="21">
        <v>374</v>
      </c>
      <c r="E27" s="21">
        <v>798</v>
      </c>
      <c r="F27" s="83">
        <v>0</v>
      </c>
      <c r="G27" s="24">
        <f>SUM(C27:F27)</f>
        <v>2153</v>
      </c>
    </row>
  </sheetData>
  <sheetProtection password="8FA1" sheet="1" objects="1" scenarios="1"/>
  <mergeCells count="1">
    <mergeCell ref="C2:G2"/>
  </mergeCells>
  <conditionalFormatting sqref="C5:G9">
    <cfRule type="cellIs" dxfId="23" priority="4" stopIfTrue="1" operator="lessThan">
      <formula>0</formula>
    </cfRule>
    <cfRule type="cellIs" dxfId="22" priority="8" stopIfTrue="1" operator="lessThan">
      <formula>0</formula>
    </cfRule>
  </conditionalFormatting>
  <conditionalFormatting sqref="C11:G14">
    <cfRule type="cellIs" dxfId="21" priority="3" stopIfTrue="1" operator="lessThan">
      <formula>0</formula>
    </cfRule>
    <cfRule type="cellIs" dxfId="20" priority="7" stopIfTrue="1" operator="lessThan">
      <formula>0</formula>
    </cfRule>
  </conditionalFormatting>
  <conditionalFormatting sqref="C16:G22">
    <cfRule type="cellIs" dxfId="19" priority="2" stopIfTrue="1" operator="lessThan">
      <formula>0</formula>
    </cfRule>
    <cfRule type="cellIs" dxfId="18" priority="6" stopIfTrue="1" operator="lessThan">
      <formula>0</formula>
    </cfRule>
  </conditionalFormatting>
  <conditionalFormatting sqref="C24:G27">
    <cfRule type="cellIs" dxfId="17" priority="1" stopIfTrue="1" operator="lessThan">
      <formula>0</formula>
    </cfRule>
    <cfRule type="cellIs" dxfId="16" priority="5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topLeftCell="A2" zoomScale="80" zoomScaleNormal="80" workbookViewId="0">
      <pane xSplit="2" ySplit="3" topLeftCell="E5" activePane="bottomRight" state="frozen"/>
      <selection activeCell="A2" sqref="A2"/>
      <selection pane="topRight" activeCell="C2" sqref="C2"/>
      <selection pane="bottomLeft" activeCell="A5" sqref="A5"/>
      <selection pane="bottomRight" activeCell="C24" sqref="C24:E27"/>
    </sheetView>
  </sheetViews>
  <sheetFormatPr defaultColWidth="9.140625"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53455</v>
      </c>
      <c r="D5" s="20">
        <v>55775</v>
      </c>
      <c r="E5" s="20">
        <v>47249</v>
      </c>
      <c r="F5" s="20"/>
      <c r="G5" s="24">
        <f>SUM(C5:F5)</f>
        <v>156479</v>
      </c>
    </row>
    <row r="6" spans="1:7" ht="16.5" thickBot="1" x14ac:dyDescent="0.3">
      <c r="A6" s="6">
        <v>2</v>
      </c>
      <c r="B6" s="4" t="s">
        <v>26</v>
      </c>
      <c r="C6" s="21">
        <v>50</v>
      </c>
      <c r="D6" s="21">
        <v>419</v>
      </c>
      <c r="E6" s="21">
        <v>0</v>
      </c>
      <c r="F6" s="21"/>
      <c r="G6" s="25">
        <f>SUM(C6:F6)</f>
        <v>469</v>
      </c>
    </row>
    <row r="7" spans="1:7" ht="16.5" thickBot="1" x14ac:dyDescent="0.3">
      <c r="A7" s="6">
        <v>3</v>
      </c>
      <c r="B7" s="4" t="s">
        <v>31</v>
      </c>
      <c r="C7" s="21">
        <v>2081</v>
      </c>
      <c r="D7" s="21">
        <v>2138</v>
      </c>
      <c r="E7" s="21">
        <v>1635</v>
      </c>
      <c r="F7" s="21"/>
      <c r="G7" s="25">
        <f>SUM(C7:F7)</f>
        <v>5854</v>
      </c>
    </row>
    <row r="8" spans="1:7" ht="16.5" thickBot="1" x14ac:dyDescent="0.3">
      <c r="A8" s="6">
        <v>4</v>
      </c>
      <c r="B8" s="4" t="s">
        <v>32</v>
      </c>
      <c r="C8" s="21">
        <v>905</v>
      </c>
      <c r="D8" s="21">
        <v>893</v>
      </c>
      <c r="E8" s="21">
        <v>734</v>
      </c>
      <c r="F8" s="21"/>
      <c r="G8" s="25">
        <f>SUM(C8:F8)</f>
        <v>2532</v>
      </c>
    </row>
    <row r="9" spans="1:7" ht="16.5" thickBot="1" x14ac:dyDescent="0.3">
      <c r="A9" s="6">
        <v>5</v>
      </c>
      <c r="B9" s="4" t="s">
        <v>33</v>
      </c>
      <c r="C9" s="21">
        <v>1761</v>
      </c>
      <c r="D9" s="21">
        <v>1745</v>
      </c>
      <c r="E9" s="22">
        <v>1195</v>
      </c>
      <c r="F9" s="21"/>
      <c r="G9" s="25">
        <f>SUM(C9:F9)</f>
        <v>4701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27153757.59</v>
      </c>
      <c r="D11" s="74">
        <v>20010985.170000002</v>
      </c>
      <c r="E11" s="74">
        <v>23342113.309999999</v>
      </c>
      <c r="F11" s="74"/>
      <c r="G11" s="71">
        <f>SUM(C11:F11)</f>
        <v>70506856.070000008</v>
      </c>
    </row>
    <row r="12" spans="1:7" ht="16.5" thickBot="1" x14ac:dyDescent="0.3">
      <c r="A12" s="6">
        <v>7</v>
      </c>
      <c r="B12" s="4" t="s">
        <v>38</v>
      </c>
      <c r="C12" s="72">
        <v>27153757.59</v>
      </c>
      <c r="D12" s="72">
        <v>20010985.170000002</v>
      </c>
      <c r="E12" s="72">
        <v>23342113.309999999</v>
      </c>
      <c r="F12" s="72"/>
      <c r="G12" s="71">
        <f>SUM(C12:F12)</f>
        <v>70506856.070000008</v>
      </c>
    </row>
    <row r="13" spans="1:7" ht="16.5" thickBot="1" x14ac:dyDescent="0.3">
      <c r="A13" s="6">
        <v>10</v>
      </c>
      <c r="B13" s="4" t="s">
        <v>41</v>
      </c>
      <c r="C13" s="72"/>
      <c r="D13" s="72"/>
      <c r="E13" s="72"/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/>
      <c r="D14" s="72"/>
      <c r="E14" s="72"/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6172490.3099999996</v>
      </c>
      <c r="D16" s="74">
        <v>4156328.09</v>
      </c>
      <c r="E16" s="74">
        <v>4426774.55</v>
      </c>
      <c r="F16" s="82">
        <v>0</v>
      </c>
      <c r="G16" s="71">
        <f t="shared" ref="G16:G22" si="0">SUM(C16:F16)</f>
        <v>14755592.949999999</v>
      </c>
    </row>
    <row r="17" spans="1:7" ht="16.5" thickBot="1" x14ac:dyDescent="0.3">
      <c r="A17" s="6">
        <v>16</v>
      </c>
      <c r="B17" s="4" t="s">
        <v>47</v>
      </c>
      <c r="C17" s="72">
        <v>2204987.9</v>
      </c>
      <c r="D17" s="72">
        <v>2065335.73</v>
      </c>
      <c r="E17" s="72">
        <v>1790524.41</v>
      </c>
      <c r="F17" s="82">
        <v>0</v>
      </c>
      <c r="G17" s="71">
        <f t="shared" si="0"/>
        <v>6060848.04</v>
      </c>
    </row>
    <row r="18" spans="1:7" ht="16.5" thickBot="1" x14ac:dyDescent="0.3">
      <c r="A18" s="6">
        <v>17</v>
      </c>
      <c r="B18" s="4" t="s">
        <v>48</v>
      </c>
      <c r="C18" s="72">
        <v>8362414.1600000001</v>
      </c>
      <c r="D18" s="72">
        <v>8400159.3800000008</v>
      </c>
      <c r="E18" s="72">
        <v>8457866.9100000001</v>
      </c>
      <c r="F18" s="82">
        <v>0</v>
      </c>
      <c r="G18" s="71">
        <f t="shared" si="0"/>
        <v>25220440.450000003</v>
      </c>
    </row>
    <row r="19" spans="1:7" ht="16.5" thickBot="1" x14ac:dyDescent="0.3">
      <c r="A19" s="6">
        <v>18</v>
      </c>
      <c r="B19" s="4" t="s">
        <v>49</v>
      </c>
      <c r="C19" s="72">
        <v>702330.62</v>
      </c>
      <c r="D19" s="72">
        <v>774502.94</v>
      </c>
      <c r="E19" s="72">
        <v>598478.80000000005</v>
      </c>
      <c r="F19" s="82">
        <v>0</v>
      </c>
      <c r="G19" s="71">
        <f t="shared" si="0"/>
        <v>2075312.36</v>
      </c>
    </row>
    <row r="20" spans="1:7" ht="16.5" thickBot="1" x14ac:dyDescent="0.3">
      <c r="A20" s="6">
        <v>19</v>
      </c>
      <c r="B20" s="4" t="s">
        <v>50</v>
      </c>
      <c r="C20" s="72"/>
      <c r="D20" s="72"/>
      <c r="E20" s="72"/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438541.94</v>
      </c>
      <c r="D21" s="72">
        <v>244311.63</v>
      </c>
      <c r="E21" s="72">
        <v>253058.88</v>
      </c>
      <c r="F21" s="82">
        <v>0</v>
      </c>
      <c r="G21" s="71">
        <f t="shared" si="0"/>
        <v>935912.45000000007</v>
      </c>
    </row>
    <row r="22" spans="1:7" ht="16.5" thickBot="1" x14ac:dyDescent="0.3">
      <c r="A22" s="6">
        <v>21</v>
      </c>
      <c r="B22" s="4" t="s">
        <v>52</v>
      </c>
      <c r="C22" s="72">
        <v>3428979.14</v>
      </c>
      <c r="D22" s="72">
        <v>2870500.96</v>
      </c>
      <c r="E22" s="72">
        <v>2315753.33</v>
      </c>
      <c r="F22" s="82">
        <v>0</v>
      </c>
      <c r="G22" s="71">
        <f t="shared" si="0"/>
        <v>8615233.4299999997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1367</v>
      </c>
      <c r="D24" s="23">
        <v>581</v>
      </c>
      <c r="E24" s="23">
        <v>959</v>
      </c>
      <c r="F24" s="83">
        <v>0</v>
      </c>
      <c r="G24" s="24">
        <f>SUM(C24:F24)</f>
        <v>2907</v>
      </c>
    </row>
    <row r="25" spans="1:7" ht="16.5" thickBot="1" x14ac:dyDescent="0.3">
      <c r="A25" s="5">
        <v>40</v>
      </c>
      <c r="B25" s="4" t="s">
        <v>73</v>
      </c>
      <c r="C25" s="21">
        <v>16348</v>
      </c>
      <c r="D25" s="21">
        <v>13299</v>
      </c>
      <c r="E25" s="21">
        <v>12623</v>
      </c>
      <c r="F25" s="83">
        <v>0</v>
      </c>
      <c r="G25" s="24">
        <f>SUM(C25:F25)</f>
        <v>42270</v>
      </c>
    </row>
    <row r="26" spans="1:7" ht="16.5" thickBot="1" x14ac:dyDescent="0.3">
      <c r="A26" s="5">
        <v>41</v>
      </c>
      <c r="B26" s="4" t="s">
        <v>74</v>
      </c>
      <c r="C26" s="21">
        <v>13491</v>
      </c>
      <c r="D26" s="21">
        <v>12208</v>
      </c>
      <c r="E26" s="21">
        <v>13945</v>
      </c>
      <c r="F26" s="83">
        <v>0</v>
      </c>
      <c r="G26" s="24">
        <f>SUM(C26:F26)</f>
        <v>39644</v>
      </c>
    </row>
    <row r="27" spans="1:7" ht="16.5" thickBot="1" x14ac:dyDescent="0.3">
      <c r="A27" s="5">
        <v>42</v>
      </c>
      <c r="B27" s="4" t="s">
        <v>75</v>
      </c>
      <c r="C27" s="21">
        <v>1117</v>
      </c>
      <c r="D27" s="21">
        <v>844</v>
      </c>
      <c r="E27" s="21">
        <v>796</v>
      </c>
      <c r="F27" s="83">
        <v>0</v>
      </c>
      <c r="G27" s="24">
        <f>SUM(C27:F27)</f>
        <v>2757</v>
      </c>
    </row>
  </sheetData>
  <sheetProtection password="8FA1" sheet="1" objects="1" scenarios="1"/>
  <mergeCells count="1">
    <mergeCell ref="C2:G2"/>
  </mergeCells>
  <conditionalFormatting sqref="C5:G9">
    <cfRule type="cellIs" dxfId="15" priority="4" stopIfTrue="1" operator="lessThan">
      <formula>0</formula>
    </cfRule>
    <cfRule type="cellIs" dxfId="14" priority="8" stopIfTrue="1" operator="lessThan">
      <formula>0</formula>
    </cfRule>
  </conditionalFormatting>
  <conditionalFormatting sqref="C11:G14">
    <cfRule type="cellIs" dxfId="13" priority="3" stopIfTrue="1" operator="lessThan">
      <formula>0</formula>
    </cfRule>
    <cfRule type="cellIs" dxfId="12" priority="7" stopIfTrue="1" operator="lessThan">
      <formula>0</formula>
    </cfRule>
  </conditionalFormatting>
  <conditionalFormatting sqref="C16:G22">
    <cfRule type="cellIs" dxfId="11" priority="2" stopIfTrue="1" operator="lessThan">
      <formula>0</formula>
    </cfRule>
    <cfRule type="cellIs" dxfId="10" priority="6" stopIfTrue="1" operator="lessThan">
      <formula>0</formula>
    </cfRule>
  </conditionalFormatting>
  <conditionalFormatting sqref="C24:G27">
    <cfRule type="cellIs" dxfId="9" priority="1" stopIfTrue="1" operator="lessThan">
      <formula>0</formula>
    </cfRule>
    <cfRule type="cellIs" dxfId="8" priority="5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topLeftCell="A2" zoomScale="80" zoomScaleNormal="80" workbookViewId="0">
      <pane xSplit="2" ySplit="3" topLeftCell="E5" activePane="bottomRight" state="frozen"/>
      <selection activeCell="A2" sqref="A2"/>
      <selection pane="topRight" activeCell="C2" sqref="C2"/>
      <selection pane="bottomLeft" activeCell="A5" sqref="A5"/>
      <selection pane="bottomRight" activeCell="E11" sqref="E11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14948</v>
      </c>
      <c r="D5" s="20">
        <v>9384</v>
      </c>
      <c r="E5" s="20">
        <v>21838</v>
      </c>
      <c r="F5" s="20"/>
      <c r="G5" s="24">
        <f>SUM(C5:F5)</f>
        <v>46170</v>
      </c>
    </row>
    <row r="6" spans="1:7" ht="16.5" thickBot="1" x14ac:dyDescent="0.3">
      <c r="A6" s="6">
        <v>2</v>
      </c>
      <c r="B6" s="4" t="s">
        <v>26</v>
      </c>
      <c r="C6" s="21">
        <v>12</v>
      </c>
      <c r="D6" s="21">
        <v>83</v>
      </c>
      <c r="E6" s="21">
        <v>0</v>
      </c>
      <c r="F6" s="21"/>
      <c r="G6" s="25">
        <f>SUM(C6:F6)</f>
        <v>95</v>
      </c>
    </row>
    <row r="7" spans="1:7" ht="16.5" thickBot="1" x14ac:dyDescent="0.3">
      <c r="A7" s="6">
        <v>3</v>
      </c>
      <c r="B7" s="4" t="s">
        <v>31</v>
      </c>
      <c r="C7" s="21">
        <v>802</v>
      </c>
      <c r="D7" s="21">
        <v>376</v>
      </c>
      <c r="E7" s="21">
        <v>653</v>
      </c>
      <c r="F7" s="21"/>
      <c r="G7" s="25">
        <f>SUM(C7:F7)</f>
        <v>1831</v>
      </c>
    </row>
    <row r="8" spans="1:7" ht="16.5" thickBot="1" x14ac:dyDescent="0.3">
      <c r="A8" s="6">
        <v>4</v>
      </c>
      <c r="B8" s="4" t="s">
        <v>32</v>
      </c>
      <c r="C8" s="21">
        <v>252</v>
      </c>
      <c r="D8" s="21">
        <v>160</v>
      </c>
      <c r="E8" s="21">
        <v>392</v>
      </c>
      <c r="F8" s="21"/>
      <c r="G8" s="25">
        <f>SUM(C8:F8)</f>
        <v>804</v>
      </c>
    </row>
    <row r="9" spans="1:7" ht="16.5" thickBot="1" x14ac:dyDescent="0.3">
      <c r="A9" s="6">
        <v>5</v>
      </c>
      <c r="B9" s="4" t="s">
        <v>33</v>
      </c>
      <c r="C9" s="21">
        <v>490</v>
      </c>
      <c r="D9" s="21">
        <v>287</v>
      </c>
      <c r="E9" s="22">
        <v>671</v>
      </c>
      <c r="F9" s="21"/>
      <c r="G9" s="25">
        <f>SUM(C9:F9)</f>
        <v>1448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7231318.0199999996</v>
      </c>
      <c r="D11" s="74">
        <v>4261672.72</v>
      </c>
      <c r="E11" s="74">
        <v>12715241.380000001</v>
      </c>
      <c r="F11" s="74"/>
      <c r="G11" s="71">
        <f>SUM(C11:F11)</f>
        <v>24208232.119999997</v>
      </c>
    </row>
    <row r="12" spans="1:7" ht="16.5" thickBot="1" x14ac:dyDescent="0.3">
      <c r="A12" s="6">
        <v>7</v>
      </c>
      <c r="B12" s="4" t="s">
        <v>38</v>
      </c>
      <c r="C12" s="72">
        <v>7231318.0199999996</v>
      </c>
      <c r="D12" s="72">
        <v>4261672.72</v>
      </c>
      <c r="E12" s="72">
        <v>12715241.380000001</v>
      </c>
      <c r="F12" s="72"/>
      <c r="G12" s="71">
        <f>SUM(C12:F12)</f>
        <v>24208232.119999997</v>
      </c>
    </row>
    <row r="13" spans="1:7" ht="16.5" thickBot="1" x14ac:dyDescent="0.3">
      <c r="A13" s="6">
        <v>10</v>
      </c>
      <c r="B13" s="4" t="s">
        <v>41</v>
      </c>
      <c r="C13" s="72"/>
      <c r="D13" s="72"/>
      <c r="E13" s="72"/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/>
      <c r="D14" s="72"/>
      <c r="E14" s="72"/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1116174.6200000001</v>
      </c>
      <c r="D16" s="74">
        <v>840766</v>
      </c>
      <c r="E16" s="74">
        <v>2322475.62</v>
      </c>
      <c r="F16" s="82">
        <v>0</v>
      </c>
      <c r="G16" s="71">
        <f t="shared" ref="G16:G22" si="0">SUM(C16:F16)</f>
        <v>4279416.24</v>
      </c>
    </row>
    <row r="17" spans="1:7" ht="16.5" thickBot="1" x14ac:dyDescent="0.3">
      <c r="A17" s="6">
        <v>16</v>
      </c>
      <c r="B17" s="4" t="s">
        <v>47</v>
      </c>
      <c r="C17" s="72">
        <v>688962.72</v>
      </c>
      <c r="D17" s="72">
        <v>475036.6</v>
      </c>
      <c r="E17" s="72">
        <v>747376.7</v>
      </c>
      <c r="F17" s="82">
        <v>0</v>
      </c>
      <c r="G17" s="71">
        <f t="shared" si="0"/>
        <v>1911376.0199999998</v>
      </c>
    </row>
    <row r="18" spans="1:7" ht="16.5" thickBot="1" x14ac:dyDescent="0.3">
      <c r="A18" s="6">
        <v>17</v>
      </c>
      <c r="B18" s="4" t="s">
        <v>48</v>
      </c>
      <c r="C18" s="72">
        <v>3003522.05</v>
      </c>
      <c r="D18" s="72">
        <v>1525822.91</v>
      </c>
      <c r="E18" s="72">
        <v>3414835.54</v>
      </c>
      <c r="F18" s="82">
        <v>0</v>
      </c>
      <c r="G18" s="71">
        <f t="shared" si="0"/>
        <v>7944180.5</v>
      </c>
    </row>
    <row r="19" spans="1:7" ht="16.5" thickBot="1" x14ac:dyDescent="0.3">
      <c r="A19" s="6">
        <v>18</v>
      </c>
      <c r="B19" s="4" t="s">
        <v>49</v>
      </c>
      <c r="C19" s="72">
        <v>196391.24</v>
      </c>
      <c r="D19" s="72">
        <v>130301.97</v>
      </c>
      <c r="E19" s="72">
        <v>276616.65999999997</v>
      </c>
      <c r="F19" s="82">
        <v>0</v>
      </c>
      <c r="G19" s="71">
        <f t="shared" si="0"/>
        <v>603309.86999999988</v>
      </c>
    </row>
    <row r="20" spans="1:7" ht="16.5" thickBot="1" x14ac:dyDescent="0.3">
      <c r="A20" s="6">
        <v>19</v>
      </c>
      <c r="B20" s="4" t="s">
        <v>50</v>
      </c>
      <c r="C20" s="72"/>
      <c r="D20" s="72"/>
      <c r="E20" s="72"/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154099</v>
      </c>
      <c r="D21" s="72">
        <v>60386.71</v>
      </c>
      <c r="E21" s="72">
        <v>83556.28</v>
      </c>
      <c r="F21" s="82">
        <v>0</v>
      </c>
      <c r="G21" s="71">
        <f t="shared" si="0"/>
        <v>298041.99</v>
      </c>
    </row>
    <row r="22" spans="1:7" ht="16.5" thickBot="1" x14ac:dyDescent="0.3">
      <c r="A22" s="6">
        <v>21</v>
      </c>
      <c r="B22" s="4" t="s">
        <v>52</v>
      </c>
      <c r="C22" s="72">
        <v>1188785.76</v>
      </c>
      <c r="D22" s="72">
        <v>483003.46</v>
      </c>
      <c r="E22" s="72">
        <v>1140338.3799999999</v>
      </c>
      <c r="F22" s="82">
        <v>0</v>
      </c>
      <c r="G22" s="71">
        <f t="shared" si="0"/>
        <v>2812127.5999999996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153</v>
      </c>
      <c r="D24" s="23">
        <v>149</v>
      </c>
      <c r="E24" s="23">
        <v>341</v>
      </c>
      <c r="F24" s="83">
        <v>0</v>
      </c>
      <c r="G24" s="24">
        <f>SUM(C24:F24)</f>
        <v>643</v>
      </c>
    </row>
    <row r="25" spans="1:7" ht="16.5" thickBot="1" x14ac:dyDescent="0.3">
      <c r="A25" s="5">
        <v>40</v>
      </c>
      <c r="B25" s="4" t="s">
        <v>73</v>
      </c>
      <c r="C25" s="21">
        <v>4089</v>
      </c>
      <c r="D25" s="21">
        <v>2478</v>
      </c>
      <c r="E25" s="21">
        <v>4537</v>
      </c>
      <c r="F25" s="83">
        <v>0</v>
      </c>
      <c r="G25" s="24">
        <f>SUM(C25:F25)</f>
        <v>11104</v>
      </c>
    </row>
    <row r="26" spans="1:7" ht="16.5" thickBot="1" x14ac:dyDescent="0.3">
      <c r="A26" s="5">
        <v>41</v>
      </c>
      <c r="B26" s="4" t="s">
        <v>74</v>
      </c>
      <c r="C26" s="21">
        <v>3288</v>
      </c>
      <c r="D26" s="21">
        <v>1840</v>
      </c>
      <c r="E26" s="21">
        <v>4118</v>
      </c>
      <c r="F26" s="83">
        <v>0</v>
      </c>
      <c r="G26" s="24">
        <f>SUM(C26:F26)</f>
        <v>9246</v>
      </c>
    </row>
    <row r="27" spans="1:7" ht="16.5" thickBot="1" x14ac:dyDescent="0.3">
      <c r="A27" s="5">
        <v>42</v>
      </c>
      <c r="B27" s="4" t="s">
        <v>75</v>
      </c>
      <c r="C27" s="21">
        <v>391</v>
      </c>
      <c r="D27" s="21">
        <v>169</v>
      </c>
      <c r="E27" s="21">
        <v>356</v>
      </c>
      <c r="F27" s="83"/>
      <c r="G27" s="24">
        <f>SUM(C27:F27)</f>
        <v>916</v>
      </c>
    </row>
  </sheetData>
  <sheetProtection password="8FA1" sheet="1" objects="1" scenarios="1"/>
  <mergeCells count="1">
    <mergeCell ref="C2:G2"/>
  </mergeCells>
  <conditionalFormatting sqref="C5:G9">
    <cfRule type="cellIs" dxfId="7" priority="4" stopIfTrue="1" operator="lessThan">
      <formula>0</formula>
    </cfRule>
    <cfRule type="cellIs" dxfId="6" priority="8" stopIfTrue="1" operator="lessThan">
      <formula>0</formula>
    </cfRule>
  </conditionalFormatting>
  <conditionalFormatting sqref="C11:G14">
    <cfRule type="cellIs" dxfId="5" priority="3" stopIfTrue="1" operator="lessThan">
      <formula>0</formula>
    </cfRule>
    <cfRule type="cellIs" dxfId="4" priority="7" stopIfTrue="1" operator="lessThan">
      <formula>0</formula>
    </cfRule>
  </conditionalFormatting>
  <conditionalFormatting sqref="C16:G22">
    <cfRule type="cellIs" dxfId="3" priority="2" stopIfTrue="1" operator="lessThan">
      <formula>0</formula>
    </cfRule>
    <cfRule type="cellIs" dxfId="2" priority="6" stopIfTrue="1" operator="lessThan">
      <formula>0</formula>
    </cfRule>
  </conditionalFormatting>
  <conditionalFormatting sqref="C24:G27">
    <cfRule type="cellIs" dxfId="1" priority="1" stopIfTrue="1" operator="lessThan">
      <formula>0</formula>
    </cfRule>
    <cfRule type="cellIs" dxfId="0" priority="5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" sqref="E3"/>
    </sheetView>
  </sheetViews>
  <sheetFormatPr defaultColWidth="9.140625" defaultRowHeight="15" x14ac:dyDescent="0.25"/>
  <cols>
    <col min="1" max="1" width="9.140625" style="49"/>
    <col min="2" max="2" width="99" style="49" bestFit="1" customWidth="1"/>
    <col min="3" max="3" width="9.140625" style="49"/>
    <col min="4" max="4" width="11.28515625" style="49" customWidth="1"/>
    <col min="5" max="5" width="15.42578125" style="49" customWidth="1"/>
    <col min="6" max="6" width="9.140625" style="49"/>
    <col min="7" max="7" width="12.42578125" style="49" customWidth="1"/>
    <col min="8" max="8" width="13.140625" style="49" customWidth="1"/>
    <col min="9" max="9" width="48.42578125" style="49" customWidth="1"/>
    <col min="10" max="16384" width="9.140625" style="49"/>
  </cols>
  <sheetData>
    <row r="1" spans="1:9" ht="21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3">
      <c r="A2" s="128" t="s">
        <v>86</v>
      </c>
      <c r="B2" s="128"/>
      <c r="C2" s="128"/>
      <c r="D2" s="128"/>
      <c r="E2" s="128"/>
      <c r="F2" s="128"/>
      <c r="G2" s="128"/>
      <c r="H2" s="128"/>
      <c r="I2" s="128"/>
    </row>
    <row r="3" spans="1:9" ht="19.5" thickBot="1" x14ac:dyDescent="0.3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26.25" customHeight="1" x14ac:dyDescent="0.25">
      <c r="A4" s="132" t="s">
        <v>88</v>
      </c>
      <c r="B4" s="130" t="s">
        <v>89</v>
      </c>
      <c r="C4" s="134" t="s">
        <v>90</v>
      </c>
      <c r="D4" s="134"/>
      <c r="E4" s="135"/>
      <c r="F4" s="136" t="s">
        <v>91</v>
      </c>
      <c r="G4" s="134"/>
      <c r="H4" s="137"/>
    </row>
    <row r="5" spans="1:9" ht="15.75" thickBot="1" x14ac:dyDescent="0.3">
      <c r="A5" s="133"/>
      <c r="B5" s="131"/>
      <c r="C5" s="26" t="s">
        <v>92</v>
      </c>
      <c r="D5" s="26" t="s">
        <v>93</v>
      </c>
      <c r="E5" s="27" t="s">
        <v>94</v>
      </c>
      <c r="F5" s="28" t="s">
        <v>92</v>
      </c>
      <c r="G5" s="26" t="s">
        <v>93</v>
      </c>
      <c r="H5" s="29" t="s">
        <v>94</v>
      </c>
    </row>
    <row r="6" spans="1:9" ht="15.75" x14ac:dyDescent="0.25">
      <c r="A6" s="45"/>
      <c r="B6" s="46" t="s">
        <v>36</v>
      </c>
      <c r="C6" s="51"/>
      <c r="D6" s="51"/>
      <c r="E6" s="51"/>
      <c r="F6" s="51"/>
      <c r="G6" s="51"/>
      <c r="H6" s="51"/>
      <c r="I6" s="31"/>
    </row>
    <row r="7" spans="1:9" ht="15.75" x14ac:dyDescent="0.25">
      <c r="A7" s="47">
        <v>6</v>
      </c>
      <c r="B7" s="64" t="s">
        <v>37</v>
      </c>
      <c r="C7" s="58"/>
      <c r="D7" s="58"/>
      <c r="E7" s="59" t="s">
        <v>102</v>
      </c>
      <c r="F7" s="60"/>
      <c r="G7" s="58"/>
      <c r="H7" s="58" t="s">
        <v>102</v>
      </c>
      <c r="I7" s="31"/>
    </row>
    <row r="8" spans="1:9" ht="15.75" x14ac:dyDescent="0.25">
      <c r="A8" s="47">
        <v>7</v>
      </c>
      <c r="B8" s="64" t="s">
        <v>38</v>
      </c>
      <c r="C8" s="58"/>
      <c r="D8" s="58"/>
      <c r="E8" s="59" t="s">
        <v>102</v>
      </c>
      <c r="F8" s="60"/>
      <c r="G8" s="58"/>
      <c r="H8" s="58" t="s">
        <v>102</v>
      </c>
      <c r="I8" s="31"/>
    </row>
    <row r="9" spans="1:9" ht="15.75" x14ac:dyDescent="0.25">
      <c r="A9" s="47">
        <v>8</v>
      </c>
      <c r="B9" s="64" t="s">
        <v>39</v>
      </c>
      <c r="C9" s="52"/>
      <c r="D9" s="52"/>
      <c r="E9" s="53"/>
      <c r="F9" s="60"/>
      <c r="G9" s="58"/>
      <c r="H9" s="58" t="s">
        <v>102</v>
      </c>
      <c r="I9" s="31"/>
    </row>
    <row r="10" spans="1:9" ht="15.75" x14ac:dyDescent="0.25">
      <c r="A10" s="47">
        <v>9</v>
      </c>
      <c r="B10" s="64" t="s">
        <v>40</v>
      </c>
      <c r="C10" s="52"/>
      <c r="D10" s="52"/>
      <c r="E10" s="53"/>
      <c r="F10" s="60"/>
      <c r="G10" s="58"/>
      <c r="H10" s="58" t="s">
        <v>102</v>
      </c>
      <c r="I10" s="31"/>
    </row>
    <row r="11" spans="1:9" ht="15.75" x14ac:dyDescent="0.25">
      <c r="A11" s="47">
        <v>10</v>
      </c>
      <c r="B11" s="64" t="s">
        <v>41</v>
      </c>
      <c r="C11" s="58"/>
      <c r="D11" s="58"/>
      <c r="E11" s="59" t="s">
        <v>102</v>
      </c>
      <c r="F11" s="60"/>
      <c r="G11" s="58"/>
      <c r="H11" s="58" t="s">
        <v>102</v>
      </c>
      <c r="I11" s="31"/>
    </row>
    <row r="12" spans="1:9" ht="15.75" x14ac:dyDescent="0.25">
      <c r="A12" s="47">
        <v>11</v>
      </c>
      <c r="B12" s="64" t="s">
        <v>42</v>
      </c>
      <c r="C12" s="58"/>
      <c r="D12" s="58"/>
      <c r="E12" s="59" t="s">
        <v>102</v>
      </c>
      <c r="F12" s="60"/>
      <c r="G12" s="58"/>
      <c r="H12" s="58" t="s">
        <v>102</v>
      </c>
      <c r="I12" s="31"/>
    </row>
    <row r="13" spans="1:9" ht="16.5" thickBot="1" x14ac:dyDescent="0.3">
      <c r="A13" s="48">
        <v>13</v>
      </c>
      <c r="B13" s="65" t="s">
        <v>43</v>
      </c>
      <c r="C13" s="54"/>
      <c r="D13" s="54"/>
      <c r="E13" s="55"/>
      <c r="F13" s="61"/>
      <c r="G13" s="62"/>
      <c r="H13" s="63"/>
      <c r="I13" s="31"/>
    </row>
    <row r="14" spans="1:9" ht="15.75" x14ac:dyDescent="0.25">
      <c r="A14" s="45"/>
      <c r="B14" s="66" t="s">
        <v>45</v>
      </c>
      <c r="C14" s="56"/>
      <c r="D14" s="56"/>
      <c r="E14" s="56"/>
      <c r="F14" s="56"/>
      <c r="G14" s="56"/>
      <c r="H14" s="56"/>
      <c r="I14" s="31"/>
    </row>
    <row r="15" spans="1:9" ht="15.75" x14ac:dyDescent="0.25">
      <c r="A15" s="47">
        <v>15</v>
      </c>
      <c r="B15" s="64" t="s">
        <v>46</v>
      </c>
      <c r="C15" s="58"/>
      <c r="D15" s="58"/>
      <c r="E15" s="59" t="s">
        <v>102</v>
      </c>
      <c r="F15" s="60"/>
      <c r="G15" s="58"/>
      <c r="H15" s="58" t="s">
        <v>102</v>
      </c>
      <c r="I15" s="57"/>
    </row>
    <row r="16" spans="1:9" ht="15.75" x14ac:dyDescent="0.25">
      <c r="A16" s="47">
        <v>16</v>
      </c>
      <c r="B16" s="64" t="s">
        <v>47</v>
      </c>
      <c r="C16" s="58"/>
      <c r="D16" s="58"/>
      <c r="E16" s="59" t="s">
        <v>102</v>
      </c>
      <c r="F16" s="60"/>
      <c r="G16" s="58"/>
      <c r="H16" s="58" t="s">
        <v>102</v>
      </c>
      <c r="I16" s="31"/>
    </row>
    <row r="17" spans="1:9" ht="15.75" x14ac:dyDescent="0.25">
      <c r="A17" s="47">
        <v>17</v>
      </c>
      <c r="B17" s="64" t="s">
        <v>48</v>
      </c>
      <c r="C17" s="58"/>
      <c r="D17" s="58"/>
      <c r="E17" s="59" t="s">
        <v>102</v>
      </c>
      <c r="F17" s="60"/>
      <c r="G17" s="58"/>
      <c r="H17" s="58" t="s">
        <v>102</v>
      </c>
      <c r="I17" s="31"/>
    </row>
    <row r="18" spans="1:9" ht="15.75" x14ac:dyDescent="0.25">
      <c r="A18" s="47">
        <v>18</v>
      </c>
      <c r="B18" s="64" t="s">
        <v>49</v>
      </c>
      <c r="C18" s="58"/>
      <c r="D18" s="58"/>
      <c r="E18" s="59" t="s">
        <v>102</v>
      </c>
      <c r="F18" s="60"/>
      <c r="G18" s="58"/>
      <c r="H18" s="58" t="s">
        <v>102</v>
      </c>
      <c r="I18" s="31"/>
    </row>
    <row r="19" spans="1:9" ht="15.75" x14ac:dyDescent="0.25">
      <c r="A19" s="47">
        <v>19</v>
      </c>
      <c r="B19" s="64" t="s">
        <v>50</v>
      </c>
      <c r="C19" s="58"/>
      <c r="D19" s="58"/>
      <c r="E19" s="59" t="s">
        <v>102</v>
      </c>
      <c r="F19" s="60"/>
      <c r="G19" s="58"/>
      <c r="H19" s="58" t="s">
        <v>102</v>
      </c>
      <c r="I19" s="31"/>
    </row>
    <row r="20" spans="1:9" ht="15.75" x14ac:dyDescent="0.25">
      <c r="A20" s="47">
        <v>20</v>
      </c>
      <c r="B20" s="64" t="s">
        <v>51</v>
      </c>
      <c r="C20" s="58"/>
      <c r="D20" s="58"/>
      <c r="E20" s="59" t="s">
        <v>102</v>
      </c>
      <c r="F20" s="60"/>
      <c r="G20" s="58"/>
      <c r="H20" s="58" t="s">
        <v>102</v>
      </c>
      <c r="I20" s="31"/>
    </row>
    <row r="21" spans="1:9" ht="15.75" x14ac:dyDescent="0.25">
      <c r="A21" s="47">
        <v>21</v>
      </c>
      <c r="B21" s="64" t="s">
        <v>52</v>
      </c>
      <c r="C21" s="58"/>
      <c r="D21" s="58"/>
      <c r="E21" s="59" t="s">
        <v>102</v>
      </c>
      <c r="F21" s="60"/>
      <c r="G21" s="58"/>
      <c r="H21" s="58" t="s">
        <v>102</v>
      </c>
      <c r="I21" s="31"/>
    </row>
    <row r="22" spans="1:9" ht="15.75" x14ac:dyDescent="0.25">
      <c r="A22" s="47">
        <v>22</v>
      </c>
      <c r="B22" s="64" t="s">
        <v>53</v>
      </c>
      <c r="C22" s="52"/>
      <c r="D22" s="52"/>
      <c r="E22" s="53"/>
      <c r="F22" s="60"/>
      <c r="G22" s="58"/>
      <c r="H22" s="58" t="s">
        <v>102</v>
      </c>
      <c r="I22" s="31"/>
    </row>
    <row r="23" spans="1:9" ht="15.75" x14ac:dyDescent="0.25">
      <c r="A23" s="47">
        <v>23</v>
      </c>
      <c r="B23" s="64" t="s">
        <v>54</v>
      </c>
      <c r="C23" s="52"/>
      <c r="D23" s="52"/>
      <c r="E23" s="53"/>
      <c r="F23" s="60"/>
      <c r="G23" s="58"/>
      <c r="H23" s="58" t="s">
        <v>102</v>
      </c>
      <c r="I23" s="31"/>
    </row>
    <row r="24" spans="1:9" ht="15.75" x14ac:dyDescent="0.25">
      <c r="A24" s="47">
        <v>24</v>
      </c>
      <c r="B24" s="64" t="s">
        <v>55</v>
      </c>
      <c r="C24" s="52"/>
      <c r="D24" s="52"/>
      <c r="E24" s="53"/>
      <c r="F24" s="60"/>
      <c r="G24" s="58"/>
      <c r="H24" s="58" t="s">
        <v>102</v>
      </c>
      <c r="I24" s="31"/>
    </row>
    <row r="25" spans="1:9" ht="15.75" x14ac:dyDescent="0.25">
      <c r="A25" s="47">
        <v>26</v>
      </c>
      <c r="B25" s="64" t="s">
        <v>56</v>
      </c>
      <c r="C25" s="52"/>
      <c r="D25" s="52"/>
      <c r="E25" s="53"/>
      <c r="F25" s="60"/>
      <c r="G25" s="58"/>
      <c r="H25" s="58" t="s">
        <v>102</v>
      </c>
      <c r="I25" s="31"/>
    </row>
    <row r="26" spans="1:9" ht="15.75" x14ac:dyDescent="0.25">
      <c r="A26" s="47">
        <v>27</v>
      </c>
      <c r="B26" s="64" t="s">
        <v>57</v>
      </c>
      <c r="C26" s="52"/>
      <c r="D26" s="52"/>
      <c r="E26" s="53"/>
      <c r="F26" s="60"/>
      <c r="G26" s="58"/>
      <c r="H26" s="58" t="s">
        <v>102</v>
      </c>
      <c r="I26" s="31"/>
    </row>
    <row r="27" spans="1:9" ht="15.75" x14ac:dyDescent="0.25">
      <c r="A27" s="47">
        <v>28</v>
      </c>
      <c r="B27" s="64" t="s">
        <v>58</v>
      </c>
      <c r="C27" s="52"/>
      <c r="D27" s="52"/>
      <c r="E27" s="53"/>
      <c r="F27" s="60"/>
      <c r="G27" s="58"/>
      <c r="H27" s="58" t="s">
        <v>102</v>
      </c>
      <c r="I27" s="31"/>
    </row>
    <row r="28" spans="1:9" ht="15.75" x14ac:dyDescent="0.25">
      <c r="A28" s="47">
        <v>29</v>
      </c>
      <c r="B28" s="64" t="s">
        <v>95</v>
      </c>
      <c r="C28" s="52"/>
      <c r="D28" s="52"/>
      <c r="E28" s="53"/>
      <c r="F28" s="60"/>
      <c r="G28" s="58"/>
      <c r="H28" s="58" t="s">
        <v>102</v>
      </c>
      <c r="I28" s="31"/>
    </row>
    <row r="29" spans="1:9" ht="15.75" x14ac:dyDescent="0.25">
      <c r="A29" s="47">
        <v>30</v>
      </c>
      <c r="B29" s="64" t="s">
        <v>60</v>
      </c>
      <c r="C29" s="52"/>
      <c r="D29" s="52"/>
      <c r="E29" s="53"/>
      <c r="F29" s="60"/>
      <c r="G29" s="58"/>
      <c r="H29" s="58" t="s">
        <v>102</v>
      </c>
      <c r="I29" s="31"/>
    </row>
    <row r="30" spans="1:9" ht="15.75" x14ac:dyDescent="0.25">
      <c r="A30" s="47">
        <v>31</v>
      </c>
      <c r="B30" s="64" t="s">
        <v>61</v>
      </c>
      <c r="C30" s="52"/>
      <c r="D30" s="52"/>
      <c r="E30" s="53"/>
      <c r="F30" s="60"/>
      <c r="G30" s="58"/>
      <c r="H30" s="58" t="s">
        <v>102</v>
      </c>
      <c r="I30" s="31"/>
    </row>
    <row r="31" spans="1:9" ht="15.75" x14ac:dyDescent="0.25">
      <c r="A31" s="47">
        <v>32</v>
      </c>
      <c r="B31" s="64" t="s">
        <v>62</v>
      </c>
      <c r="C31" s="52"/>
      <c r="D31" s="52"/>
      <c r="E31" s="53"/>
      <c r="F31" s="60"/>
      <c r="G31" s="58"/>
      <c r="H31" s="58" t="s">
        <v>102</v>
      </c>
      <c r="I31" s="31"/>
    </row>
    <row r="32" spans="1:9" ht="15.75" x14ac:dyDescent="0.25">
      <c r="A32" s="47">
        <v>33</v>
      </c>
      <c r="B32" s="64" t="s">
        <v>63</v>
      </c>
      <c r="C32" s="52"/>
      <c r="D32" s="52"/>
      <c r="E32" s="53"/>
      <c r="F32" s="60"/>
      <c r="G32" s="58"/>
      <c r="H32" s="58" t="s">
        <v>102</v>
      </c>
      <c r="I32" s="31"/>
    </row>
    <row r="33" spans="1:9" ht="15.75" x14ac:dyDescent="0.25">
      <c r="A33" s="47" t="s">
        <v>64</v>
      </c>
      <c r="B33" s="64" t="s">
        <v>65</v>
      </c>
      <c r="C33" s="52"/>
      <c r="D33" s="52"/>
      <c r="E33" s="53"/>
      <c r="F33" s="60"/>
      <c r="G33" s="58"/>
      <c r="H33" s="58" t="s">
        <v>102</v>
      </c>
      <c r="I33" s="31"/>
    </row>
    <row r="34" spans="1:9" ht="15.75" x14ac:dyDescent="0.25">
      <c r="A34" s="47">
        <v>34</v>
      </c>
      <c r="B34" s="64" t="s">
        <v>66</v>
      </c>
      <c r="C34" s="52"/>
      <c r="D34" s="52"/>
      <c r="E34" s="53"/>
      <c r="F34" s="60"/>
      <c r="G34" s="58"/>
      <c r="H34" s="58" t="s">
        <v>102</v>
      </c>
      <c r="I34" s="31"/>
    </row>
    <row r="35" spans="1:9" ht="15.75" x14ac:dyDescent="0.25">
      <c r="A35" s="47">
        <v>35</v>
      </c>
      <c r="B35" s="64" t="s">
        <v>67</v>
      </c>
      <c r="C35" s="52"/>
      <c r="D35" s="52"/>
      <c r="E35" s="53"/>
      <c r="F35" s="60"/>
      <c r="G35" s="58"/>
      <c r="H35" s="58" t="s">
        <v>102</v>
      </c>
      <c r="I35" s="31"/>
    </row>
    <row r="36" spans="1:9" ht="16.5" thickBot="1" x14ac:dyDescent="0.3">
      <c r="A36" s="48">
        <v>36</v>
      </c>
      <c r="B36" s="65" t="s">
        <v>68</v>
      </c>
      <c r="C36" s="54"/>
      <c r="D36" s="54"/>
      <c r="E36" s="55"/>
      <c r="F36" s="61"/>
      <c r="G36" s="62"/>
      <c r="H36" s="63" t="s">
        <v>102</v>
      </c>
      <c r="I36" s="31"/>
    </row>
  </sheetData>
  <sheetProtection password="8FA1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zoomScale="80" zoomScaleNormal="80" workbookViewId="0">
      <pane xSplit="1" ySplit="1" topLeftCell="C2" activePane="bottomRight" state="frozen"/>
      <selection activeCell="B1" sqref="B1"/>
      <selection pane="topRight" activeCell="C1" sqref="C1"/>
      <selection pane="bottomLeft" activeCell="B6" sqref="B6"/>
      <selection pane="bottomRight" activeCell="F9" sqref="F9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35">
      <c r="A1" s="103" t="s">
        <v>15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C2" s="105" t="s">
        <v>97</v>
      </c>
    </row>
    <row r="3" spans="1:9" x14ac:dyDescent="0.25">
      <c r="B3" s="84" t="s">
        <v>88</v>
      </c>
      <c r="C3" s="106" t="s">
        <v>89</v>
      </c>
    </row>
    <row r="4" spans="1:9" ht="15.75" thickBot="1" x14ac:dyDescent="0.3">
      <c r="B4" s="104"/>
      <c r="C4" s="107"/>
      <c r="D4" s="107"/>
      <c r="E4" s="109"/>
    </row>
    <row r="5" spans="1:9" ht="15.75" x14ac:dyDescent="0.25">
      <c r="B5" s="45"/>
      <c r="C5" s="46" t="s">
        <v>36</v>
      </c>
      <c r="D5" s="108" t="s">
        <v>98</v>
      </c>
      <c r="E5" s="110" t="s">
        <v>99</v>
      </c>
    </row>
    <row r="6" spans="1:9" ht="47.25" x14ac:dyDescent="0.25">
      <c r="B6" s="47">
        <v>6</v>
      </c>
      <c r="C6" s="64" t="s">
        <v>37</v>
      </c>
      <c r="D6" s="64" t="s">
        <v>103</v>
      </c>
      <c r="E6" s="64" t="s">
        <v>104</v>
      </c>
    </row>
    <row r="7" spans="1:9" ht="47.25" x14ac:dyDescent="0.25">
      <c r="B7" s="47">
        <v>7</v>
      </c>
      <c r="C7" s="64" t="s">
        <v>38</v>
      </c>
      <c r="D7" s="64" t="s">
        <v>103</v>
      </c>
      <c r="E7" s="64" t="s">
        <v>104</v>
      </c>
    </row>
    <row r="8" spans="1:9" ht="47.25" x14ac:dyDescent="0.25">
      <c r="B8" s="47">
        <v>8</v>
      </c>
      <c r="C8" s="64" t="s">
        <v>39</v>
      </c>
      <c r="D8" s="64" t="s">
        <v>103</v>
      </c>
      <c r="E8" s="64" t="s">
        <v>104</v>
      </c>
    </row>
    <row r="9" spans="1:9" ht="47.25" x14ac:dyDescent="0.25">
      <c r="B9" s="47">
        <v>9</v>
      </c>
      <c r="C9" s="64" t="s">
        <v>40</v>
      </c>
      <c r="D9" s="64" t="s">
        <v>103</v>
      </c>
      <c r="E9" s="64" t="s">
        <v>104</v>
      </c>
    </row>
    <row r="10" spans="1:9" ht="47.25" x14ac:dyDescent="0.25">
      <c r="B10" s="47">
        <v>10</v>
      </c>
      <c r="C10" s="64" t="s">
        <v>41</v>
      </c>
      <c r="D10" s="64" t="s">
        <v>103</v>
      </c>
      <c r="E10" s="64" t="s">
        <v>104</v>
      </c>
    </row>
    <row r="11" spans="1:9" ht="47.25" x14ac:dyDescent="0.25">
      <c r="B11" s="47">
        <v>11</v>
      </c>
      <c r="C11" s="64" t="s">
        <v>42</v>
      </c>
      <c r="D11" s="64" t="s">
        <v>103</v>
      </c>
      <c r="E11" s="64" t="s">
        <v>104</v>
      </c>
    </row>
    <row r="12" spans="1:9" ht="32.25" thickBot="1" x14ac:dyDescent="0.3">
      <c r="B12" s="48">
        <v>13</v>
      </c>
      <c r="C12" s="65" t="s">
        <v>43</v>
      </c>
      <c r="D12" s="65"/>
      <c r="E12" s="65"/>
    </row>
    <row r="13" spans="1:9" ht="15.75" x14ac:dyDescent="0.25">
      <c r="B13" s="45"/>
      <c r="C13" s="66" t="s">
        <v>45</v>
      </c>
    </row>
    <row r="14" spans="1:9" ht="47.25" x14ac:dyDescent="0.25">
      <c r="B14" s="47">
        <v>15</v>
      </c>
      <c r="C14" s="64" t="s">
        <v>46</v>
      </c>
      <c r="D14" s="64" t="s">
        <v>105</v>
      </c>
      <c r="E14" s="64" t="s">
        <v>106</v>
      </c>
    </row>
    <row r="15" spans="1:9" ht="47.25" x14ac:dyDescent="0.25">
      <c r="B15" s="47">
        <v>16</v>
      </c>
      <c r="C15" s="64" t="s">
        <v>47</v>
      </c>
      <c r="D15" s="64" t="s">
        <v>105</v>
      </c>
      <c r="E15" s="64" t="s">
        <v>106</v>
      </c>
    </row>
    <row r="16" spans="1:9" ht="47.25" x14ac:dyDescent="0.25">
      <c r="B16" s="47">
        <v>17</v>
      </c>
      <c r="C16" s="64" t="s">
        <v>48</v>
      </c>
      <c r="D16" s="64" t="s">
        <v>105</v>
      </c>
      <c r="E16" s="64" t="s">
        <v>106</v>
      </c>
    </row>
    <row r="17" spans="2:5" ht="47.25" x14ac:dyDescent="0.25">
      <c r="B17" s="47">
        <v>18</v>
      </c>
      <c r="C17" s="64" t="s">
        <v>49</v>
      </c>
      <c r="D17" s="64" t="s">
        <v>105</v>
      </c>
      <c r="E17" s="64" t="s">
        <v>106</v>
      </c>
    </row>
    <row r="18" spans="2:5" ht="47.25" x14ac:dyDescent="0.25">
      <c r="B18" s="47">
        <v>19</v>
      </c>
      <c r="C18" s="64" t="s">
        <v>50</v>
      </c>
      <c r="D18" s="64" t="s">
        <v>105</v>
      </c>
      <c r="E18" s="64" t="s">
        <v>106</v>
      </c>
    </row>
    <row r="19" spans="2:5" ht="47.25" x14ac:dyDescent="0.25">
      <c r="B19" s="47">
        <v>20</v>
      </c>
      <c r="C19" s="64" t="s">
        <v>51</v>
      </c>
      <c r="D19" s="64" t="s">
        <v>105</v>
      </c>
      <c r="E19" s="64" t="s">
        <v>106</v>
      </c>
    </row>
    <row r="20" spans="2:5" ht="47.25" x14ac:dyDescent="0.25">
      <c r="B20" s="47">
        <v>21</v>
      </c>
      <c r="C20" s="64" t="s">
        <v>52</v>
      </c>
      <c r="D20" s="64" t="s">
        <v>105</v>
      </c>
      <c r="E20" s="64" t="s">
        <v>106</v>
      </c>
    </row>
    <row r="21" spans="2:5" ht="15.75" x14ac:dyDescent="0.25">
      <c r="B21" s="47">
        <v>22</v>
      </c>
      <c r="C21" s="64" t="s">
        <v>53</v>
      </c>
      <c r="D21" s="64"/>
      <c r="E21" s="64"/>
    </row>
    <row r="22" spans="2:5" ht="47.25" x14ac:dyDescent="0.25">
      <c r="B22" s="47">
        <v>23</v>
      </c>
      <c r="C22" s="64" t="s">
        <v>54</v>
      </c>
      <c r="D22" s="64" t="s">
        <v>107</v>
      </c>
      <c r="E22" s="64" t="s">
        <v>108</v>
      </c>
    </row>
    <row r="23" spans="2:5" ht="47.25" x14ac:dyDescent="0.25">
      <c r="B23" s="47">
        <v>24</v>
      </c>
      <c r="C23" s="64" t="s">
        <v>55</v>
      </c>
      <c r="D23" s="64" t="s">
        <v>107</v>
      </c>
      <c r="E23" s="64" t="s">
        <v>108</v>
      </c>
    </row>
    <row r="24" spans="2:5" ht="47.25" x14ac:dyDescent="0.25">
      <c r="B24" s="47">
        <v>26</v>
      </c>
      <c r="C24" s="64" t="s">
        <v>56</v>
      </c>
      <c r="D24" s="64" t="s">
        <v>107</v>
      </c>
      <c r="E24" s="64" t="s">
        <v>108</v>
      </c>
    </row>
    <row r="25" spans="2:5" ht="47.25" x14ac:dyDescent="0.25">
      <c r="B25" s="47">
        <v>27</v>
      </c>
      <c r="C25" s="64" t="s">
        <v>57</v>
      </c>
      <c r="D25" s="64" t="s">
        <v>107</v>
      </c>
      <c r="E25" s="64" t="s">
        <v>108</v>
      </c>
    </row>
    <row r="26" spans="2:5" ht="47.25" x14ac:dyDescent="0.25">
      <c r="B26" s="47">
        <v>28</v>
      </c>
      <c r="C26" s="64" t="s">
        <v>58</v>
      </c>
      <c r="D26" s="64" t="s">
        <v>107</v>
      </c>
      <c r="E26" s="64" t="s">
        <v>108</v>
      </c>
    </row>
    <row r="27" spans="2:5" ht="47.25" x14ac:dyDescent="0.25">
      <c r="B27" s="47">
        <v>29</v>
      </c>
      <c r="C27" s="64" t="s">
        <v>95</v>
      </c>
      <c r="D27" s="64" t="s">
        <v>107</v>
      </c>
      <c r="E27" s="64" t="s">
        <v>108</v>
      </c>
    </row>
    <row r="28" spans="2:5" ht="47.25" x14ac:dyDescent="0.25">
      <c r="B28" s="47">
        <v>30</v>
      </c>
      <c r="C28" s="64" t="s">
        <v>60</v>
      </c>
      <c r="D28" s="64" t="s">
        <v>107</v>
      </c>
      <c r="E28" s="64" t="s">
        <v>108</v>
      </c>
    </row>
    <row r="29" spans="2:5" ht="47.25" x14ac:dyDescent="0.25">
      <c r="B29" s="47">
        <v>31</v>
      </c>
      <c r="C29" s="64" t="s">
        <v>61</v>
      </c>
      <c r="D29" s="64" t="s">
        <v>107</v>
      </c>
      <c r="E29" s="64" t="s">
        <v>108</v>
      </c>
    </row>
    <row r="30" spans="2:5" ht="47.25" x14ac:dyDescent="0.25">
      <c r="B30" s="47">
        <v>32</v>
      </c>
      <c r="C30" s="64" t="s">
        <v>62</v>
      </c>
      <c r="D30" s="64" t="s">
        <v>107</v>
      </c>
      <c r="E30" s="64" t="s">
        <v>108</v>
      </c>
    </row>
    <row r="31" spans="2:5" ht="47.25" x14ac:dyDescent="0.25">
      <c r="B31" s="47">
        <v>33</v>
      </c>
      <c r="C31" s="64" t="s">
        <v>63</v>
      </c>
      <c r="D31" s="64" t="s">
        <v>107</v>
      </c>
      <c r="E31" s="64" t="s">
        <v>108</v>
      </c>
    </row>
    <row r="32" spans="2:5" ht="47.25" x14ac:dyDescent="0.25">
      <c r="B32" s="47" t="s">
        <v>64</v>
      </c>
      <c r="C32" s="64" t="s">
        <v>65</v>
      </c>
      <c r="D32" s="64" t="s">
        <v>107</v>
      </c>
      <c r="E32" s="64" t="s">
        <v>108</v>
      </c>
    </row>
    <row r="33" spans="2:5" ht="47.25" x14ac:dyDescent="0.25">
      <c r="B33" s="47">
        <v>34</v>
      </c>
      <c r="C33" s="64" t="s">
        <v>66</v>
      </c>
      <c r="D33" s="64" t="s">
        <v>107</v>
      </c>
      <c r="E33" s="64" t="s">
        <v>108</v>
      </c>
    </row>
    <row r="34" spans="2:5" ht="47.25" x14ac:dyDescent="0.25">
      <c r="B34" s="47">
        <v>35</v>
      </c>
      <c r="C34" s="64" t="s">
        <v>67</v>
      </c>
      <c r="D34" s="64" t="s">
        <v>107</v>
      </c>
      <c r="E34" s="64" t="s">
        <v>108</v>
      </c>
    </row>
    <row r="35" spans="2:5" ht="48" thickBot="1" x14ac:dyDescent="0.3">
      <c r="B35" s="48">
        <v>36</v>
      </c>
      <c r="C35" s="65" t="s">
        <v>68</v>
      </c>
      <c r="D35" s="65" t="s">
        <v>107</v>
      </c>
      <c r="E35" s="65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2014-10-03T12:15:11Z</cp:lastPrinted>
  <dcterms:created xsi:type="dcterms:W3CDTF">2013-10-30T14:59:00Z</dcterms:created>
  <dcterms:modified xsi:type="dcterms:W3CDTF">2018-05-18T18:59:02Z</dcterms:modified>
</cp:coreProperties>
</file>