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5\excel\"/>
    </mc:Choice>
  </mc:AlternateContent>
  <workbookProtection workbookAlgorithmName="SHA-1" workbookHashValue="NlnHQoDXm+rUIzCrIk94QFLDUfA=" workbookSaltValue="/yi5cvBXoiRlVOzBmYduOg==" workbookSpinCount="100000" lockStructure="1"/>
  <bookViews>
    <workbookView xWindow="0" yWindow="0" windowWidth="21600" windowHeight="10095" tabRatio="684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71027"/>
</workbook>
</file>

<file path=xl/calcChain.xml><?xml version="1.0" encoding="utf-8"?>
<calcChain xmlns="http://schemas.openxmlformats.org/spreadsheetml/2006/main">
  <c r="E52" i="2" l="1"/>
  <c r="G24" i="6"/>
  <c r="G18" i="6"/>
  <c r="G17" i="6"/>
  <c r="G16" i="6"/>
  <c r="G27" i="5"/>
  <c r="E50" i="2"/>
  <c r="G25" i="5"/>
  <c r="G21" i="5"/>
  <c r="G17" i="5"/>
  <c r="D23" i="2"/>
  <c r="D50" i="2"/>
  <c r="C50" i="2"/>
  <c r="G21" i="4"/>
  <c r="E25" i="2"/>
  <c r="D25" i="2"/>
  <c r="G18" i="4"/>
  <c r="G17" i="4"/>
  <c r="D52" i="2"/>
  <c r="C52" i="2"/>
  <c r="G25" i="3"/>
  <c r="E49" i="2"/>
  <c r="G24" i="3"/>
  <c r="E28" i="2"/>
  <c r="D28" i="2"/>
  <c r="G18" i="3"/>
  <c r="E24" i="2"/>
  <c r="D24" i="2"/>
  <c r="G17" i="3"/>
  <c r="G16" i="3"/>
  <c r="C23" i="2"/>
  <c r="G24" i="4"/>
  <c r="G7" i="2"/>
  <c r="G8" i="2"/>
  <c r="E51" i="2"/>
  <c r="D51" i="2"/>
  <c r="C51" i="2"/>
  <c r="E29" i="2"/>
  <c r="D29" i="2"/>
  <c r="C29" i="2"/>
  <c r="E27" i="2"/>
  <c r="D27" i="2"/>
  <c r="C27" i="2"/>
  <c r="E26" i="2"/>
  <c r="D26" i="2"/>
  <c r="C26" i="2"/>
  <c r="E23" i="2"/>
  <c r="E19" i="2"/>
  <c r="D19" i="2"/>
  <c r="C19" i="2"/>
  <c r="E18" i="2"/>
  <c r="D18" i="2"/>
  <c r="D21" i="2" s="1"/>
  <c r="C18" i="2"/>
  <c r="C21" i="2" s="1"/>
  <c r="F15" i="2"/>
  <c r="E15" i="2"/>
  <c r="D15" i="2"/>
  <c r="C15" i="2"/>
  <c r="F14" i="2"/>
  <c r="E14" i="2"/>
  <c r="D14" i="2"/>
  <c r="C14" i="2"/>
  <c r="F11" i="2"/>
  <c r="E11" i="2"/>
  <c r="D11" i="2"/>
  <c r="C11" i="2"/>
  <c r="F10" i="2"/>
  <c r="E10" i="2"/>
  <c r="D10" i="2"/>
  <c r="C10" i="2"/>
  <c r="F9" i="2"/>
  <c r="E9" i="2"/>
  <c r="D9" i="2"/>
  <c r="D12" i="2" s="1"/>
  <c r="C9" i="2"/>
  <c r="F6" i="2"/>
  <c r="E6" i="2"/>
  <c r="D6" i="2"/>
  <c r="C6" i="2"/>
  <c r="F5" i="2"/>
  <c r="E5" i="2"/>
  <c r="D5" i="2"/>
  <c r="C5" i="2"/>
  <c r="D46" i="2"/>
  <c r="E46" i="2"/>
  <c r="F46" i="2"/>
  <c r="C46" i="2"/>
  <c r="F21" i="2"/>
  <c r="G26" i="6"/>
  <c r="G25" i="6"/>
  <c r="G22" i="6"/>
  <c r="G21" i="6"/>
  <c r="G20" i="6"/>
  <c r="G19" i="6"/>
  <c r="G14" i="6"/>
  <c r="G13" i="6"/>
  <c r="G12" i="6"/>
  <c r="G11" i="6"/>
  <c r="G9" i="6"/>
  <c r="G8" i="6"/>
  <c r="G7" i="6"/>
  <c r="G6" i="6"/>
  <c r="G5" i="6"/>
  <c r="G26" i="5"/>
  <c r="G24" i="5"/>
  <c r="G22" i="5"/>
  <c r="G20" i="5"/>
  <c r="G19" i="5"/>
  <c r="G18" i="5"/>
  <c r="G14" i="5"/>
  <c r="G13" i="5"/>
  <c r="G12" i="5"/>
  <c r="G11" i="5"/>
  <c r="G9" i="5"/>
  <c r="G8" i="5"/>
  <c r="G7" i="5"/>
  <c r="G6" i="5"/>
  <c r="G5" i="5"/>
  <c r="G27" i="4"/>
  <c r="G26" i="4"/>
  <c r="G25" i="4"/>
  <c r="G50" i="2" s="1"/>
  <c r="G22" i="4"/>
  <c r="G20" i="4"/>
  <c r="G19" i="4"/>
  <c r="G14" i="4"/>
  <c r="G13" i="4"/>
  <c r="G12" i="4"/>
  <c r="G11" i="4"/>
  <c r="G9" i="4"/>
  <c r="G8" i="4"/>
  <c r="G7" i="4"/>
  <c r="G6" i="4"/>
  <c r="G5" i="4"/>
  <c r="G26" i="3"/>
  <c r="G22" i="3"/>
  <c r="G20" i="3"/>
  <c r="G19" i="3"/>
  <c r="G26" i="2" s="1"/>
  <c r="G14" i="3"/>
  <c r="G13" i="3"/>
  <c r="G12" i="3"/>
  <c r="G11" i="3"/>
  <c r="G9" i="3"/>
  <c r="G8" i="3"/>
  <c r="G7" i="3"/>
  <c r="G6" i="3"/>
  <c r="G5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D49" i="2"/>
  <c r="G16" i="4"/>
  <c r="G27" i="3"/>
  <c r="G52" i="2" s="1"/>
  <c r="C25" i="2"/>
  <c r="G21" i="3"/>
  <c r="G27" i="6"/>
  <c r="C24" i="2"/>
  <c r="G16" i="5"/>
  <c r="C49" i="2"/>
  <c r="C28" i="2"/>
  <c r="D33" i="2" l="1"/>
  <c r="G23" i="2"/>
  <c r="G25" i="2"/>
  <c r="G24" i="2"/>
  <c r="G28" i="2"/>
  <c r="C33" i="2"/>
  <c r="G49" i="2"/>
  <c r="G29" i="2"/>
  <c r="D47" i="2"/>
  <c r="C12" i="2"/>
  <c r="G11" i="2"/>
  <c r="G15" i="2"/>
  <c r="E33" i="2"/>
  <c r="G46" i="2"/>
  <c r="F47" i="2"/>
  <c r="E12" i="2"/>
  <c r="F12" i="2"/>
  <c r="G10" i="2"/>
  <c r="G33" i="2"/>
  <c r="G5" i="2"/>
  <c r="G6" i="2"/>
  <c r="G9" i="2"/>
  <c r="E21" i="2"/>
  <c r="E47" i="2" s="1"/>
  <c r="G14" i="2"/>
  <c r="G51" i="2"/>
  <c r="G27" i="2"/>
  <c r="G19" i="2"/>
  <c r="G18" i="2"/>
  <c r="C47" i="2"/>
  <c r="G12" i="2" l="1"/>
  <c r="G21" i="2"/>
  <c r="G47" i="2"/>
</calcChain>
</file>

<file path=xl/sharedStrings.xml><?xml version="1.0" encoding="utf-8"?>
<sst xmlns="http://schemas.openxmlformats.org/spreadsheetml/2006/main" count="341" uniqueCount="110">
  <si>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</si>
  <si>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</si>
  <si>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</si>
  <si>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</si>
  <si>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</si>
  <si>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</si>
  <si>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</si>
  <si>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E-Mail Address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</si>
  <si>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</si>
  <si>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</si>
  <si>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</si>
  <si>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</si>
  <si>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</si>
  <si>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</si>
  <si>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</si>
  <si>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</si>
  <si>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</si>
  <si>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</si>
  <si>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</si>
  <si>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</si>
  <si>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</si>
  <si>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</si>
  <si>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</si>
  <si>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</si>
  <si>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</si>
  <si>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</si>
  <si>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</si>
  <si>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</si>
  <si>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</si>
  <si>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</si>
  <si>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</si>
  <si>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</si>
  <si>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</si>
  <si>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</si>
  <si>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</si>
  <si>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</si>
  <si>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</si>
  <si>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</si>
  <si>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</si>
  <si>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</si>
  <si>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</si>
  <si>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</si>
  <si>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</si>
  <si>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</si>
  <si>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</si>
  <si>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</si>
  <si>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</si>
  <si>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</si>
  <si>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</si>
  <si>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</si>
  <si>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</si>
  <si>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</si>
  <si>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</si>
  <si>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</si>
  <si>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</si>
  <si>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</si>
  <si>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</si>
  <si>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</si>
  <si>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</si>
  <si>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</si>
  <si>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</si>
  <si>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</si>
  <si>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</si>
  <si>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</si>
  <si>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</si>
  <si>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</si>
  <si>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</si>
  <si>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</si>
  <si>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</si>
  <si>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</si>
  <si>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</si>
  <si>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</si>
  <si>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</si>
  <si>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</si>
  <si>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</si>
  <si>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</si>
  <si>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</si>
  <si>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</si>
  <si>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</si>
  <si>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</si>
  <si>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</si>
  <si>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</si>
  <si>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</si>
  <si>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</si>
  <si>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</si>
  <si>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</si>
  <si>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</si>
  <si>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</si>
  <si>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</si>
  <si>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</si>
  <si>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</si>
  <si>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</si>
  <si>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</si>
  <si>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</si>
  <si>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</si>
  <si>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</si>
  <si>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</si>
  <si>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</si>
  <si>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</si>
  <si>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</si>
  <si>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Allegation by Policyholder Category Comments</t>
  </si>
  <si>
    <t>Aetna Life Insurance Company</t>
  </si>
  <si>
    <t>X</t>
  </si>
  <si>
    <t>LHF621</t>
  </si>
  <si>
    <t>Heather</t>
  </si>
  <si>
    <t>M</t>
  </si>
  <si>
    <t>LaBroad</t>
  </si>
  <si>
    <t>LaBroadH@AETNA.com</t>
  </si>
  <si>
    <t>(860) 273-0670</t>
  </si>
  <si>
    <t>All allocations for expense categories were based on written premium percentages for Maine as a portion of the total company.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</si>
</sst>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[&lt;=9999999]###\-####;\(###\)\ ###\-####"/>
  </numFmts>
  <fonts count="24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1F497D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156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5" fontId="10" fillId="6" borderId="32" xfId="0" applyNumberFormat="1" applyFont="1" applyFill="1" applyBorder="1" applyProtection="1">
      <protection locked="0"/>
    </xf>
    <xf numFmtId="165" fontId="10" fillId="6" borderId="33" xfId="0" applyNumberFormat="1" applyFont="1" applyFill="1" applyBorder="1" applyProtection="1">
      <protection locked="0"/>
    </xf>
    <xf numFmtId="165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3">
    <cellStyle name="Comma 2" xfId="1"/>
    <cellStyle name="Normal" xfId="0" builtinId="0"/>
    <cellStyle name="Normal 2" xfId="2"/>
  </cellStyles>
  <dxfs count="58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8"/>
  <sheetViews>
    <sheetView tabSelected="1" workbookViewId="0">
      <selection activeCell="D4" sqref="D4:L4"/>
    </sheetView>
  </sheetViews>
  <sheetFormatPr defaultColWidth="9.140625" defaultRowHeight="15.75" x14ac:dyDescent="0.25"/>
  <cols>
    <col min="1" max="4" width="9.140625" style="30"/>
    <col min="5" max="5" width="20.42578125" style="30" customWidth="1"/>
    <col min="6" max="9" width="9.140625" style="30"/>
    <col min="10" max="10" width="15.28515625" style="30" bestFit="1" customWidth="1"/>
    <col min="11" max="16384" width="9.140625" style="30"/>
  </cols>
  <sheetData>
    <row r="1" spans="1:17" s="94" customFormat="1" ht="15.6" x14ac:dyDescent="0.3">
      <c r="A1" s="94" t="s">
        <v>16</v>
      </c>
    </row>
    <row r="2" spans="1:17" s="96" customFormat="1" ht="15.6" x14ac:dyDescent="0.3">
      <c r="A2" s="95" t="s">
        <v>14</v>
      </c>
      <c r="B2" s="95"/>
      <c r="C2" s="95"/>
      <c r="D2" s="95"/>
      <c r="E2" s="95"/>
      <c r="F2" s="95"/>
      <c r="G2" s="95" t="s">
        <v>86</v>
      </c>
      <c r="H2" s="95"/>
      <c r="I2" s="95"/>
      <c r="J2" s="95"/>
      <c r="K2" s="95"/>
      <c r="L2" s="95"/>
      <c r="M2" s="95"/>
      <c r="N2" s="95"/>
      <c r="O2" s="95"/>
    </row>
    <row r="3" spans="1:17" ht="16.149999999999999" thickBot="1" x14ac:dyDescent="0.35">
      <c r="A3" s="97" t="s">
        <v>0</v>
      </c>
      <c r="B3" s="97"/>
      <c r="C3" s="97"/>
      <c r="D3" s="97"/>
      <c r="E3" s="97"/>
    </row>
    <row r="4" spans="1:17" ht="16.149999999999999" thickBot="1" x14ac:dyDescent="0.35">
      <c r="A4" s="30" t="s">
        <v>1</v>
      </c>
      <c r="D4" s="131" t="s">
        <v>101</v>
      </c>
      <c r="E4" s="132"/>
      <c r="F4" s="132"/>
      <c r="G4" s="132"/>
      <c r="H4" s="132"/>
      <c r="I4" s="132"/>
      <c r="J4" s="132"/>
      <c r="K4" s="132"/>
      <c r="L4" s="133"/>
    </row>
    <row r="5" spans="1:17" ht="16.149999999999999" thickBot="1" x14ac:dyDescent="0.35">
      <c r="A5" s="30" t="s">
        <v>13</v>
      </c>
      <c r="D5" s="131" t="s">
        <v>103</v>
      </c>
      <c r="E5" s="132"/>
      <c r="F5" s="133"/>
    </row>
    <row r="6" spans="1:17" ht="16.149999999999999" thickBot="1" x14ac:dyDescent="0.35">
      <c r="A6" s="30" t="s">
        <v>2</v>
      </c>
      <c r="D6" s="131">
        <v>60054</v>
      </c>
      <c r="E6" s="132"/>
      <c r="F6" s="133"/>
    </row>
    <row r="8" spans="1:17" ht="16.149999999999999" thickBot="1" x14ac:dyDescent="0.35">
      <c r="A8" s="97" t="s">
        <v>3</v>
      </c>
      <c r="B8" s="97"/>
      <c r="C8" s="97"/>
      <c r="D8" s="97"/>
      <c r="E8" s="97"/>
    </row>
    <row r="9" spans="1:17" ht="16.149999999999999" thickBot="1" x14ac:dyDescent="0.35">
      <c r="A9" s="30" t="s">
        <v>4</v>
      </c>
      <c r="C9" s="131" t="s">
        <v>104</v>
      </c>
      <c r="D9" s="132"/>
      <c r="E9" s="132"/>
      <c r="F9" s="133"/>
      <c r="G9" s="30" t="s">
        <v>8</v>
      </c>
      <c r="I9" s="98" t="s">
        <v>105</v>
      </c>
      <c r="J9" s="99" t="s">
        <v>5</v>
      </c>
      <c r="K9" s="134" t="s">
        <v>106</v>
      </c>
      <c r="L9" s="135"/>
      <c r="M9" s="135"/>
      <c r="N9" s="136"/>
      <c r="P9" s="30" t="s">
        <v>6</v>
      </c>
      <c r="Q9" s="100"/>
    </row>
    <row r="10" spans="1:17" ht="16.149999999999999" thickBot="1" x14ac:dyDescent="0.35">
      <c r="A10" s="30" t="s">
        <v>7</v>
      </c>
      <c r="C10" s="131" t="s">
        <v>107</v>
      </c>
      <c r="D10" s="132"/>
      <c r="E10" s="132"/>
      <c r="F10" s="132"/>
      <c r="G10" s="132"/>
      <c r="H10" s="132"/>
      <c r="I10" s="133"/>
      <c r="J10" s="99" t="s">
        <v>9</v>
      </c>
      <c r="K10" s="137" t="s">
        <v>108</v>
      </c>
      <c r="L10" s="138"/>
      <c r="M10" s="138"/>
      <c r="N10" s="138"/>
      <c r="O10" s="139"/>
    </row>
    <row r="12" spans="1:17" ht="16.149999999999999" thickBot="1" x14ac:dyDescent="0.35">
      <c r="A12" s="97" t="s">
        <v>18</v>
      </c>
      <c r="B12" s="97"/>
      <c r="C12" s="97"/>
      <c r="D12" s="97"/>
      <c r="E12" s="97"/>
    </row>
    <row r="13" spans="1:17" ht="16.149999999999999" thickBot="1" x14ac:dyDescent="0.35">
      <c r="A13" s="30" t="s">
        <v>10</v>
      </c>
      <c r="B13" s="100">
        <v>2017</v>
      </c>
    </row>
    <row r="14" spans="1:17" ht="16.149999999999999" thickBot="1" x14ac:dyDescent="0.35">
      <c r="A14" s="30" t="s">
        <v>17</v>
      </c>
      <c r="K14" s="30" t="s">
        <v>11</v>
      </c>
      <c r="L14" s="100" t="s">
        <v>102</v>
      </c>
      <c r="M14" s="30" t="s">
        <v>12</v>
      </c>
      <c r="N14" s="100"/>
    </row>
    <row r="15" spans="1:17" ht="15.6" x14ac:dyDescent="0.3">
      <c r="A15" s="94" t="s">
        <v>97</v>
      </c>
      <c r="B15" s="94"/>
      <c r="C15" s="94"/>
      <c r="D15" s="94"/>
      <c r="E15" s="94"/>
      <c r="F15" s="94"/>
      <c r="G15" s="94"/>
      <c r="H15" s="94"/>
      <c r="I15" s="94"/>
      <c r="J15" s="94"/>
    </row>
    <row r="16" spans="1:17" ht="15.6" x14ac:dyDescent="0.3">
      <c r="A16" s="94" t="s">
        <v>84</v>
      </c>
      <c r="B16" s="94"/>
      <c r="C16" s="94"/>
      <c r="D16" s="94"/>
      <c r="E16" s="94"/>
      <c r="F16" s="94"/>
      <c r="G16" s="94"/>
      <c r="H16" s="94"/>
      <c r="I16" s="94"/>
      <c r="J16" s="94"/>
    </row>
    <row r="18" spans="1:5" x14ac:dyDescent="0.25">
      <c r="A18" s="97"/>
      <c r="B18" s="97"/>
      <c r="C18" s="97"/>
      <c r="D18" s="97"/>
      <c r="E18" s="97"/>
    </row>
  </sheetData>
  <sheetProtection algorithmName="SHA-1" hashValue="Rp4/ClWSOEs069kMTc8Oghxyrys=" saltValue="Uktfz9qbol7GPaX4kUaV1g==" spinCount="100000" sheet="1"/>
  <mergeCells count="7">
    <mergeCell ref="C10:I10"/>
    <mergeCell ref="D4:L4"/>
    <mergeCell ref="D5:F5"/>
    <mergeCell ref="D6:F6"/>
    <mergeCell ref="C9:F9"/>
    <mergeCell ref="K9:N9"/>
    <mergeCell ref="K10:O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2"/>
  <sheetViews>
    <sheetView zoomScaleNormal="100" workbookViewId="0">
      <pane ySplit="4" topLeftCell="A40" activePane="bottomLeft" state="frozenSplit"/>
      <selection activeCell="C1" sqref="C1:G65536"/>
      <selection pane="bottomLeft" activeCell="L54" sqref="L54"/>
    </sheetView>
  </sheetViews>
  <sheetFormatPr defaultColWidth="9.140625" defaultRowHeight="15.75" x14ac:dyDescent="0.25"/>
  <cols>
    <col min="1" max="1" width="10.7109375" style="30" customWidth="1"/>
    <col min="2" max="2" width="104.28515625" style="30" customWidth="1"/>
    <col min="3" max="7" width="16.7109375" style="30" customWidth="1"/>
    <col min="8" max="8" width="35.140625" style="30" customWidth="1"/>
    <col min="9" max="10" width="9.140625" style="30"/>
    <col min="11" max="11" width="10.7109375" style="30" bestFit="1" customWidth="1"/>
    <col min="12" max="12" width="9.140625" style="30"/>
    <col min="13" max="13" width="9.7109375" style="30" bestFit="1" customWidth="1"/>
    <col min="14" max="14" width="13.42578125" style="30" bestFit="1" customWidth="1"/>
    <col min="15" max="15" width="30.7109375" style="30" bestFit="1" customWidth="1"/>
    <col min="16" max="16384" width="9.140625" style="30"/>
  </cols>
  <sheetData>
    <row r="1" spans="1:8" s="29" customFormat="1" ht="21.6" thickBot="1" x14ac:dyDescent="0.45">
      <c r="B1" s="31" t="s">
        <v>19</v>
      </c>
      <c r="C1" s="31"/>
      <c r="D1" s="31"/>
      <c r="E1" s="31"/>
      <c r="F1" s="31"/>
    </row>
    <row r="2" spans="1:8" ht="18.600000000000001" thickBot="1" x14ac:dyDescent="0.35">
      <c r="A2" s="34"/>
      <c r="B2" s="35" t="s">
        <v>79</v>
      </c>
      <c r="C2" s="140" t="s">
        <v>77</v>
      </c>
      <c r="D2" s="141"/>
      <c r="E2" s="141"/>
      <c r="F2" s="141"/>
      <c r="G2" s="142"/>
    </row>
    <row r="3" spans="1:8" ht="31.9" thickBot="1" x14ac:dyDescent="0.35">
      <c r="A3" s="36" t="s">
        <v>25</v>
      </c>
      <c r="B3" s="37" t="s">
        <v>78</v>
      </c>
      <c r="C3" s="37" t="s">
        <v>20</v>
      </c>
      <c r="D3" s="37" t="s">
        <v>21</v>
      </c>
      <c r="E3" s="38" t="s">
        <v>22</v>
      </c>
      <c r="F3" s="38" t="s">
        <v>23</v>
      </c>
      <c r="G3" s="39" t="s">
        <v>15</v>
      </c>
    </row>
    <row r="4" spans="1:8" ht="16.149999999999999" thickBot="1" x14ac:dyDescent="0.35">
      <c r="A4" s="40"/>
      <c r="B4" s="37" t="s">
        <v>24</v>
      </c>
      <c r="C4" s="41"/>
      <c r="D4" s="41"/>
      <c r="E4" s="41"/>
      <c r="F4" s="41"/>
      <c r="G4" s="83"/>
    </row>
    <row r="5" spans="1:8" ht="16.149999999999999" thickBot="1" x14ac:dyDescent="0.35">
      <c r="A5" s="32">
        <v>1</v>
      </c>
      <c r="B5" s="43" t="s">
        <v>26</v>
      </c>
      <c r="C5" s="65">
        <f>'Area 1 Data'!C5+'Area 2 Data'!C5+'Area 3 Data'!C5+'Area 4 Data'!C5</f>
        <v>206808</v>
      </c>
      <c r="D5" s="65">
        <f>'Area 1 Data'!D5+'Area 2 Data'!D5+'Area 3 Data'!D5+'Area 4 Data'!D5</f>
        <v>118995</v>
      </c>
      <c r="E5" s="65">
        <f>'Area 1 Data'!E5+'Area 2 Data'!E5+'Area 3 Data'!E5+'Area 4 Data'!E5</f>
        <v>0</v>
      </c>
      <c r="F5" s="65">
        <f>'Area 1 Data'!F5+'Area 2 Data'!F5+'Area 3 Data'!F5+'Area 4 Data'!F5</f>
        <v>683156</v>
      </c>
      <c r="G5" s="65">
        <f t="shared" ref="G5:G12" si="0">SUM(C5:F5)</f>
        <v>1008959</v>
      </c>
    </row>
    <row r="6" spans="1:8" ht="16.149999999999999" thickBot="1" x14ac:dyDescent="0.35">
      <c r="A6" s="33">
        <v>2</v>
      </c>
      <c r="B6" s="43" t="s">
        <v>27</v>
      </c>
      <c r="C6" s="65">
        <f>'Area 1 Data'!C6+'Area 2 Data'!C6+'Area 3 Data'!C6+'Area 4 Data'!C6</f>
        <v>549</v>
      </c>
      <c r="D6" s="65">
        <f>'Area 1 Data'!D6+'Area 2 Data'!D6+'Area 3 Data'!D6+'Area 4 Data'!D6</f>
        <v>939</v>
      </c>
      <c r="E6" s="65">
        <f>'Area 1 Data'!E6+'Area 2 Data'!E6+'Area 3 Data'!E6+'Area 4 Data'!E6</f>
        <v>0</v>
      </c>
      <c r="F6" s="65">
        <f>'Area 1 Data'!F6+'Area 2 Data'!F6+'Area 3 Data'!F6+'Area 4 Data'!F6</f>
        <v>201</v>
      </c>
      <c r="G6" s="66">
        <f t="shared" si="0"/>
        <v>1689</v>
      </c>
    </row>
    <row r="7" spans="1:8" ht="16.149999999999999" thickBot="1" x14ac:dyDescent="0.35">
      <c r="A7" s="33" t="s">
        <v>28</v>
      </c>
      <c r="B7" s="43" t="s">
        <v>29</v>
      </c>
      <c r="C7" s="20">
        <v>0</v>
      </c>
      <c r="D7" s="20">
        <v>138</v>
      </c>
      <c r="E7" s="20">
        <v>0</v>
      </c>
      <c r="F7" s="20">
        <v>0</v>
      </c>
      <c r="G7" s="66">
        <f t="shared" si="0"/>
        <v>138</v>
      </c>
    </row>
    <row r="8" spans="1:8" ht="16.149999999999999" thickBot="1" x14ac:dyDescent="0.35">
      <c r="A8" s="33" t="s">
        <v>30</v>
      </c>
      <c r="B8" s="43" t="s">
        <v>31</v>
      </c>
      <c r="C8" s="79">
        <v>0</v>
      </c>
      <c r="D8" s="20">
        <v>63</v>
      </c>
      <c r="E8" s="20">
        <v>0</v>
      </c>
      <c r="F8" s="79">
        <v>0</v>
      </c>
      <c r="G8" s="66">
        <f t="shared" si="0"/>
        <v>63</v>
      </c>
      <c r="H8" s="56"/>
    </row>
    <row r="9" spans="1:8" ht="16.149999999999999" thickBot="1" x14ac:dyDescent="0.35">
      <c r="A9" s="33">
        <v>3</v>
      </c>
      <c r="B9" s="43" t="s">
        <v>32</v>
      </c>
      <c r="C9" s="84">
        <f>'Area 1 Data'!C7+'Area 2 Data'!C7+'Area 3 Data'!C7+'Area 4 Data'!C7</f>
        <v>6493</v>
      </c>
      <c r="D9" s="84">
        <f>'Area 1 Data'!D7+'Area 2 Data'!D7+'Area 3 Data'!D7+'Area 4 Data'!D7</f>
        <v>3151</v>
      </c>
      <c r="E9" s="84">
        <f>'Area 1 Data'!E7+'Area 2 Data'!E7+'Area 3 Data'!E7+'Area 4 Data'!E7</f>
        <v>0</v>
      </c>
      <c r="F9" s="84">
        <f>'Area 1 Data'!F7+'Area 2 Data'!F7+'Area 3 Data'!F7+'Area 4 Data'!F7</f>
        <v>742</v>
      </c>
      <c r="G9" s="66">
        <f t="shared" si="0"/>
        <v>10386</v>
      </c>
    </row>
    <row r="10" spans="1:8" ht="16.149999999999999" thickBot="1" x14ac:dyDescent="0.35">
      <c r="A10" s="33">
        <v>4</v>
      </c>
      <c r="B10" s="43" t="s">
        <v>33</v>
      </c>
      <c r="C10" s="84">
        <f>'Area 1 Data'!C8+'Area 2 Data'!C8+'Area 3 Data'!C8+'Area 4 Data'!C8</f>
        <v>3790</v>
      </c>
      <c r="D10" s="84">
        <f>'Area 1 Data'!D8+'Area 2 Data'!D8+'Area 3 Data'!D8+'Area 4 Data'!D8</f>
        <v>1877</v>
      </c>
      <c r="E10" s="84">
        <f>'Area 1 Data'!E8+'Area 2 Data'!E8+'Area 3 Data'!E8+'Area 4 Data'!E8</f>
        <v>0</v>
      </c>
      <c r="F10" s="84">
        <f>'Area 1 Data'!F8+'Area 2 Data'!F8+'Area 3 Data'!F8+'Area 4 Data'!F8</f>
        <v>29527</v>
      </c>
      <c r="G10" s="66">
        <f t="shared" si="0"/>
        <v>35194</v>
      </c>
    </row>
    <row r="11" spans="1:8" ht="16.149999999999999" thickBot="1" x14ac:dyDescent="0.35">
      <c r="A11" s="33">
        <v>5</v>
      </c>
      <c r="B11" s="43" t="s">
        <v>34</v>
      </c>
      <c r="C11" s="84">
        <f>'Area 1 Data'!C9+'Area 2 Data'!C9+'Area 3 Data'!C9+'Area 4 Data'!C9</f>
        <v>7088</v>
      </c>
      <c r="D11" s="84">
        <f>'Area 1 Data'!D9+'Area 2 Data'!D9+'Area 3 Data'!D9+'Area 4 Data'!D9</f>
        <v>3520</v>
      </c>
      <c r="E11" s="84">
        <f>'Area 1 Data'!E9+'Area 2 Data'!E9+'Area 3 Data'!E9+'Area 4 Data'!E9</f>
        <v>0</v>
      </c>
      <c r="F11" s="84">
        <f>'Area 1 Data'!F9+'Area 2 Data'!F9+'Area 3 Data'!F9+'Area 4 Data'!F9</f>
        <v>28806</v>
      </c>
      <c r="G11" s="66">
        <f t="shared" si="0"/>
        <v>39414</v>
      </c>
    </row>
    <row r="12" spans="1:8" ht="16.149999999999999" thickBot="1" x14ac:dyDescent="0.35">
      <c r="A12" s="7" t="s">
        <v>35</v>
      </c>
      <c r="B12" s="43" t="s">
        <v>36</v>
      </c>
      <c r="C12" s="66">
        <f>SUM(C9:C11)</f>
        <v>17371</v>
      </c>
      <c r="D12" s="66">
        <f>SUM(D9:D11)</f>
        <v>8548</v>
      </c>
      <c r="E12" s="66">
        <f>SUM(E9:E11)</f>
        <v>0</v>
      </c>
      <c r="F12" s="66">
        <f>SUM(F9:F11)</f>
        <v>59075</v>
      </c>
      <c r="G12" s="66">
        <f t="shared" si="0"/>
        <v>84994</v>
      </c>
    </row>
    <row r="13" spans="1:8" ht="16.149999999999999" thickBot="1" x14ac:dyDescent="0.35">
      <c r="A13" s="37"/>
      <c r="B13" s="37" t="s">
        <v>37</v>
      </c>
      <c r="C13" s="41"/>
      <c r="D13" s="41"/>
      <c r="E13" s="41"/>
      <c r="F13" s="41"/>
      <c r="G13" s="67"/>
    </row>
    <row r="14" spans="1:8" ht="16.149999999999999" thickBot="1" x14ac:dyDescent="0.35">
      <c r="A14" s="32">
        <v>6</v>
      </c>
      <c r="B14" s="43" t="s">
        <v>38</v>
      </c>
      <c r="C14" s="85">
        <f>'Area 1 Data'!C11+'Area 2 Data'!C11+'Area 3 Data'!C11+'Area 4 Data'!C11</f>
        <v>59895724.380000003</v>
      </c>
      <c r="D14" s="85">
        <f>'Area 1 Data'!D11+'Area 2 Data'!D11+'Area 3 Data'!D11+'Area 4 Data'!D11</f>
        <v>73287702.570000008</v>
      </c>
      <c r="E14" s="85">
        <f>'Area 1 Data'!E11+'Area 2 Data'!E11+'Area 3 Data'!E11+'Area 4 Data'!E11</f>
        <v>0</v>
      </c>
      <c r="F14" s="85">
        <f>'Area 1 Data'!F11+'Area 2 Data'!F11+'Area 3 Data'!F11+'Area 4 Data'!F11</f>
        <v>15601842.48</v>
      </c>
      <c r="G14" s="73">
        <f t="shared" ref="G14:G21" si="1">SUM(C14:F14)</f>
        <v>148785269.43000001</v>
      </c>
    </row>
    <row r="15" spans="1:8" ht="16.149999999999999" thickBot="1" x14ac:dyDescent="0.35">
      <c r="A15" s="33">
        <v>7</v>
      </c>
      <c r="B15" s="43" t="s">
        <v>39</v>
      </c>
      <c r="C15" s="85">
        <f>'Area 1 Data'!C12+'Area 2 Data'!C12+'Area 3 Data'!C12+'Area 4 Data'!C12</f>
        <v>58815747.079999998</v>
      </c>
      <c r="D15" s="85">
        <f>'Area 1 Data'!D12+'Area 2 Data'!D12+'Area 3 Data'!D12+'Area 4 Data'!D12</f>
        <v>73183799.329999998</v>
      </c>
      <c r="E15" s="85">
        <f>'Area 1 Data'!E12+'Area 2 Data'!E12+'Area 3 Data'!E12+'Area 4 Data'!E12</f>
        <v>0</v>
      </c>
      <c r="F15" s="85">
        <f>'Area 1 Data'!F12+'Area 2 Data'!F12+'Area 3 Data'!F12+'Area 4 Data'!F12</f>
        <v>12099739.709999999</v>
      </c>
      <c r="G15" s="73">
        <f t="shared" si="1"/>
        <v>144099286.12</v>
      </c>
    </row>
    <row r="16" spans="1:8" ht="16.149999999999999" thickBot="1" x14ac:dyDescent="0.35">
      <c r="A16" s="33">
        <v>8</v>
      </c>
      <c r="B16" s="43" t="s">
        <v>40</v>
      </c>
      <c r="C16" s="116">
        <v>58815747</v>
      </c>
      <c r="D16" s="116">
        <v>73183799</v>
      </c>
      <c r="E16" s="116">
        <v>0</v>
      </c>
      <c r="F16" s="116">
        <v>12099740</v>
      </c>
      <c r="G16" s="73">
        <f t="shared" si="1"/>
        <v>144099286</v>
      </c>
    </row>
    <row r="17" spans="1:7" ht="16.149999999999999" thickBot="1" x14ac:dyDescent="0.35">
      <c r="A17" s="33">
        <v>9</v>
      </c>
      <c r="B17" s="43" t="s">
        <v>41</v>
      </c>
      <c r="C17" s="70">
        <v>0</v>
      </c>
      <c r="D17" s="70">
        <v>0</v>
      </c>
      <c r="E17" s="70">
        <v>0</v>
      </c>
      <c r="F17" s="70">
        <v>0</v>
      </c>
      <c r="G17" s="73">
        <f t="shared" si="1"/>
        <v>0</v>
      </c>
    </row>
    <row r="18" spans="1:7" ht="16.149999999999999" thickBot="1" x14ac:dyDescent="0.35">
      <c r="A18" s="33">
        <v>10</v>
      </c>
      <c r="B18" s="43" t="s">
        <v>42</v>
      </c>
      <c r="C18" s="86">
        <f>'Area 1 Data'!C13+'Area 2 Data'!C13+'Area 3 Data'!C13+'Area 4 Data'!C13</f>
        <v>0</v>
      </c>
      <c r="D18" s="86">
        <f>'Area 1 Data'!D13+'Area 2 Data'!D13+'Area 3 Data'!D13+'Area 4 Data'!D13</f>
        <v>0</v>
      </c>
      <c r="E18" s="86">
        <f>'Area 1 Data'!E13+'Area 2 Data'!E13+'Area 3 Data'!E13+'Area 4 Data'!E13</f>
        <v>0</v>
      </c>
      <c r="F18" s="87">
        <v>0</v>
      </c>
      <c r="G18" s="73">
        <f>'Area 1 Data'!G13+'Area 2 Data'!G13+'Area 3 Data'!G13+'Area 4 Data'!G13</f>
        <v>0</v>
      </c>
    </row>
    <row r="19" spans="1:7" ht="16.149999999999999" thickBot="1" x14ac:dyDescent="0.35">
      <c r="A19" s="33">
        <v>11</v>
      </c>
      <c r="B19" s="43" t="s">
        <v>43</v>
      </c>
      <c r="C19" s="86">
        <f>'Area 1 Data'!C14+'Area 2 Data'!C14+'Area 3 Data'!C14+'Area 4 Data'!C14</f>
        <v>0</v>
      </c>
      <c r="D19" s="86">
        <f>'Area 1 Data'!D14+'Area 2 Data'!D14+'Area 3 Data'!D14+'Area 4 Data'!D14</f>
        <v>0</v>
      </c>
      <c r="E19" s="86">
        <f>'Area 1 Data'!E14+'Area 2 Data'!E14+'Area 3 Data'!E14+'Area 4 Data'!E14</f>
        <v>0</v>
      </c>
      <c r="F19" s="87">
        <v>0</v>
      </c>
      <c r="G19" s="73">
        <f>'Area 1 Data'!G14+'Area 2 Data'!G14+'Area 3 Data'!G14+'Area 4 Data'!G14</f>
        <v>0</v>
      </c>
    </row>
    <row r="20" spans="1:7" ht="16.149999999999999" thickBot="1" x14ac:dyDescent="0.35">
      <c r="A20" s="33">
        <v>13</v>
      </c>
      <c r="B20" s="43" t="s">
        <v>44</v>
      </c>
      <c r="C20" s="70">
        <v>0</v>
      </c>
      <c r="D20" s="70">
        <v>0</v>
      </c>
      <c r="E20" s="70">
        <v>0</v>
      </c>
      <c r="F20" s="70">
        <v>0</v>
      </c>
      <c r="G20" s="73">
        <f t="shared" si="1"/>
        <v>0</v>
      </c>
    </row>
    <row r="21" spans="1:7" ht="16.149999999999999" thickBot="1" x14ac:dyDescent="0.35">
      <c r="A21" s="7">
        <v>14</v>
      </c>
      <c r="B21" s="43" t="s">
        <v>45</v>
      </c>
      <c r="C21" s="73">
        <f>SUM(C16:C20)</f>
        <v>58815747</v>
      </c>
      <c r="D21" s="73">
        <f>SUM(D16:D20)</f>
        <v>73183799</v>
      </c>
      <c r="E21" s="73">
        <f>SUM(E16:E20)</f>
        <v>0</v>
      </c>
      <c r="F21" s="73">
        <f>SUM(F16:F20)</f>
        <v>12099740</v>
      </c>
      <c r="G21" s="73">
        <f t="shared" si="1"/>
        <v>144099286</v>
      </c>
    </row>
    <row r="22" spans="1:7" ht="16.149999999999999" thickBot="1" x14ac:dyDescent="0.35">
      <c r="A22" s="37"/>
      <c r="B22" s="37" t="s">
        <v>46</v>
      </c>
      <c r="C22" s="88"/>
      <c r="D22" s="88"/>
      <c r="E22" s="88"/>
      <c r="F22" s="88"/>
      <c r="G22" s="89"/>
    </row>
    <row r="23" spans="1:7" ht="16.149999999999999" thickBot="1" x14ac:dyDescent="0.35">
      <c r="A23" s="32">
        <v>15</v>
      </c>
      <c r="B23" s="43" t="s">
        <v>47</v>
      </c>
      <c r="C23" s="90">
        <f>'Area 1 Data'!C16+'Area 2 Data'!C16+'Area 3 Data'!C16+'Area 4 Data'!C16</f>
        <v>17389529.400000002</v>
      </c>
      <c r="D23" s="90">
        <f>'Area 1 Data'!D16+'Area 2 Data'!D16+'Area 3 Data'!D16+'Area 4 Data'!D16</f>
        <v>7861561.5199999996</v>
      </c>
      <c r="E23" s="90">
        <f>'Area 1 Data'!E16+'Area 2 Data'!E16+'Area 3 Data'!E16+'Area 4 Data'!E16</f>
        <v>0</v>
      </c>
      <c r="F23" s="91">
        <v>0</v>
      </c>
      <c r="G23" s="73">
        <f>'Area 1 Data'!G16+'Area 2 Data'!G16+'Area 3 Data'!G16+'Area 4 Data'!G16</f>
        <v>25251090.920000002</v>
      </c>
    </row>
    <row r="24" spans="1:7" ht="16.149999999999999" thickBot="1" x14ac:dyDescent="0.35">
      <c r="A24" s="33">
        <v>16</v>
      </c>
      <c r="B24" s="43" t="s">
        <v>48</v>
      </c>
      <c r="C24" s="90">
        <f>'Area 1 Data'!C17+'Area 2 Data'!C17+'Area 3 Data'!C17+'Area 4 Data'!C17</f>
        <v>19052399.450000003</v>
      </c>
      <c r="D24" s="90">
        <f>'Area 1 Data'!D17+'Area 2 Data'!D17+'Area 3 Data'!D17+'Area 4 Data'!D17</f>
        <v>11448319.32</v>
      </c>
      <c r="E24" s="90">
        <f>'Area 1 Data'!E17+'Area 2 Data'!E17+'Area 3 Data'!E17+'Area 4 Data'!E17</f>
        <v>0</v>
      </c>
      <c r="F24" s="87">
        <v>0</v>
      </c>
      <c r="G24" s="73">
        <f>'Area 1 Data'!G17+'Area 2 Data'!G17+'Area 3 Data'!G17+'Area 4 Data'!G17</f>
        <v>30500718.770000003</v>
      </c>
    </row>
    <row r="25" spans="1:7" ht="16.149999999999999" thickBot="1" x14ac:dyDescent="0.35">
      <c r="A25" s="33">
        <v>17</v>
      </c>
      <c r="B25" s="43" t="s">
        <v>49</v>
      </c>
      <c r="C25" s="90">
        <f>'Area 1 Data'!C18+'Area 2 Data'!C18+'Area 3 Data'!C18+'Area 4 Data'!C18</f>
        <v>12762036.369999999</v>
      </c>
      <c r="D25" s="90">
        <f>'Area 1 Data'!D18+'Area 2 Data'!D18+'Area 3 Data'!D18+'Area 4 Data'!D18</f>
        <v>6134480.6099999994</v>
      </c>
      <c r="E25" s="90">
        <f>'Area 1 Data'!E18+'Area 2 Data'!E18+'Area 3 Data'!E18+'Area 4 Data'!E18</f>
        <v>0</v>
      </c>
      <c r="F25" s="87">
        <v>0</v>
      </c>
      <c r="G25" s="73">
        <f>'Area 1 Data'!G18+'Area 2 Data'!G18+'Area 3 Data'!G18+'Area 4 Data'!G18</f>
        <v>18896516.98</v>
      </c>
    </row>
    <row r="26" spans="1:7" ht="16.149999999999999" thickBot="1" x14ac:dyDescent="0.35">
      <c r="A26" s="33">
        <v>18</v>
      </c>
      <c r="B26" s="43" t="s">
        <v>50</v>
      </c>
      <c r="C26" s="90">
        <f>'Area 1 Data'!C19+'Area 2 Data'!C19+'Area 3 Data'!C19+'Area 4 Data'!C19</f>
        <v>0</v>
      </c>
      <c r="D26" s="90">
        <f>'Area 1 Data'!D19+'Area 2 Data'!D19+'Area 3 Data'!D19+'Area 4 Data'!D19</f>
        <v>0</v>
      </c>
      <c r="E26" s="90">
        <f>'Area 1 Data'!E19+'Area 2 Data'!E19+'Area 3 Data'!E19+'Area 4 Data'!E19</f>
        <v>0</v>
      </c>
      <c r="F26" s="87">
        <v>0</v>
      </c>
      <c r="G26" s="73">
        <f>'Area 1 Data'!G19+'Area 2 Data'!G19+'Area 3 Data'!G19+'Area 4 Data'!G19</f>
        <v>0</v>
      </c>
    </row>
    <row r="27" spans="1:7" ht="16.149999999999999" thickBot="1" x14ac:dyDescent="0.35">
      <c r="A27" s="33">
        <v>19</v>
      </c>
      <c r="B27" s="43" t="s">
        <v>51</v>
      </c>
      <c r="C27" s="90">
        <f>'Area 1 Data'!C20+'Area 2 Data'!C20+'Area 3 Data'!C20+'Area 4 Data'!C20</f>
        <v>0</v>
      </c>
      <c r="D27" s="90">
        <f>'Area 1 Data'!D20+'Area 2 Data'!D20+'Area 3 Data'!D20+'Area 4 Data'!D20</f>
        <v>0</v>
      </c>
      <c r="E27" s="90">
        <f>'Area 1 Data'!E20+'Area 2 Data'!E20+'Area 3 Data'!E20+'Area 4 Data'!E20</f>
        <v>0</v>
      </c>
      <c r="F27" s="87">
        <v>0</v>
      </c>
      <c r="G27" s="73">
        <f>'Area 1 Data'!G20+'Area 2 Data'!G20+'Area 3 Data'!G20+'Area 4 Data'!G20</f>
        <v>0</v>
      </c>
    </row>
    <row r="28" spans="1:7" ht="16.149999999999999" thickBot="1" x14ac:dyDescent="0.35">
      <c r="A28" s="33">
        <v>20</v>
      </c>
      <c r="B28" s="43" t="s">
        <v>52</v>
      </c>
      <c r="C28" s="90">
        <f>'Area 1 Data'!C21+'Area 2 Data'!C21+'Area 3 Data'!C21+'Area 4 Data'!C21</f>
        <v>11373078.119999999</v>
      </c>
      <c r="D28" s="90">
        <f>'Area 1 Data'!D21+'Area 2 Data'!D21+'Area 3 Data'!D21+'Area 4 Data'!D21</f>
        <v>7658958.4400000004</v>
      </c>
      <c r="E28" s="90">
        <f>'Area 1 Data'!E21+'Area 2 Data'!E21+'Area 3 Data'!E21+'Area 4 Data'!E21</f>
        <v>0</v>
      </c>
      <c r="F28" s="87">
        <v>0</v>
      </c>
      <c r="G28" s="73">
        <f>'Area 1 Data'!G21+'Area 2 Data'!G21+'Area 3 Data'!G21+'Area 4 Data'!G21</f>
        <v>19032036.560000002</v>
      </c>
    </row>
    <row r="29" spans="1:7" ht="16.149999999999999" thickBot="1" x14ac:dyDescent="0.35">
      <c r="A29" s="33">
        <v>21</v>
      </c>
      <c r="B29" s="43" t="s">
        <v>53</v>
      </c>
      <c r="C29" s="90">
        <f>'Area 1 Data'!C22+'Area 2 Data'!C22+'Area 3 Data'!C22+'Area 4 Data'!C22</f>
        <v>10137587.09</v>
      </c>
      <c r="D29" s="90">
        <f>'Area 1 Data'!D22+'Area 2 Data'!D22+'Area 3 Data'!D22+'Area 4 Data'!D22</f>
        <v>18236058.440000001</v>
      </c>
      <c r="E29" s="90">
        <f>'Area 1 Data'!E22+'Area 2 Data'!E22+'Area 3 Data'!E22+'Area 4 Data'!E22</f>
        <v>0</v>
      </c>
      <c r="F29" s="87">
        <v>0</v>
      </c>
      <c r="G29" s="73">
        <f>'Area 1 Data'!G22+'Area 2 Data'!G22+'Area 3 Data'!G22+'Area 4 Data'!G22</f>
        <v>28373645.530000001</v>
      </c>
    </row>
    <row r="30" spans="1:7" ht="16.149999999999999" thickBot="1" x14ac:dyDescent="0.35">
      <c r="A30" s="33">
        <v>22</v>
      </c>
      <c r="B30" s="43" t="s">
        <v>54</v>
      </c>
      <c r="C30" s="70">
        <v>0</v>
      </c>
      <c r="D30" s="70">
        <v>0</v>
      </c>
      <c r="E30" s="70">
        <v>0</v>
      </c>
      <c r="F30" s="87">
        <v>0</v>
      </c>
      <c r="G30" s="73">
        <f t="shared" ref="G30:G47" si="2">SUM(C30:F30)</f>
        <v>0</v>
      </c>
    </row>
    <row r="31" spans="1:7" ht="16.149999999999999" thickBot="1" x14ac:dyDescent="0.35">
      <c r="A31" s="33">
        <v>23</v>
      </c>
      <c r="B31" s="43" t="s">
        <v>55</v>
      </c>
      <c r="C31" s="70">
        <v>0</v>
      </c>
      <c r="D31" s="70">
        <v>0</v>
      </c>
      <c r="E31" s="70">
        <v>0</v>
      </c>
      <c r="F31" s="87">
        <v>0</v>
      </c>
      <c r="G31" s="73">
        <f t="shared" si="2"/>
        <v>0</v>
      </c>
    </row>
    <row r="32" spans="1:7" ht="16.149999999999999" thickBot="1" x14ac:dyDescent="0.35">
      <c r="A32" s="33">
        <v>24</v>
      </c>
      <c r="B32" s="43" t="s">
        <v>56</v>
      </c>
      <c r="C32" s="70">
        <v>0</v>
      </c>
      <c r="D32" s="70">
        <v>0</v>
      </c>
      <c r="E32" s="70">
        <v>0</v>
      </c>
      <c r="F32" s="70">
        <v>0</v>
      </c>
      <c r="G32" s="73">
        <f t="shared" si="2"/>
        <v>0</v>
      </c>
    </row>
    <row r="33" spans="1:7" ht="16.149999999999999" thickBot="1" x14ac:dyDescent="0.35">
      <c r="A33" s="33">
        <v>25</v>
      </c>
      <c r="B33" s="43" t="s">
        <v>85</v>
      </c>
      <c r="C33" s="73">
        <f>SUM(C23:C31)-C32</f>
        <v>70714630.430000007</v>
      </c>
      <c r="D33" s="73">
        <f>SUM(D23:D31)-D32</f>
        <v>51339378.329999998</v>
      </c>
      <c r="E33" s="73">
        <f>SUM(E23:E31)-E32</f>
        <v>0</v>
      </c>
      <c r="F33" s="70">
        <v>0</v>
      </c>
      <c r="G33" s="73">
        <f t="shared" si="2"/>
        <v>122054008.76000001</v>
      </c>
    </row>
    <row r="34" spans="1:7" ht="16.149999999999999" thickBot="1" x14ac:dyDescent="0.35">
      <c r="A34" s="33">
        <v>26</v>
      </c>
      <c r="B34" s="43" t="s">
        <v>57</v>
      </c>
      <c r="C34" s="70">
        <v>0</v>
      </c>
      <c r="D34" s="70">
        <v>0</v>
      </c>
      <c r="E34" s="70">
        <v>0</v>
      </c>
      <c r="F34" s="70">
        <v>0</v>
      </c>
      <c r="G34" s="73">
        <f t="shared" si="2"/>
        <v>0</v>
      </c>
    </row>
    <row r="35" spans="1:7" ht="16.149999999999999" thickBot="1" x14ac:dyDescent="0.35">
      <c r="A35" s="33">
        <v>27</v>
      </c>
      <c r="B35" s="43" t="s">
        <v>58</v>
      </c>
      <c r="C35" s="117">
        <v>1453720.0925020038</v>
      </c>
      <c r="D35" s="117">
        <v>1778754.775316756</v>
      </c>
      <c r="E35" s="117">
        <v>0</v>
      </c>
      <c r="F35" s="117">
        <v>378669.9656801364</v>
      </c>
      <c r="G35" s="73">
        <f t="shared" si="2"/>
        <v>3611144.8334988961</v>
      </c>
    </row>
    <row r="36" spans="1:7" ht="16.149999999999999" thickBot="1" x14ac:dyDescent="0.35">
      <c r="A36" s="33">
        <v>28</v>
      </c>
      <c r="B36" s="43" t="s">
        <v>59</v>
      </c>
      <c r="C36" s="117">
        <v>440650.18287100585</v>
      </c>
      <c r="D36" s="117">
        <v>539174.37137226819</v>
      </c>
      <c r="E36" s="117">
        <v>0</v>
      </c>
      <c r="F36" s="117">
        <v>114782.06188752915</v>
      </c>
      <c r="G36" s="73">
        <f t="shared" si="2"/>
        <v>1094606.6161308032</v>
      </c>
    </row>
    <row r="37" spans="1:7" ht="16.149999999999999" thickBot="1" x14ac:dyDescent="0.35">
      <c r="A37" s="33">
        <v>29</v>
      </c>
      <c r="B37" s="43" t="s">
        <v>60</v>
      </c>
      <c r="C37" s="117">
        <v>4963902.451601522</v>
      </c>
      <c r="D37" s="117">
        <v>6073772.5477785468</v>
      </c>
      <c r="E37" s="117">
        <v>0</v>
      </c>
      <c r="F37" s="117">
        <v>1293014.2334019521</v>
      </c>
      <c r="G37" s="73">
        <f t="shared" si="2"/>
        <v>12330689.232782021</v>
      </c>
    </row>
    <row r="38" spans="1:7" ht="16.149999999999999" thickBot="1" x14ac:dyDescent="0.35">
      <c r="A38" s="33">
        <v>30</v>
      </c>
      <c r="B38" s="43" t="s">
        <v>61</v>
      </c>
      <c r="C38" s="117">
        <v>1439300.4428365291</v>
      </c>
      <c r="D38" s="117">
        <v>1761111.0618996064</v>
      </c>
      <c r="E38" s="117">
        <v>0</v>
      </c>
      <c r="F38" s="117">
        <v>374913.88617617416</v>
      </c>
      <c r="G38" s="73">
        <f t="shared" si="2"/>
        <v>3575325.3909123098</v>
      </c>
    </row>
    <row r="39" spans="1:7" ht="16.149999999999999" thickBot="1" x14ac:dyDescent="0.35">
      <c r="A39" s="33">
        <v>31</v>
      </c>
      <c r="B39" s="43" t="s">
        <v>62</v>
      </c>
      <c r="C39" s="117">
        <v>222020.73794096202</v>
      </c>
      <c r="D39" s="117">
        <v>271661.95876961225</v>
      </c>
      <c r="E39" s="117">
        <v>0</v>
      </c>
      <c r="F39" s="117">
        <v>57832.718726261097</v>
      </c>
      <c r="G39" s="73">
        <f t="shared" si="2"/>
        <v>551515.41543683538</v>
      </c>
    </row>
    <row r="40" spans="1:7" ht="16.149999999999999" thickBot="1" x14ac:dyDescent="0.35">
      <c r="A40" s="33">
        <v>32</v>
      </c>
      <c r="B40" s="43" t="s">
        <v>63</v>
      </c>
      <c r="C40" s="117">
        <v>959249.66535640811</v>
      </c>
      <c r="D40" s="117">
        <v>1173726.5872393928</v>
      </c>
      <c r="E40" s="117">
        <v>0</v>
      </c>
      <c r="F40" s="117">
        <v>249868.62308136714</v>
      </c>
      <c r="G40" s="73">
        <f t="shared" si="2"/>
        <v>2382844.8756771679</v>
      </c>
    </row>
    <row r="41" spans="1:7" ht="16.149999999999999" thickBot="1" x14ac:dyDescent="0.35">
      <c r="A41" s="32">
        <v>33</v>
      </c>
      <c r="B41" s="43" t="s">
        <v>64</v>
      </c>
      <c r="C41" s="117">
        <v>0</v>
      </c>
      <c r="D41" s="117">
        <v>0</v>
      </c>
      <c r="E41" s="117">
        <v>0</v>
      </c>
      <c r="F41" s="117">
        <v>0</v>
      </c>
      <c r="G41" s="73">
        <f t="shared" si="2"/>
        <v>0</v>
      </c>
    </row>
    <row r="42" spans="1:7" ht="16.149999999999999" thickBot="1" x14ac:dyDescent="0.35">
      <c r="A42" s="33" t="s">
        <v>65</v>
      </c>
      <c r="B42" s="43" t="s">
        <v>66</v>
      </c>
      <c r="C42" s="117">
        <v>0</v>
      </c>
      <c r="D42" s="117">
        <v>0</v>
      </c>
      <c r="E42" s="117">
        <v>0</v>
      </c>
      <c r="F42" s="117">
        <v>0</v>
      </c>
      <c r="G42" s="73">
        <f t="shared" si="2"/>
        <v>0</v>
      </c>
    </row>
    <row r="43" spans="1:7" ht="16.149999999999999" thickBot="1" x14ac:dyDescent="0.35">
      <c r="A43" s="33">
        <v>34</v>
      </c>
      <c r="B43" s="43" t="s">
        <v>67</v>
      </c>
      <c r="C43" s="117">
        <v>7860.3833080107179</v>
      </c>
      <c r="D43" s="117">
        <v>9617.8723930823799</v>
      </c>
      <c r="E43" s="117">
        <v>0</v>
      </c>
      <c r="F43" s="117">
        <v>2047.4994414875869</v>
      </c>
      <c r="G43" s="73">
        <f t="shared" si="2"/>
        <v>19525.755142580685</v>
      </c>
    </row>
    <row r="44" spans="1:7" ht="16.149999999999999" thickBot="1" x14ac:dyDescent="0.35">
      <c r="A44" s="33">
        <v>35</v>
      </c>
      <c r="B44" s="43" t="s">
        <v>68</v>
      </c>
      <c r="C44" s="117">
        <v>0</v>
      </c>
      <c r="D44" s="117">
        <v>0</v>
      </c>
      <c r="E44" s="117">
        <v>0</v>
      </c>
      <c r="F44" s="117">
        <v>0</v>
      </c>
      <c r="G44" s="73">
        <f t="shared" si="2"/>
        <v>0</v>
      </c>
    </row>
    <row r="45" spans="1:7" ht="16.149999999999999" thickBot="1" x14ac:dyDescent="0.35">
      <c r="A45" s="33">
        <v>36</v>
      </c>
      <c r="B45" s="43" t="s">
        <v>69</v>
      </c>
      <c r="C45" s="117">
        <v>3845970.2127056667</v>
      </c>
      <c r="D45" s="117">
        <v>4705883.8333878051</v>
      </c>
      <c r="E45" s="117">
        <v>0</v>
      </c>
      <c r="F45" s="117">
        <v>1001811.4325884742</v>
      </c>
      <c r="G45" s="73">
        <f t="shared" si="2"/>
        <v>9553665.4786819462</v>
      </c>
    </row>
    <row r="46" spans="1:7" ht="16.149999999999999" thickBot="1" x14ac:dyDescent="0.35">
      <c r="A46" s="33">
        <v>37</v>
      </c>
      <c r="B46" s="43" t="s">
        <v>70</v>
      </c>
      <c r="C46" s="73">
        <f>SUM(C35:C45)</f>
        <v>13332674.169122107</v>
      </c>
      <c r="D46" s="73">
        <f>SUM(D35:D45)</f>
        <v>16313703.008157069</v>
      </c>
      <c r="E46" s="73">
        <f>SUM(E35:E45)</f>
        <v>0</v>
      </c>
      <c r="F46" s="73">
        <f>SUM(F35:F45)</f>
        <v>3472940.420983382</v>
      </c>
      <c r="G46" s="73">
        <f t="shared" si="2"/>
        <v>33119317.598262556</v>
      </c>
    </row>
    <row r="47" spans="1:7" ht="16.149999999999999" thickBot="1" x14ac:dyDescent="0.35">
      <c r="A47" s="7">
        <v>38</v>
      </c>
      <c r="B47" s="43" t="s">
        <v>71</v>
      </c>
      <c r="C47" s="73">
        <f>C21-C33-C34-C46</f>
        <v>-25231557.599122114</v>
      </c>
      <c r="D47" s="73">
        <f>D21-D33-D34-D46</f>
        <v>5530717.6618429329</v>
      </c>
      <c r="E47" s="73">
        <f>E21-E33-E34-E46</f>
        <v>0</v>
      </c>
      <c r="F47" s="73">
        <f>F21-F33-F34-F46</f>
        <v>8626799.5790166184</v>
      </c>
      <c r="G47" s="73">
        <f t="shared" si="2"/>
        <v>-11074040.358262561</v>
      </c>
    </row>
    <row r="48" spans="1:7" ht="16.149999999999999" thickBot="1" x14ac:dyDescent="0.35">
      <c r="A48" s="37"/>
      <c r="B48" s="37" t="s">
        <v>72</v>
      </c>
      <c r="C48" s="41"/>
      <c r="D48" s="41"/>
      <c r="E48" s="41"/>
      <c r="F48" s="41"/>
      <c r="G48" s="68"/>
    </row>
    <row r="49" spans="1:7" ht="16.149999999999999" thickBot="1" x14ac:dyDescent="0.35">
      <c r="A49" s="32">
        <v>39</v>
      </c>
      <c r="B49" s="43" t="s">
        <v>73</v>
      </c>
      <c r="C49" s="76">
        <f>'Area 1 Data'!C24+'Area 2 Data'!C24+'Area 3 Data'!C24+'Area 4 Data'!C24</f>
        <v>4738</v>
      </c>
      <c r="D49" s="76">
        <f>'Area 1 Data'!D24+'Area 2 Data'!D24+'Area 3 Data'!D24+'Area 4 Data'!D24</f>
        <v>2470</v>
      </c>
      <c r="E49" s="76">
        <f>'Area 1 Data'!E24+'Area 2 Data'!E24+'Area 3 Data'!E24+'Area 4 Data'!E24</f>
        <v>0</v>
      </c>
      <c r="F49" s="92">
        <v>0</v>
      </c>
      <c r="G49" s="65">
        <f>'Area 1 Data'!G24+'Area 2 Data'!G24+'Area 3 Data'!G24+'Area 4 Data'!G24</f>
        <v>7208</v>
      </c>
    </row>
    <row r="50" spans="1:7" ht="16.149999999999999" thickBot="1" x14ac:dyDescent="0.35">
      <c r="A50" s="32">
        <v>40</v>
      </c>
      <c r="B50" s="43" t="s">
        <v>74</v>
      </c>
      <c r="C50" s="77">
        <f>'Area 1 Data'!C25+'Area 2 Data'!C25+'Area 3 Data'!C25+'Area 4 Data'!C25</f>
        <v>33989</v>
      </c>
      <c r="D50" s="77">
        <f>'Area 1 Data'!D25+'Area 2 Data'!D25+'Area 3 Data'!D25+'Area 4 Data'!E25</f>
        <v>17547</v>
      </c>
      <c r="E50" s="77">
        <f>'Area 1 Data'!E25+'Area 2 Data'!E25+'Area 3 Data'!E25+'Area 4 Data'!E25</f>
        <v>0</v>
      </c>
      <c r="F50" s="93">
        <v>0</v>
      </c>
      <c r="G50" s="65">
        <f>'Area 1 Data'!G25+'Area 2 Data'!G25+'Area 3 Data'!G25+'Area 4 Data'!G25</f>
        <v>52872</v>
      </c>
    </row>
    <row r="51" spans="1:7" ht="16.149999999999999" thickBot="1" x14ac:dyDescent="0.35">
      <c r="A51" s="32">
        <v>41</v>
      </c>
      <c r="B51" s="43" t="s">
        <v>75</v>
      </c>
      <c r="C51" s="77">
        <f>'Area 1 Data'!C26+'Area 2 Data'!C26+'Area 3 Data'!C26+'Area 4 Data'!C26</f>
        <v>0</v>
      </c>
      <c r="D51" s="77">
        <f>'Area 1 Data'!D26+'Area 2 Data'!D26+'Area 3 Data'!D26+'Area 4 Data'!D26</f>
        <v>0</v>
      </c>
      <c r="E51" s="77">
        <f>'Area 1 Data'!E26+'Area 2 Data'!E26+'Area 3 Data'!E26+'Area 4 Data'!E26</f>
        <v>0</v>
      </c>
      <c r="F51" s="93">
        <v>0</v>
      </c>
      <c r="G51" s="65">
        <f>'Area 1 Data'!G26+'Area 2 Data'!G26+'Area 3 Data'!G26+'Area 4 Data'!G26</f>
        <v>0</v>
      </c>
    </row>
    <row r="52" spans="1:7" ht="16.149999999999999" thickBot="1" x14ac:dyDescent="0.35">
      <c r="A52" s="32">
        <v>42</v>
      </c>
      <c r="B52" s="43" t="s">
        <v>76</v>
      </c>
      <c r="C52" s="77">
        <f>'Area 1 Data'!C27+'Area 2 Data'!C27+'Area 3 Data'!C27+'Area 4 Data'!C27</f>
        <v>3803</v>
      </c>
      <c r="D52" s="77">
        <f>'Area 1 Data'!D27+'Area 2 Data'!D27+'Area 3 Data'!D27+'Area 4 Data'!D27</f>
        <v>2105</v>
      </c>
      <c r="E52" s="77">
        <f>'Area 1 Data'!E27+'Area 2 Data'!E27+'Area 3 Data'!E27+'Area 4 Data'!E27</f>
        <v>0</v>
      </c>
      <c r="F52" s="93">
        <v>0</v>
      </c>
      <c r="G52" s="65">
        <f>'Area 1 Data'!G27+'Area 2 Data'!G27+'Area 3 Data'!G27+'Area 4 Data'!G27</f>
        <v>5908</v>
      </c>
    </row>
  </sheetData>
  <sheetProtection algorithmName="SHA-1" hashValue="PbJzAmDb+UZm5K2fRraAzQ/1ZkA=" saltValue="A40USWr95fh7fjg+cH+gpw==" spinCount="100000" sheet="1"/>
  <mergeCells count="1">
    <mergeCell ref="C2:G2"/>
  </mergeCells>
  <conditionalFormatting sqref="C5:G12">
    <cfRule type="cellIs" dxfId="57" priority="4" stopIfTrue="1" operator="lessThan">
      <formula>0</formula>
    </cfRule>
    <cfRule type="cellIs" dxfId="56" priority="8" stopIfTrue="1" operator="lessThan">
      <formula>0</formula>
    </cfRule>
    <cfRule type="cellIs" dxfId="55" priority="10" stopIfTrue="1" operator="lessThan">
      <formula>0</formula>
    </cfRule>
  </conditionalFormatting>
  <conditionalFormatting sqref="C14:G21">
    <cfRule type="cellIs" dxfId="54" priority="3" stopIfTrue="1" operator="lessThan">
      <formula>0</formula>
    </cfRule>
    <cfRule type="cellIs" dxfId="53" priority="7" stopIfTrue="1" operator="lessThan">
      <formula>0</formula>
    </cfRule>
    <cfRule type="cellIs" dxfId="52" priority="9" stopIfTrue="1" operator="lessThan">
      <formula>0</formula>
    </cfRule>
  </conditionalFormatting>
  <conditionalFormatting sqref="C23:G47">
    <cfRule type="cellIs" dxfId="51" priority="2" stopIfTrue="1" operator="lessThan">
      <formula>0</formula>
    </cfRule>
    <cfRule type="cellIs" dxfId="50" priority="6" stopIfTrue="1" operator="lessThan">
      <formula>0</formula>
    </cfRule>
  </conditionalFormatting>
  <conditionalFormatting sqref="C49:G52">
    <cfRule type="cellIs" dxfId="49" priority="1" stopIfTrue="1" operator="lessThan">
      <formula>0</formula>
    </cfRule>
    <cfRule type="cellIs" dxfId="48" priority="5" stopIfTrue="1" operator="lessThan">
      <formula>0</formula>
    </cfRule>
  </conditionalFormatting>
  <pageMargins left="0.7" right="0.7" top="0.75" bottom="0.75" header="0.3" footer="0.3"/>
  <pageSetup orientation="landscape" r:id="rId1"/>
  <ignoredErrors>
    <ignoredError sqref="C12:F12 C21:F21 C33:E33 C46:F46 C47:F47 C49:E5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7"/>
  <sheetViews>
    <sheetView workbookViewId="0">
      <pane xSplit="2" ySplit="4" topLeftCell="C16" activePane="bottomRight" state="frozen"/>
      <selection pane="topRight" activeCell="C1" sqref="C1"/>
      <selection pane="bottomLeft" activeCell="A5" sqref="A5"/>
      <selection pane="bottomRight" activeCell="B16" sqref="B16"/>
    </sheetView>
  </sheetViews>
  <sheetFormatPr defaultColWidth="9.140625" defaultRowHeight="15.75" x14ac:dyDescent="0.25"/>
  <cols>
    <col min="1" max="1" width="12.7109375" style="30" bestFit="1" customWidth="1"/>
    <col min="2" max="2" width="96.7109375" style="30" bestFit="1" customWidth="1"/>
    <col min="3" max="7" width="16.7109375" style="30" customWidth="1"/>
    <col min="8" max="8" width="35.140625" style="30" customWidth="1"/>
    <col min="9" max="10" width="9.140625" style="30"/>
    <col min="11" max="11" width="10.7109375" style="30" bestFit="1" customWidth="1"/>
    <col min="12" max="12" width="9.140625" style="30"/>
    <col min="13" max="13" width="9.7109375" style="30" bestFit="1" customWidth="1"/>
    <col min="14" max="14" width="13.42578125" style="30" bestFit="1" customWidth="1"/>
    <col min="15" max="15" width="30.7109375" style="30" bestFit="1" customWidth="1"/>
    <col min="16" max="16384" width="9.140625" style="30"/>
  </cols>
  <sheetData>
    <row r="1" spans="1:7" s="29" customFormat="1" ht="21.6" thickBot="1" x14ac:dyDescent="0.45">
      <c r="B1" s="31" t="s">
        <v>19</v>
      </c>
      <c r="C1" s="31"/>
      <c r="D1" s="31"/>
      <c r="E1" s="31"/>
      <c r="F1" s="31"/>
    </row>
    <row r="2" spans="1:7" ht="18.600000000000001" thickBot="1" x14ac:dyDescent="0.35">
      <c r="A2" s="34"/>
      <c r="B2" s="35" t="s">
        <v>80</v>
      </c>
      <c r="C2" s="140" t="s">
        <v>77</v>
      </c>
      <c r="D2" s="141"/>
      <c r="E2" s="141"/>
      <c r="F2" s="141"/>
      <c r="G2" s="142"/>
    </row>
    <row r="3" spans="1:7" ht="31.9" thickBot="1" x14ac:dyDescent="0.35">
      <c r="A3" s="36" t="s">
        <v>25</v>
      </c>
      <c r="B3" s="37" t="s">
        <v>78</v>
      </c>
      <c r="C3" s="37" t="s">
        <v>20</v>
      </c>
      <c r="D3" s="37" t="s">
        <v>21</v>
      </c>
      <c r="E3" s="38" t="s">
        <v>22</v>
      </c>
      <c r="F3" s="38" t="s">
        <v>23</v>
      </c>
      <c r="G3" s="39" t="s">
        <v>15</v>
      </c>
    </row>
    <row r="4" spans="1:7" ht="16.149999999999999" thickBot="1" x14ac:dyDescent="0.35">
      <c r="A4" s="40"/>
      <c r="B4" s="37" t="s">
        <v>24</v>
      </c>
      <c r="C4" s="41"/>
      <c r="D4" s="41"/>
      <c r="E4" s="41"/>
      <c r="F4" s="41"/>
      <c r="G4" s="42"/>
    </row>
    <row r="5" spans="1:7" ht="16.149999999999999" thickBot="1" x14ac:dyDescent="0.35">
      <c r="A5" s="32">
        <v>1</v>
      </c>
      <c r="B5" s="43" t="s">
        <v>26</v>
      </c>
      <c r="C5" s="118">
        <v>82872</v>
      </c>
      <c r="D5" s="119">
        <v>51470</v>
      </c>
      <c r="E5" s="19">
        <v>0</v>
      </c>
      <c r="F5" s="19">
        <v>595150</v>
      </c>
      <c r="G5" s="65">
        <f>SUM(C5:F5)</f>
        <v>729492</v>
      </c>
    </row>
    <row r="6" spans="1:7" ht="16.149999999999999" thickBot="1" x14ac:dyDescent="0.35">
      <c r="A6" s="33">
        <v>2</v>
      </c>
      <c r="B6" s="43" t="s">
        <v>27</v>
      </c>
      <c r="C6" s="118">
        <v>304</v>
      </c>
      <c r="D6" s="119">
        <v>429</v>
      </c>
      <c r="E6" s="20">
        <v>0</v>
      </c>
      <c r="F6" s="20">
        <v>86</v>
      </c>
      <c r="G6" s="66">
        <f>SUM(C6:F6)</f>
        <v>819</v>
      </c>
    </row>
    <row r="7" spans="1:7" ht="16.149999999999999" thickBot="1" x14ac:dyDescent="0.35">
      <c r="A7" s="33">
        <v>3</v>
      </c>
      <c r="B7" s="43" t="s">
        <v>32</v>
      </c>
      <c r="C7" s="118">
        <v>2427</v>
      </c>
      <c r="D7" s="119">
        <v>1237</v>
      </c>
      <c r="E7" s="20">
        <v>0</v>
      </c>
      <c r="F7" s="20">
        <v>254</v>
      </c>
      <c r="G7" s="66">
        <f>SUM(C7:F7)</f>
        <v>3918</v>
      </c>
    </row>
    <row r="8" spans="1:7" ht="16.149999999999999" thickBot="1" x14ac:dyDescent="0.35">
      <c r="A8" s="33">
        <v>4</v>
      </c>
      <c r="B8" s="43" t="s">
        <v>33</v>
      </c>
      <c r="C8" s="118">
        <v>1577</v>
      </c>
      <c r="D8" s="119">
        <v>813</v>
      </c>
      <c r="E8" s="20">
        <v>0</v>
      </c>
      <c r="F8" s="20">
        <v>25144</v>
      </c>
      <c r="G8" s="66">
        <f>SUM(C8:F8)</f>
        <v>27534</v>
      </c>
    </row>
    <row r="9" spans="1:7" ht="16.149999999999999" thickBot="1" x14ac:dyDescent="0.35">
      <c r="A9" s="33">
        <v>5</v>
      </c>
      <c r="B9" s="43" t="s">
        <v>34</v>
      </c>
      <c r="C9" s="118">
        <v>2996</v>
      </c>
      <c r="D9" s="119">
        <v>1565</v>
      </c>
      <c r="E9" s="21">
        <v>0</v>
      </c>
      <c r="F9" s="20">
        <v>25155</v>
      </c>
      <c r="G9" s="66">
        <f>SUM(C9:F9)</f>
        <v>29716</v>
      </c>
    </row>
    <row r="10" spans="1:7" ht="16.149999999999999" thickBot="1" x14ac:dyDescent="0.35">
      <c r="A10" s="37"/>
      <c r="B10" s="37" t="s">
        <v>37</v>
      </c>
      <c r="C10" s="41"/>
      <c r="D10" s="41"/>
      <c r="E10" s="41"/>
      <c r="F10" s="41"/>
      <c r="G10" s="67"/>
    </row>
    <row r="11" spans="1:7" ht="16.149999999999999" thickBot="1" x14ac:dyDescent="0.35">
      <c r="A11" s="32">
        <v>6</v>
      </c>
      <c r="B11" s="43" t="s">
        <v>38</v>
      </c>
      <c r="C11" s="71">
        <v>23964198.670000002</v>
      </c>
      <c r="D11" s="72">
        <v>28860708.52</v>
      </c>
      <c r="E11" s="72">
        <v>0</v>
      </c>
      <c r="F11" s="72">
        <v>5177587.6100000003</v>
      </c>
      <c r="G11" s="73">
        <f>SUM(C11:F11)</f>
        <v>58002494.799999997</v>
      </c>
    </row>
    <row r="12" spans="1:7" ht="16.149999999999999" thickBot="1" x14ac:dyDescent="0.35">
      <c r="A12" s="33">
        <v>7</v>
      </c>
      <c r="B12" s="43" t="s">
        <v>39</v>
      </c>
      <c r="C12" s="70">
        <v>22932169.649999999</v>
      </c>
      <c r="D12" s="70">
        <v>28819791.41</v>
      </c>
      <c r="E12" s="70">
        <v>0</v>
      </c>
      <c r="F12" s="70">
        <v>3997794.01</v>
      </c>
      <c r="G12" s="73">
        <f>SUM(C12:F12)</f>
        <v>55749755.07</v>
      </c>
    </row>
    <row r="13" spans="1:7" ht="16.149999999999999" thickBot="1" x14ac:dyDescent="0.35">
      <c r="A13" s="33">
        <v>10</v>
      </c>
      <c r="B13" s="43" t="s">
        <v>42</v>
      </c>
      <c r="C13" s="70"/>
      <c r="D13" s="70"/>
      <c r="E13" s="70">
        <v>0</v>
      </c>
      <c r="F13" s="78">
        <v>0</v>
      </c>
      <c r="G13" s="73">
        <f>SUM(C13:F13)</f>
        <v>0</v>
      </c>
    </row>
    <row r="14" spans="1:7" ht="16.149999999999999" thickBot="1" x14ac:dyDescent="0.35">
      <c r="A14" s="33">
        <v>11</v>
      </c>
      <c r="B14" s="43" t="s">
        <v>43</v>
      </c>
      <c r="C14" s="70"/>
      <c r="D14" s="70"/>
      <c r="E14" s="70">
        <v>0</v>
      </c>
      <c r="F14" s="78">
        <v>0</v>
      </c>
      <c r="G14" s="73">
        <f>SUM(C14:F14)</f>
        <v>0</v>
      </c>
    </row>
    <row r="15" spans="1:7" ht="16.149999999999999" thickBot="1" x14ac:dyDescent="0.35">
      <c r="A15" s="37"/>
      <c r="B15" s="37" t="s">
        <v>46</v>
      </c>
      <c r="C15" s="74"/>
      <c r="D15" s="74"/>
      <c r="E15" s="74"/>
      <c r="F15" s="74"/>
      <c r="G15" s="75"/>
    </row>
    <row r="16" spans="1:7" ht="16.149999999999999" thickBot="1" x14ac:dyDescent="0.35">
      <c r="A16" s="32">
        <v>15</v>
      </c>
      <c r="B16" s="43" t="s">
        <v>47</v>
      </c>
      <c r="C16" s="72">
        <v>5948487.2800000003</v>
      </c>
      <c r="D16" s="72">
        <v>2905066.79</v>
      </c>
      <c r="E16" s="72">
        <v>0</v>
      </c>
      <c r="F16" s="78">
        <v>0</v>
      </c>
      <c r="G16" s="73">
        <f t="shared" ref="G16:G22" si="0">SUM(C16:F16)</f>
        <v>8853554.0700000003</v>
      </c>
    </row>
    <row r="17" spans="1:7" ht="16.149999999999999" thickBot="1" x14ac:dyDescent="0.35">
      <c r="A17" s="33">
        <v>16</v>
      </c>
      <c r="B17" s="43" t="s">
        <v>48</v>
      </c>
      <c r="C17" s="72">
        <v>5110894.5200000005</v>
      </c>
      <c r="D17" s="72">
        <v>3059218.95</v>
      </c>
      <c r="E17" s="72">
        <v>0</v>
      </c>
      <c r="F17" s="78">
        <v>0</v>
      </c>
      <c r="G17" s="73">
        <f t="shared" si="0"/>
        <v>8170113.4700000007</v>
      </c>
    </row>
    <row r="18" spans="1:7" ht="16.149999999999999" thickBot="1" x14ac:dyDescent="0.35">
      <c r="A18" s="33">
        <v>17</v>
      </c>
      <c r="B18" s="43" t="s">
        <v>49</v>
      </c>
      <c r="C18" s="72">
        <v>6009496.8099999996</v>
      </c>
      <c r="D18" s="72">
        <v>3031497.06</v>
      </c>
      <c r="E18" s="72">
        <v>0</v>
      </c>
      <c r="F18" s="78">
        <v>0</v>
      </c>
      <c r="G18" s="73">
        <f t="shared" si="0"/>
        <v>9040993.8699999992</v>
      </c>
    </row>
    <row r="19" spans="1:7" ht="16.149999999999999" thickBot="1" x14ac:dyDescent="0.35">
      <c r="A19" s="33">
        <v>18</v>
      </c>
      <c r="B19" s="43" t="s">
        <v>50</v>
      </c>
      <c r="C19" s="70"/>
      <c r="D19" s="70"/>
      <c r="E19" s="70">
        <v>0</v>
      </c>
      <c r="F19" s="78">
        <v>0</v>
      </c>
      <c r="G19" s="73">
        <f t="shared" si="0"/>
        <v>0</v>
      </c>
    </row>
    <row r="20" spans="1:7" ht="16.149999999999999" thickBot="1" x14ac:dyDescent="0.35">
      <c r="A20" s="33">
        <v>19</v>
      </c>
      <c r="B20" s="43" t="s">
        <v>51</v>
      </c>
      <c r="C20" s="70"/>
      <c r="D20" s="70"/>
      <c r="E20" s="70">
        <v>0</v>
      </c>
      <c r="F20" s="78">
        <v>0</v>
      </c>
      <c r="G20" s="73">
        <f t="shared" si="0"/>
        <v>0</v>
      </c>
    </row>
    <row r="21" spans="1:7" ht="16.149999999999999" thickBot="1" x14ac:dyDescent="0.35">
      <c r="A21" s="33">
        <v>20</v>
      </c>
      <c r="B21" s="43" t="s">
        <v>52</v>
      </c>
      <c r="C21" s="72">
        <v>5679126.5199999996</v>
      </c>
      <c r="D21" s="72">
        <v>3068284.5</v>
      </c>
      <c r="E21" s="72">
        <v>0</v>
      </c>
      <c r="F21" s="78">
        <v>0</v>
      </c>
      <c r="G21" s="73">
        <f t="shared" si="0"/>
        <v>8747411.0199999996</v>
      </c>
    </row>
    <row r="22" spans="1:7" ht="16.149999999999999" thickBot="1" x14ac:dyDescent="0.35">
      <c r="A22" s="33">
        <v>21</v>
      </c>
      <c r="B22" s="43" t="s">
        <v>53</v>
      </c>
      <c r="C22" s="70">
        <v>4191706.83</v>
      </c>
      <c r="D22" s="70">
        <v>7434457.2599999998</v>
      </c>
      <c r="E22" s="70">
        <v>0</v>
      </c>
      <c r="F22" s="78">
        <v>0</v>
      </c>
      <c r="G22" s="73">
        <f t="shared" si="0"/>
        <v>11626164.09</v>
      </c>
    </row>
    <row r="23" spans="1:7" ht="16.149999999999999" thickBot="1" x14ac:dyDescent="0.35">
      <c r="A23" s="37"/>
      <c r="B23" s="37" t="s">
        <v>72</v>
      </c>
      <c r="C23" s="41"/>
      <c r="D23" s="41"/>
      <c r="E23" s="41"/>
      <c r="F23" s="41"/>
      <c r="G23" s="68"/>
    </row>
    <row r="24" spans="1:7" ht="16.149999999999999" thickBot="1" x14ac:dyDescent="0.35">
      <c r="A24" s="32">
        <v>39</v>
      </c>
      <c r="B24" s="43" t="s">
        <v>73</v>
      </c>
      <c r="C24" s="22">
        <v>1700</v>
      </c>
      <c r="D24" s="22">
        <v>800</v>
      </c>
      <c r="E24" s="22">
        <v>0</v>
      </c>
      <c r="F24" s="79">
        <v>0</v>
      </c>
      <c r="G24" s="65">
        <f>SUM(C24:F24)</f>
        <v>2500</v>
      </c>
    </row>
    <row r="25" spans="1:7" ht="16.149999999999999" thickBot="1" x14ac:dyDescent="0.35">
      <c r="A25" s="32">
        <v>40</v>
      </c>
      <c r="B25" s="43" t="s">
        <v>74</v>
      </c>
      <c r="C25" s="22">
        <v>13601</v>
      </c>
      <c r="D25" s="22">
        <v>8865</v>
      </c>
      <c r="E25" s="22">
        <v>0</v>
      </c>
      <c r="F25" s="79">
        <v>0</v>
      </c>
      <c r="G25" s="65">
        <f>SUM(C25:F25)</f>
        <v>22466</v>
      </c>
    </row>
    <row r="26" spans="1:7" ht="16.149999999999999" thickBot="1" x14ac:dyDescent="0.35">
      <c r="A26" s="32">
        <v>41</v>
      </c>
      <c r="B26" s="43" t="s">
        <v>75</v>
      </c>
      <c r="C26" s="20"/>
      <c r="D26" s="20"/>
      <c r="E26" s="20">
        <v>0</v>
      </c>
      <c r="F26" s="79">
        <v>0</v>
      </c>
      <c r="G26" s="65">
        <f>SUM(C26:F26)</f>
        <v>0</v>
      </c>
    </row>
    <row r="27" spans="1:7" ht="16.149999999999999" thickBot="1" x14ac:dyDescent="0.35">
      <c r="A27" s="32">
        <v>42</v>
      </c>
      <c r="B27" s="43" t="s">
        <v>76</v>
      </c>
      <c r="C27" s="22">
        <v>1260</v>
      </c>
      <c r="D27" s="22">
        <v>810</v>
      </c>
      <c r="E27" s="22">
        <v>0</v>
      </c>
      <c r="F27" s="79">
        <v>0</v>
      </c>
      <c r="G27" s="65">
        <f>SUM(C27:F27)</f>
        <v>2070</v>
      </c>
    </row>
  </sheetData>
  <sheetProtection algorithmName="SHA-1" hashValue="cK9TisOZCUVe141JcRf2BqLj/mM=" saltValue="RuQDmcYt9BspyKhqgyJ+RA==" spinCount="100000" sheet="1" objects="1" scenarios="1"/>
  <mergeCells count="1">
    <mergeCell ref="C2:G2"/>
  </mergeCells>
  <conditionalFormatting sqref="C5:G9">
    <cfRule type="cellIs" dxfId="47" priority="8" stopIfTrue="1" operator="lessThan">
      <formula>0</formula>
    </cfRule>
    <cfRule type="cellIs" dxfId="46" priority="12" stopIfTrue="1" operator="lessThan">
      <formula>0</formula>
    </cfRule>
  </conditionalFormatting>
  <conditionalFormatting sqref="C13:G14 E11:E12 G11:G12">
    <cfRule type="cellIs" dxfId="45" priority="7" stopIfTrue="1" operator="lessThan">
      <formula>0</formula>
    </cfRule>
    <cfRule type="cellIs" dxfId="44" priority="11" stopIfTrue="1" operator="lessThan">
      <formula>0</formula>
    </cfRule>
  </conditionalFormatting>
  <conditionalFormatting sqref="C16:G22">
    <cfRule type="cellIs" dxfId="43" priority="6" stopIfTrue="1" operator="lessThan">
      <formula>0</formula>
    </cfRule>
    <cfRule type="cellIs" dxfId="42" priority="10" stopIfTrue="1" operator="lessThan">
      <formula>0</formula>
    </cfRule>
  </conditionalFormatting>
  <conditionalFormatting sqref="C24:G27">
    <cfRule type="cellIs" dxfId="41" priority="5" stopIfTrue="1" operator="lessThan">
      <formula>0</formula>
    </cfRule>
    <cfRule type="cellIs" dxfId="40" priority="9" stopIfTrue="1" operator="lessThan">
      <formula>0</formula>
    </cfRule>
  </conditionalFormatting>
  <conditionalFormatting sqref="C11:D12">
    <cfRule type="cellIs" dxfId="39" priority="3" stopIfTrue="1" operator="lessThan">
      <formula>0</formula>
    </cfRule>
    <cfRule type="cellIs" dxfId="38" priority="4" stopIfTrue="1" operator="lessThan">
      <formula>0</formula>
    </cfRule>
  </conditionalFormatting>
  <conditionalFormatting sqref="F11:F12">
    <cfRule type="cellIs" dxfId="37" priority="1" stopIfTrue="1" operator="lessThan">
      <formula>0</formula>
    </cfRule>
    <cfRule type="cellIs" dxfId="36" priority="2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7"/>
  <sheetViews>
    <sheetView topLeftCell="A2" workbookViewId="0">
      <pane xSplit="2" ySplit="3" topLeftCell="C16" activePane="bottomRight" state="frozen"/>
      <selection activeCell="A2" sqref="A2"/>
      <selection pane="topRight" activeCell="C2" sqref="C2"/>
      <selection pane="bottomLeft" activeCell="A5" sqref="A5"/>
      <selection pane="bottomRight" activeCell="F6" sqref="F6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6" thickBot="1" x14ac:dyDescent="0.45">
      <c r="B1" s="3" t="s">
        <v>19</v>
      </c>
      <c r="C1" s="3"/>
      <c r="D1" s="3"/>
      <c r="E1" s="3"/>
      <c r="F1" s="3"/>
    </row>
    <row r="2" spans="1:7" ht="18.600000000000001" thickBot="1" x14ac:dyDescent="0.35">
      <c r="A2" s="8"/>
      <c r="B2" s="9" t="s">
        <v>81</v>
      </c>
      <c r="C2" s="143" t="s">
        <v>77</v>
      </c>
      <c r="D2" s="144"/>
      <c r="E2" s="144"/>
      <c r="F2" s="144"/>
      <c r="G2" s="145"/>
    </row>
    <row r="3" spans="1:7" ht="31.9" thickBot="1" x14ac:dyDescent="0.35">
      <c r="A3" s="11" t="s">
        <v>25</v>
      </c>
      <c r="B3" s="12" t="s">
        <v>78</v>
      </c>
      <c r="C3" s="12" t="s">
        <v>20</v>
      </c>
      <c r="D3" s="12" t="s">
        <v>21</v>
      </c>
      <c r="E3" s="10" t="s">
        <v>22</v>
      </c>
      <c r="F3" s="10" t="s">
        <v>23</v>
      </c>
      <c r="G3" s="13" t="s">
        <v>15</v>
      </c>
    </row>
    <row r="4" spans="1:7" ht="16.149999999999999" thickBot="1" x14ac:dyDescent="0.35">
      <c r="A4" s="14"/>
      <c r="B4" s="12" t="s">
        <v>24</v>
      </c>
      <c r="C4" s="15"/>
      <c r="D4" s="15"/>
      <c r="E4" s="15"/>
      <c r="F4" s="15"/>
      <c r="G4" s="18"/>
    </row>
    <row r="5" spans="1:7" ht="16.149999999999999" thickBot="1" x14ac:dyDescent="0.35">
      <c r="A5" s="5">
        <v>1</v>
      </c>
      <c r="B5" s="4" t="s">
        <v>26</v>
      </c>
      <c r="C5" s="120">
        <v>33087</v>
      </c>
      <c r="D5" s="122">
        <v>26733</v>
      </c>
      <c r="E5" s="19">
        <v>0</v>
      </c>
      <c r="F5" s="19">
        <v>8296</v>
      </c>
      <c r="G5" s="23">
        <f>SUM(C5:F5)</f>
        <v>68116</v>
      </c>
    </row>
    <row r="6" spans="1:7" ht="16.149999999999999" thickBot="1" x14ac:dyDescent="0.35">
      <c r="A6" s="6">
        <v>2</v>
      </c>
      <c r="B6" s="4" t="s">
        <v>27</v>
      </c>
      <c r="C6" s="120">
        <v>82</v>
      </c>
      <c r="D6" s="122">
        <v>216</v>
      </c>
      <c r="E6" s="20">
        <v>0</v>
      </c>
      <c r="F6" s="20">
        <v>32</v>
      </c>
      <c r="G6" s="24">
        <f>SUM(C6:F6)</f>
        <v>330</v>
      </c>
    </row>
    <row r="7" spans="1:7" ht="16.149999999999999" thickBot="1" x14ac:dyDescent="0.35">
      <c r="A7" s="6">
        <v>3</v>
      </c>
      <c r="B7" s="4" t="s">
        <v>32</v>
      </c>
      <c r="C7" s="121">
        <v>1079</v>
      </c>
      <c r="D7" s="123">
        <v>727</v>
      </c>
      <c r="E7" s="20">
        <v>0</v>
      </c>
      <c r="F7" s="20">
        <v>160</v>
      </c>
      <c r="G7" s="24">
        <f>SUM(C7:F7)</f>
        <v>1966</v>
      </c>
    </row>
    <row r="8" spans="1:7" ht="16.149999999999999" thickBot="1" x14ac:dyDescent="0.35">
      <c r="A8" s="6">
        <v>4</v>
      </c>
      <c r="B8" s="4" t="s">
        <v>33</v>
      </c>
      <c r="C8" s="121">
        <v>581</v>
      </c>
      <c r="D8" s="123">
        <v>436</v>
      </c>
      <c r="E8" s="20">
        <v>0</v>
      </c>
      <c r="F8" s="20">
        <v>462</v>
      </c>
      <c r="G8" s="24">
        <f>SUM(C8:F8)</f>
        <v>1479</v>
      </c>
    </row>
    <row r="9" spans="1:7" ht="16.149999999999999" thickBot="1" x14ac:dyDescent="0.35">
      <c r="A9" s="6">
        <v>5</v>
      </c>
      <c r="B9" s="4" t="s">
        <v>34</v>
      </c>
      <c r="C9" s="121">
        <v>1093</v>
      </c>
      <c r="D9" s="123">
        <v>799</v>
      </c>
      <c r="E9" s="21">
        <v>0</v>
      </c>
      <c r="F9" s="20">
        <v>274</v>
      </c>
      <c r="G9" s="24">
        <f>SUM(C9:F9)</f>
        <v>2166</v>
      </c>
    </row>
    <row r="10" spans="1:7" ht="16.149999999999999" thickBot="1" x14ac:dyDescent="0.35">
      <c r="A10" s="12"/>
      <c r="B10" s="12" t="s">
        <v>37</v>
      </c>
      <c r="C10" s="15"/>
      <c r="D10" s="15"/>
      <c r="E10" s="15"/>
      <c r="F10" s="15"/>
      <c r="G10" s="16"/>
    </row>
    <row r="11" spans="1:7" ht="16.149999999999999" thickBot="1" x14ac:dyDescent="0.35">
      <c r="A11" s="5">
        <v>6</v>
      </c>
      <c r="B11" s="4" t="s">
        <v>38</v>
      </c>
      <c r="C11" s="71">
        <v>6373750.2000000002</v>
      </c>
      <c r="D11" s="72">
        <v>16950935.739999998</v>
      </c>
      <c r="E11" s="72">
        <v>0</v>
      </c>
      <c r="F11" s="72">
        <v>6450103.5499999998</v>
      </c>
      <c r="G11" s="69">
        <f>SUM(C11:F11)</f>
        <v>29774789.489999998</v>
      </c>
    </row>
    <row r="12" spans="1:7" ht="16.149999999999999" thickBot="1" x14ac:dyDescent="0.35">
      <c r="A12" s="6">
        <v>7</v>
      </c>
      <c r="B12" s="4" t="s">
        <v>39</v>
      </c>
      <c r="C12" s="70">
        <v>6365480.7000000002</v>
      </c>
      <c r="D12" s="70">
        <v>16926903.649999999</v>
      </c>
      <c r="E12" s="70">
        <v>0</v>
      </c>
      <c r="F12" s="70">
        <v>5095648.67</v>
      </c>
      <c r="G12" s="69">
        <f>SUM(C12:F12)</f>
        <v>28388033.019999996</v>
      </c>
    </row>
    <row r="13" spans="1:7" ht="16.149999999999999" thickBot="1" x14ac:dyDescent="0.35">
      <c r="A13" s="6">
        <v>10</v>
      </c>
      <c r="B13" s="4" t="s">
        <v>42</v>
      </c>
      <c r="C13" s="70"/>
      <c r="D13" s="70"/>
      <c r="E13" s="70">
        <v>0</v>
      </c>
      <c r="F13" s="80">
        <v>0</v>
      </c>
      <c r="G13" s="69">
        <f>SUM(C13:F13)</f>
        <v>0</v>
      </c>
    </row>
    <row r="14" spans="1:7" ht="16.149999999999999" thickBot="1" x14ac:dyDescent="0.35">
      <c r="A14" s="6">
        <v>11</v>
      </c>
      <c r="B14" s="4" t="s">
        <v>43</v>
      </c>
      <c r="C14" s="70"/>
      <c r="D14" s="70"/>
      <c r="E14" s="70">
        <v>0</v>
      </c>
      <c r="F14" s="80">
        <v>0</v>
      </c>
      <c r="G14" s="69">
        <f>SUM(C14:F14)</f>
        <v>0</v>
      </c>
    </row>
    <row r="15" spans="1:7" ht="16.149999999999999" thickBot="1" x14ac:dyDescent="0.35">
      <c r="A15" s="12"/>
      <c r="B15" s="12" t="s">
        <v>46</v>
      </c>
      <c r="C15" s="15"/>
      <c r="D15" s="15"/>
      <c r="E15" s="15"/>
      <c r="F15" s="15"/>
      <c r="G15" s="16"/>
    </row>
    <row r="16" spans="1:7" ht="16.149999999999999" thickBot="1" x14ac:dyDescent="0.35">
      <c r="A16" s="5">
        <v>15</v>
      </c>
      <c r="B16" s="4" t="s">
        <v>47</v>
      </c>
      <c r="C16" s="72">
        <v>2836658.2</v>
      </c>
      <c r="D16" s="72">
        <v>1923791.23</v>
      </c>
      <c r="E16" s="72">
        <v>0</v>
      </c>
      <c r="F16" s="80">
        <v>0</v>
      </c>
      <c r="G16" s="69">
        <f t="shared" ref="G16:G22" si="0">SUM(C16:F16)</f>
        <v>4760449.43</v>
      </c>
    </row>
    <row r="17" spans="1:7" ht="16.149999999999999" thickBot="1" x14ac:dyDescent="0.35">
      <c r="A17" s="6">
        <v>16</v>
      </c>
      <c r="B17" s="4" t="s">
        <v>48</v>
      </c>
      <c r="C17" s="72">
        <v>2519979.94</v>
      </c>
      <c r="D17" s="72">
        <v>2698455.01</v>
      </c>
      <c r="E17" s="72">
        <v>0</v>
      </c>
      <c r="F17" s="80">
        <v>0</v>
      </c>
      <c r="G17" s="69">
        <f t="shared" si="0"/>
        <v>5218434.9499999993</v>
      </c>
    </row>
    <row r="18" spans="1:7" ht="16.149999999999999" thickBot="1" x14ac:dyDescent="0.35">
      <c r="A18" s="6">
        <v>17</v>
      </c>
      <c r="B18" s="4" t="s">
        <v>49</v>
      </c>
      <c r="C18" s="72">
        <v>1806125</v>
      </c>
      <c r="D18" s="72">
        <v>1237258.8799999999</v>
      </c>
      <c r="E18" s="72">
        <v>0</v>
      </c>
      <c r="F18" s="80">
        <v>0</v>
      </c>
      <c r="G18" s="69">
        <f t="shared" si="0"/>
        <v>3043383.88</v>
      </c>
    </row>
    <row r="19" spans="1:7" ht="16.149999999999999" thickBot="1" x14ac:dyDescent="0.35">
      <c r="A19" s="6">
        <v>18</v>
      </c>
      <c r="B19" s="4" t="s">
        <v>50</v>
      </c>
      <c r="C19" s="70"/>
      <c r="D19" s="70"/>
      <c r="E19" s="70">
        <v>0</v>
      </c>
      <c r="F19" s="80">
        <v>0</v>
      </c>
      <c r="G19" s="69">
        <f t="shared" si="0"/>
        <v>0</v>
      </c>
    </row>
    <row r="20" spans="1:7" ht="16.149999999999999" thickBot="1" x14ac:dyDescent="0.35">
      <c r="A20" s="6">
        <v>19</v>
      </c>
      <c r="B20" s="4" t="s">
        <v>51</v>
      </c>
      <c r="C20" s="70"/>
      <c r="D20" s="70"/>
      <c r="E20" s="70">
        <v>0</v>
      </c>
      <c r="F20" s="80">
        <v>0</v>
      </c>
      <c r="G20" s="69">
        <f t="shared" si="0"/>
        <v>0</v>
      </c>
    </row>
    <row r="21" spans="1:7" ht="16.149999999999999" thickBot="1" x14ac:dyDescent="0.35">
      <c r="A21" s="6">
        <v>20</v>
      </c>
      <c r="B21" s="4" t="s">
        <v>52</v>
      </c>
      <c r="C21" s="72">
        <v>1303926.76</v>
      </c>
      <c r="D21" s="72">
        <v>2343765.89</v>
      </c>
      <c r="E21" s="72">
        <v>0</v>
      </c>
      <c r="F21" s="80">
        <v>0</v>
      </c>
      <c r="G21" s="69">
        <f t="shared" si="0"/>
        <v>3647692.6500000004</v>
      </c>
    </row>
    <row r="22" spans="1:7" ht="16.149999999999999" thickBot="1" x14ac:dyDescent="0.35">
      <c r="A22" s="6">
        <v>21</v>
      </c>
      <c r="B22" s="4" t="s">
        <v>53</v>
      </c>
      <c r="C22" s="70">
        <v>1187762.53</v>
      </c>
      <c r="D22" s="70">
        <v>3808935.38</v>
      </c>
      <c r="E22" s="70">
        <v>0</v>
      </c>
      <c r="F22" s="80">
        <v>0</v>
      </c>
      <c r="G22" s="69">
        <f t="shared" si="0"/>
        <v>4996697.91</v>
      </c>
    </row>
    <row r="23" spans="1:7" ht="16.149999999999999" thickBot="1" x14ac:dyDescent="0.35">
      <c r="A23" s="12"/>
      <c r="B23" s="12" t="s">
        <v>72</v>
      </c>
      <c r="C23" s="15"/>
      <c r="D23" s="15"/>
      <c r="E23" s="15"/>
      <c r="F23" s="15"/>
      <c r="G23" s="17"/>
    </row>
    <row r="24" spans="1:7" ht="16.149999999999999" thickBot="1" x14ac:dyDescent="0.35">
      <c r="A24" s="5">
        <v>39</v>
      </c>
      <c r="B24" s="4" t="s">
        <v>73</v>
      </c>
      <c r="C24" s="22">
        <v>707</v>
      </c>
      <c r="D24" s="22">
        <v>693</v>
      </c>
      <c r="E24" s="22">
        <v>0</v>
      </c>
      <c r="F24" s="81">
        <v>0</v>
      </c>
      <c r="G24" s="23">
        <f>SUM(C24:F24)</f>
        <v>1400</v>
      </c>
    </row>
    <row r="25" spans="1:7" ht="16.149999999999999" thickBot="1" x14ac:dyDescent="0.35">
      <c r="A25" s="5">
        <v>40</v>
      </c>
      <c r="B25" s="4" t="s">
        <v>74</v>
      </c>
      <c r="C25" s="22">
        <v>4763</v>
      </c>
      <c r="D25" s="22">
        <v>4354</v>
      </c>
      <c r="E25" s="22">
        <v>0</v>
      </c>
      <c r="F25" s="81">
        <v>0</v>
      </c>
      <c r="G25" s="23">
        <f>SUM(C25:F25)</f>
        <v>9117</v>
      </c>
    </row>
    <row r="26" spans="1:7" ht="16.149999999999999" thickBot="1" x14ac:dyDescent="0.35">
      <c r="A26" s="5">
        <v>41</v>
      </c>
      <c r="B26" s="4" t="s">
        <v>75</v>
      </c>
      <c r="C26" s="20"/>
      <c r="D26" s="20"/>
      <c r="E26" s="20">
        <v>0</v>
      </c>
      <c r="F26" s="81">
        <v>0</v>
      </c>
      <c r="G26" s="23">
        <f>SUM(C26:F26)</f>
        <v>0</v>
      </c>
    </row>
    <row r="27" spans="1:7" ht="16.149999999999999" thickBot="1" x14ac:dyDescent="0.35">
      <c r="A27" s="5">
        <v>42</v>
      </c>
      <c r="B27" s="4" t="s">
        <v>76</v>
      </c>
      <c r="C27" s="22">
        <v>560</v>
      </c>
      <c r="D27" s="22">
        <v>525</v>
      </c>
      <c r="E27" s="22">
        <v>0</v>
      </c>
      <c r="F27" s="81">
        <v>0</v>
      </c>
      <c r="G27" s="23">
        <f>SUM(C27:F27)</f>
        <v>1085</v>
      </c>
    </row>
  </sheetData>
  <sheetProtection algorithmName="SHA-1" hashValue="mwh3VsOEaNutOMofTcywCi1DJu4=" saltValue="hMXZe2w9H5jQMWWn1oUKQg==" spinCount="100000" sheet="1" objects="1" scenarios="1"/>
  <mergeCells count="1">
    <mergeCell ref="C2:G2"/>
  </mergeCells>
  <conditionalFormatting sqref="C5:G9">
    <cfRule type="cellIs" dxfId="35" priority="8" stopIfTrue="1" operator="lessThan">
      <formula>0</formula>
    </cfRule>
    <cfRule type="cellIs" dxfId="34" priority="12" stopIfTrue="1" operator="lessThan">
      <formula>0</formula>
    </cfRule>
  </conditionalFormatting>
  <conditionalFormatting sqref="C13:G14 E11:E12 G11:G12">
    <cfRule type="cellIs" dxfId="33" priority="7" stopIfTrue="1" operator="lessThan">
      <formula>0</formula>
    </cfRule>
    <cfRule type="cellIs" dxfId="32" priority="11" stopIfTrue="1" operator="lessThan">
      <formula>0</formula>
    </cfRule>
  </conditionalFormatting>
  <conditionalFormatting sqref="C16:G22">
    <cfRule type="cellIs" dxfId="31" priority="6" stopIfTrue="1" operator="lessThan">
      <formula>0</formula>
    </cfRule>
    <cfRule type="cellIs" dxfId="30" priority="10" stopIfTrue="1" operator="lessThan">
      <formula>0</formula>
    </cfRule>
  </conditionalFormatting>
  <conditionalFormatting sqref="C24:G27">
    <cfRule type="cellIs" dxfId="29" priority="5" stopIfTrue="1" operator="lessThan">
      <formula>0</formula>
    </cfRule>
    <cfRule type="cellIs" dxfId="28" priority="9" stopIfTrue="1" operator="lessThan">
      <formula>0</formula>
    </cfRule>
  </conditionalFormatting>
  <conditionalFormatting sqref="C11:D12">
    <cfRule type="cellIs" dxfId="27" priority="3" stopIfTrue="1" operator="lessThan">
      <formula>0</formula>
    </cfRule>
    <cfRule type="cellIs" dxfId="26" priority="4" stopIfTrue="1" operator="lessThan">
      <formula>0</formula>
    </cfRule>
  </conditionalFormatting>
  <conditionalFormatting sqref="F11:F12">
    <cfRule type="cellIs" dxfId="25" priority="1" stopIfTrue="1" operator="lessThan">
      <formula>0</formula>
    </cfRule>
    <cfRule type="cellIs" dxfId="24" priority="2" stopIfTrue="1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7"/>
  <sheetViews>
    <sheetView topLeftCell="A2" workbookViewId="0">
      <pane xSplit="2" ySplit="3" topLeftCell="C16" activePane="bottomRight" state="frozen"/>
      <selection activeCell="A2" sqref="A2"/>
      <selection pane="topRight" activeCell="C2" sqref="C2"/>
      <selection pane="bottomLeft" activeCell="A5" sqref="A5"/>
      <selection pane="bottomRight" activeCell="H25" sqref="H25"/>
    </sheetView>
  </sheetViews>
  <sheetFormatPr defaultColWidth="9.140625"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6" thickBot="1" x14ac:dyDescent="0.45">
      <c r="B1" s="3" t="s">
        <v>19</v>
      </c>
      <c r="C1" s="3"/>
      <c r="D1" s="3"/>
      <c r="E1" s="3"/>
      <c r="F1" s="3"/>
    </row>
    <row r="2" spans="1:7" ht="18.600000000000001" thickBot="1" x14ac:dyDescent="0.35">
      <c r="A2" s="8"/>
      <c r="B2" s="9" t="s">
        <v>82</v>
      </c>
      <c r="C2" s="143" t="s">
        <v>77</v>
      </c>
      <c r="D2" s="144"/>
      <c r="E2" s="144"/>
      <c r="F2" s="144"/>
      <c r="G2" s="145"/>
    </row>
    <row r="3" spans="1:7" ht="31.9" thickBot="1" x14ac:dyDescent="0.35">
      <c r="A3" s="11" t="s">
        <v>25</v>
      </c>
      <c r="B3" s="12" t="s">
        <v>78</v>
      </c>
      <c r="C3" s="12" t="s">
        <v>20</v>
      </c>
      <c r="D3" s="12" t="s">
        <v>21</v>
      </c>
      <c r="E3" s="10" t="s">
        <v>22</v>
      </c>
      <c r="F3" s="10" t="s">
        <v>23</v>
      </c>
      <c r="G3" s="13" t="s">
        <v>15</v>
      </c>
    </row>
    <row r="4" spans="1:7" ht="16.149999999999999" thickBot="1" x14ac:dyDescent="0.35">
      <c r="A4" s="14"/>
      <c r="B4" s="12" t="s">
        <v>24</v>
      </c>
      <c r="C4" s="15"/>
      <c r="D4" s="15"/>
      <c r="E4" s="15"/>
      <c r="F4" s="15"/>
      <c r="G4" s="18"/>
    </row>
    <row r="5" spans="1:7" ht="16.149999999999999" thickBot="1" x14ac:dyDescent="0.35">
      <c r="A5" s="5">
        <v>1</v>
      </c>
      <c r="B5" s="4" t="s">
        <v>26</v>
      </c>
      <c r="C5" s="124">
        <v>57009</v>
      </c>
      <c r="D5" s="126">
        <v>27837</v>
      </c>
      <c r="E5" s="19">
        <v>0</v>
      </c>
      <c r="F5" s="19">
        <v>23818</v>
      </c>
      <c r="G5" s="23">
        <f>SUM(C5:F5)</f>
        <v>108664</v>
      </c>
    </row>
    <row r="6" spans="1:7" ht="16.149999999999999" thickBot="1" x14ac:dyDescent="0.35">
      <c r="A6" s="6">
        <v>2</v>
      </c>
      <c r="B6" s="4" t="s">
        <v>27</v>
      </c>
      <c r="C6" s="125">
        <v>113</v>
      </c>
      <c r="D6" s="127">
        <v>172</v>
      </c>
      <c r="E6" s="20">
        <v>0</v>
      </c>
      <c r="F6" s="20">
        <v>65</v>
      </c>
      <c r="G6" s="24">
        <f>SUM(C6:F6)</f>
        <v>350</v>
      </c>
    </row>
    <row r="7" spans="1:7" ht="16.149999999999999" thickBot="1" x14ac:dyDescent="0.35">
      <c r="A7" s="6">
        <v>3</v>
      </c>
      <c r="B7" s="4" t="s">
        <v>32</v>
      </c>
      <c r="C7" s="125">
        <v>2066</v>
      </c>
      <c r="D7" s="127">
        <v>793</v>
      </c>
      <c r="E7" s="20">
        <v>0</v>
      </c>
      <c r="F7" s="20">
        <v>256</v>
      </c>
      <c r="G7" s="24">
        <f>SUM(C7:F7)</f>
        <v>3115</v>
      </c>
    </row>
    <row r="8" spans="1:7" ht="16.149999999999999" thickBot="1" x14ac:dyDescent="0.35">
      <c r="A8" s="6">
        <v>4</v>
      </c>
      <c r="B8" s="4" t="s">
        <v>33</v>
      </c>
      <c r="C8" s="125">
        <v>991</v>
      </c>
      <c r="D8" s="127">
        <v>425</v>
      </c>
      <c r="E8" s="20">
        <v>0</v>
      </c>
      <c r="F8" s="20">
        <v>1461</v>
      </c>
      <c r="G8" s="24">
        <f>SUM(C8:F8)</f>
        <v>2877</v>
      </c>
    </row>
    <row r="9" spans="1:7" ht="16.149999999999999" thickBot="1" x14ac:dyDescent="0.35">
      <c r="A9" s="6">
        <v>5</v>
      </c>
      <c r="B9" s="4" t="s">
        <v>34</v>
      </c>
      <c r="C9" s="125">
        <v>1769</v>
      </c>
      <c r="D9" s="127">
        <v>792</v>
      </c>
      <c r="E9" s="21">
        <v>0</v>
      </c>
      <c r="F9" s="20">
        <v>827</v>
      </c>
      <c r="G9" s="24">
        <f>SUM(C9:F9)</f>
        <v>3388</v>
      </c>
    </row>
    <row r="10" spans="1:7" ht="16.149999999999999" thickBot="1" x14ac:dyDescent="0.35">
      <c r="A10" s="12"/>
      <c r="B10" s="12" t="s">
        <v>37</v>
      </c>
      <c r="C10" s="15"/>
      <c r="D10" s="15"/>
      <c r="E10" s="15"/>
      <c r="F10" s="15"/>
      <c r="G10" s="16"/>
    </row>
    <row r="11" spans="1:7" ht="16.149999999999999" thickBot="1" x14ac:dyDescent="0.35">
      <c r="A11" s="5">
        <v>6</v>
      </c>
      <c r="B11" s="4" t="s">
        <v>38</v>
      </c>
      <c r="C11" s="71">
        <v>19897016.23</v>
      </c>
      <c r="D11" s="72">
        <v>18917211.91</v>
      </c>
      <c r="E11" s="72">
        <v>0</v>
      </c>
      <c r="F11" s="72">
        <v>1538225.95</v>
      </c>
      <c r="G11" s="69">
        <f>SUM(C11:F11)</f>
        <v>40352454.090000004</v>
      </c>
    </row>
    <row r="12" spans="1:7" ht="16.149999999999999" thickBot="1" x14ac:dyDescent="0.35">
      <c r="A12" s="6">
        <v>7</v>
      </c>
      <c r="B12" s="4" t="s">
        <v>39</v>
      </c>
      <c r="C12" s="70">
        <v>19869940.530000001</v>
      </c>
      <c r="D12" s="70">
        <v>18890392.129999999</v>
      </c>
      <c r="E12" s="70">
        <v>0</v>
      </c>
      <c r="F12" s="70">
        <v>1071408.27</v>
      </c>
      <c r="G12" s="69">
        <f>SUM(C12:F12)</f>
        <v>39831740.93</v>
      </c>
    </row>
    <row r="13" spans="1:7" ht="16.149999999999999" thickBot="1" x14ac:dyDescent="0.35">
      <c r="A13" s="6">
        <v>10</v>
      </c>
      <c r="B13" s="4" t="s">
        <v>42</v>
      </c>
      <c r="C13" s="70"/>
      <c r="D13" s="70"/>
      <c r="E13" s="70">
        <v>0</v>
      </c>
      <c r="F13" s="80">
        <v>0</v>
      </c>
      <c r="G13" s="69">
        <f>SUM(C13:F13)</f>
        <v>0</v>
      </c>
    </row>
    <row r="14" spans="1:7" ht="16.149999999999999" thickBot="1" x14ac:dyDescent="0.35">
      <c r="A14" s="6">
        <v>11</v>
      </c>
      <c r="B14" s="4" t="s">
        <v>43</v>
      </c>
      <c r="C14" s="70"/>
      <c r="D14" s="70"/>
      <c r="E14" s="70">
        <v>0</v>
      </c>
      <c r="F14" s="80">
        <v>0</v>
      </c>
      <c r="G14" s="69">
        <f>SUM(C14:F14)</f>
        <v>0</v>
      </c>
    </row>
    <row r="15" spans="1:7" ht="16.149999999999999" thickBot="1" x14ac:dyDescent="0.35">
      <c r="A15" s="12"/>
      <c r="B15" s="12" t="s">
        <v>46</v>
      </c>
      <c r="C15" s="15"/>
      <c r="D15" s="15"/>
      <c r="E15" s="15"/>
      <c r="F15" s="15"/>
      <c r="G15" s="16"/>
    </row>
    <row r="16" spans="1:7" ht="16.149999999999999" thickBot="1" x14ac:dyDescent="0.35">
      <c r="A16" s="5">
        <v>15</v>
      </c>
      <c r="B16" s="4" t="s">
        <v>47</v>
      </c>
      <c r="C16" s="72">
        <v>4862183.4000000004</v>
      </c>
      <c r="D16" s="72">
        <v>2077319.73</v>
      </c>
      <c r="E16" s="72">
        <v>0</v>
      </c>
      <c r="F16" s="80">
        <v>0</v>
      </c>
      <c r="G16" s="69">
        <f t="shared" ref="G16:G22" si="0">SUM(C16:F16)</f>
        <v>6939503.1300000008</v>
      </c>
    </row>
    <row r="17" spans="1:7" ht="16.149999999999999" thickBot="1" x14ac:dyDescent="0.35">
      <c r="A17" s="6">
        <v>16</v>
      </c>
      <c r="B17" s="4" t="s">
        <v>48</v>
      </c>
      <c r="C17" s="72">
        <v>6307758.2400000002</v>
      </c>
      <c r="D17" s="72">
        <v>3871082.87</v>
      </c>
      <c r="E17" s="72">
        <v>0</v>
      </c>
      <c r="F17" s="80">
        <v>0</v>
      </c>
      <c r="G17" s="69">
        <f t="shared" si="0"/>
        <v>10178841.109999999</v>
      </c>
    </row>
    <row r="18" spans="1:7" ht="16.149999999999999" thickBot="1" x14ac:dyDescent="0.35">
      <c r="A18" s="6">
        <v>17</v>
      </c>
      <c r="B18" s="4" t="s">
        <v>49</v>
      </c>
      <c r="C18" s="72">
        <v>3242611.6199999996</v>
      </c>
      <c r="D18" s="72">
        <v>1363341.24</v>
      </c>
      <c r="E18" s="72">
        <v>0</v>
      </c>
      <c r="F18" s="80">
        <v>0</v>
      </c>
      <c r="G18" s="69">
        <f t="shared" si="0"/>
        <v>4605952.8599999994</v>
      </c>
    </row>
    <row r="19" spans="1:7" ht="16.149999999999999" thickBot="1" x14ac:dyDescent="0.35">
      <c r="A19" s="6">
        <v>18</v>
      </c>
      <c r="B19" s="4" t="s">
        <v>50</v>
      </c>
      <c r="C19" s="70"/>
      <c r="D19" s="70"/>
      <c r="E19" s="70">
        <v>0</v>
      </c>
      <c r="F19" s="80">
        <v>0</v>
      </c>
      <c r="G19" s="69">
        <f t="shared" si="0"/>
        <v>0</v>
      </c>
    </row>
    <row r="20" spans="1:7" ht="16.149999999999999" thickBot="1" x14ac:dyDescent="0.35">
      <c r="A20" s="6">
        <v>19</v>
      </c>
      <c r="B20" s="4" t="s">
        <v>51</v>
      </c>
      <c r="C20" s="70"/>
      <c r="D20" s="70"/>
      <c r="E20" s="70">
        <v>0</v>
      </c>
      <c r="F20" s="80">
        <v>0</v>
      </c>
      <c r="G20" s="69">
        <f t="shared" si="0"/>
        <v>0</v>
      </c>
    </row>
    <row r="21" spans="1:7" ht="16.149999999999999" thickBot="1" x14ac:dyDescent="0.35">
      <c r="A21" s="6">
        <v>20</v>
      </c>
      <c r="B21" s="4" t="s">
        <v>52</v>
      </c>
      <c r="C21" s="72">
        <v>2742513.06</v>
      </c>
      <c r="D21" s="72">
        <v>1484216.59</v>
      </c>
      <c r="E21" s="72">
        <v>0</v>
      </c>
      <c r="F21" s="80">
        <v>0</v>
      </c>
      <c r="G21" s="69">
        <f t="shared" si="0"/>
        <v>4226729.6500000004</v>
      </c>
    </row>
    <row r="22" spans="1:7" ht="16.149999999999999" thickBot="1" x14ac:dyDescent="0.35">
      <c r="A22" s="6">
        <v>21</v>
      </c>
      <c r="B22" s="4" t="s">
        <v>53</v>
      </c>
      <c r="C22" s="70">
        <v>2678582</v>
      </c>
      <c r="D22" s="70">
        <v>4331496.12</v>
      </c>
      <c r="E22" s="70">
        <v>0</v>
      </c>
      <c r="F22" s="80">
        <v>0</v>
      </c>
      <c r="G22" s="69">
        <f t="shared" si="0"/>
        <v>7010078.1200000001</v>
      </c>
    </row>
    <row r="23" spans="1:7" ht="16.149999999999999" thickBot="1" x14ac:dyDescent="0.35">
      <c r="A23" s="12"/>
      <c r="B23" s="12" t="s">
        <v>72</v>
      </c>
      <c r="C23" s="15"/>
      <c r="D23" s="15"/>
      <c r="E23" s="15"/>
      <c r="F23" s="15"/>
      <c r="G23" s="17"/>
    </row>
    <row r="24" spans="1:7" ht="16.149999999999999" thickBot="1" x14ac:dyDescent="0.35">
      <c r="A24" s="5">
        <v>39</v>
      </c>
      <c r="B24" s="4" t="s">
        <v>73</v>
      </c>
      <c r="C24" s="22">
        <v>1386</v>
      </c>
      <c r="D24" s="22">
        <v>614</v>
      </c>
      <c r="E24" s="22">
        <v>0</v>
      </c>
      <c r="F24" s="81">
        <v>0</v>
      </c>
      <c r="G24" s="23">
        <f>SUM(C24:F24)</f>
        <v>2000</v>
      </c>
    </row>
    <row r="25" spans="1:7" ht="16.149999999999999" thickBot="1" x14ac:dyDescent="0.35">
      <c r="A25" s="5">
        <v>40</v>
      </c>
      <c r="B25" s="4" t="s">
        <v>74</v>
      </c>
      <c r="C25" s="22">
        <v>9862</v>
      </c>
      <c r="D25" s="22">
        <v>4328</v>
      </c>
      <c r="E25" s="22">
        <v>0</v>
      </c>
      <c r="F25" s="81">
        <v>0</v>
      </c>
      <c r="G25" s="23">
        <f>SUM(C25:F25)</f>
        <v>14190</v>
      </c>
    </row>
    <row r="26" spans="1:7" ht="16.149999999999999" thickBot="1" x14ac:dyDescent="0.35">
      <c r="A26" s="5">
        <v>41</v>
      </c>
      <c r="B26" s="4" t="s">
        <v>75</v>
      </c>
      <c r="C26" s="20"/>
      <c r="D26" s="20"/>
      <c r="E26" s="20">
        <v>0</v>
      </c>
      <c r="F26" s="81">
        <v>0</v>
      </c>
      <c r="G26" s="23">
        <f>SUM(C26:F26)</f>
        <v>0</v>
      </c>
    </row>
    <row r="27" spans="1:7" ht="16.149999999999999" thickBot="1" x14ac:dyDescent="0.35">
      <c r="A27" s="5">
        <v>42</v>
      </c>
      <c r="B27" s="4" t="s">
        <v>76</v>
      </c>
      <c r="C27" s="22">
        <v>1134</v>
      </c>
      <c r="D27" s="22">
        <v>506</v>
      </c>
      <c r="E27" s="22">
        <v>0</v>
      </c>
      <c r="F27" s="81">
        <v>0</v>
      </c>
      <c r="G27" s="23">
        <f>SUM(C27:F27)</f>
        <v>1640</v>
      </c>
    </row>
  </sheetData>
  <sheetProtection algorithmName="SHA-1" hashValue="hyXyERvuhnI6FC/efKJrbJyM0aE=" saltValue="hRXb9aXKDga6ntA1QVKgDg==" spinCount="100000" sheet="1" objects="1" scenarios="1"/>
  <mergeCells count="1">
    <mergeCell ref="C2:G2"/>
  </mergeCells>
  <conditionalFormatting sqref="C5:G9">
    <cfRule type="cellIs" dxfId="23" priority="8" stopIfTrue="1" operator="lessThan">
      <formula>0</formula>
    </cfRule>
    <cfRule type="cellIs" dxfId="22" priority="12" stopIfTrue="1" operator="lessThan">
      <formula>0</formula>
    </cfRule>
  </conditionalFormatting>
  <conditionalFormatting sqref="C13:G14 E11:E12 G11:G12">
    <cfRule type="cellIs" dxfId="21" priority="7" stopIfTrue="1" operator="lessThan">
      <formula>0</formula>
    </cfRule>
    <cfRule type="cellIs" dxfId="20" priority="11" stopIfTrue="1" operator="lessThan">
      <formula>0</formula>
    </cfRule>
  </conditionalFormatting>
  <conditionalFormatting sqref="C16:G22">
    <cfRule type="cellIs" dxfId="19" priority="6" stopIfTrue="1" operator="lessThan">
      <formula>0</formula>
    </cfRule>
    <cfRule type="cellIs" dxfId="18" priority="10" stopIfTrue="1" operator="lessThan">
      <formula>0</formula>
    </cfRule>
  </conditionalFormatting>
  <conditionalFormatting sqref="C24:G27">
    <cfRule type="cellIs" dxfId="17" priority="5" stopIfTrue="1" operator="lessThan">
      <formula>0</formula>
    </cfRule>
    <cfRule type="cellIs" dxfId="16" priority="9" stopIfTrue="1" operator="lessThan">
      <formula>0</formula>
    </cfRule>
  </conditionalFormatting>
  <conditionalFormatting sqref="C11:D12">
    <cfRule type="cellIs" dxfId="15" priority="3" stopIfTrue="1" operator="lessThan">
      <formula>0</formula>
    </cfRule>
    <cfRule type="cellIs" dxfId="14" priority="4" stopIfTrue="1" operator="lessThan">
      <formula>0</formula>
    </cfRule>
  </conditionalFormatting>
  <conditionalFormatting sqref="F11:F12">
    <cfRule type="cellIs" dxfId="13" priority="1" stopIfTrue="1" operator="lessThan">
      <formula>0</formula>
    </cfRule>
    <cfRule type="cellIs" dxfId="12" priority="2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topLeftCell="A16" zoomScaleNormal="100" workbookViewId="0">
      <selection activeCell="C19" sqref="C19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6" thickBot="1" x14ac:dyDescent="0.45">
      <c r="B1" s="3" t="s">
        <v>19</v>
      </c>
      <c r="C1" s="3"/>
      <c r="D1" s="3"/>
      <c r="E1" s="3"/>
      <c r="F1" s="3"/>
    </row>
    <row r="2" spans="1:7" ht="18.600000000000001" thickBot="1" x14ac:dyDescent="0.35">
      <c r="A2" s="8"/>
      <c r="B2" s="9" t="s">
        <v>83</v>
      </c>
      <c r="C2" s="143" t="s">
        <v>77</v>
      </c>
      <c r="D2" s="144"/>
      <c r="E2" s="144"/>
      <c r="F2" s="144"/>
      <c r="G2" s="145"/>
    </row>
    <row r="3" spans="1:7" ht="31.9" thickBot="1" x14ac:dyDescent="0.35">
      <c r="A3" s="11" t="s">
        <v>25</v>
      </c>
      <c r="B3" s="12" t="s">
        <v>78</v>
      </c>
      <c r="C3" s="12" t="s">
        <v>20</v>
      </c>
      <c r="D3" s="12" t="s">
        <v>21</v>
      </c>
      <c r="E3" s="10" t="s">
        <v>22</v>
      </c>
      <c r="F3" s="10" t="s">
        <v>23</v>
      </c>
      <c r="G3" s="13" t="s">
        <v>15</v>
      </c>
    </row>
    <row r="4" spans="1:7" ht="16.149999999999999" thickBot="1" x14ac:dyDescent="0.35">
      <c r="A4" s="14"/>
      <c r="B4" s="12" t="s">
        <v>24</v>
      </c>
      <c r="C4" s="15"/>
      <c r="D4" s="15"/>
      <c r="E4" s="15"/>
      <c r="F4" s="15"/>
      <c r="G4" s="18"/>
    </row>
    <row r="5" spans="1:7" ht="16.149999999999999" thickBot="1" x14ac:dyDescent="0.35">
      <c r="A5" s="5">
        <v>1</v>
      </c>
      <c r="B5" s="4" t="s">
        <v>26</v>
      </c>
      <c r="C5" s="128">
        <v>33840</v>
      </c>
      <c r="D5" s="129">
        <v>12955</v>
      </c>
      <c r="E5" s="19">
        <v>0</v>
      </c>
      <c r="F5" s="19">
        <v>55892</v>
      </c>
      <c r="G5" s="23">
        <f>SUM(C5:F5)</f>
        <v>102687</v>
      </c>
    </row>
    <row r="6" spans="1:7" ht="16.149999999999999" thickBot="1" x14ac:dyDescent="0.35">
      <c r="A6" s="6">
        <v>2</v>
      </c>
      <c r="B6" s="4" t="s">
        <v>27</v>
      </c>
      <c r="C6" s="128">
        <v>50</v>
      </c>
      <c r="D6" s="129">
        <v>122</v>
      </c>
      <c r="E6" s="20">
        <v>0</v>
      </c>
      <c r="F6" s="20">
        <v>18</v>
      </c>
      <c r="G6" s="24">
        <f>SUM(C6:F6)</f>
        <v>190</v>
      </c>
    </row>
    <row r="7" spans="1:7" ht="16.149999999999999" thickBot="1" x14ac:dyDescent="0.35">
      <c r="A7" s="6">
        <v>3</v>
      </c>
      <c r="B7" s="4" t="s">
        <v>32</v>
      </c>
      <c r="C7" s="128">
        <v>921</v>
      </c>
      <c r="D7" s="129">
        <v>394</v>
      </c>
      <c r="E7" s="20">
        <v>0</v>
      </c>
      <c r="F7" s="20">
        <v>72</v>
      </c>
      <c r="G7" s="24">
        <f>SUM(C7:F7)</f>
        <v>1387</v>
      </c>
    </row>
    <row r="8" spans="1:7" ht="16.149999999999999" thickBot="1" x14ac:dyDescent="0.35">
      <c r="A8" s="6">
        <v>4</v>
      </c>
      <c r="B8" s="4" t="s">
        <v>33</v>
      </c>
      <c r="C8" s="128">
        <v>641</v>
      </c>
      <c r="D8" s="129">
        <v>203</v>
      </c>
      <c r="E8" s="20">
        <v>0</v>
      </c>
      <c r="F8" s="20">
        <v>2460</v>
      </c>
      <c r="G8" s="24">
        <f>SUM(C8:F8)</f>
        <v>3304</v>
      </c>
    </row>
    <row r="9" spans="1:7" ht="16.149999999999999" thickBot="1" x14ac:dyDescent="0.35">
      <c r="A9" s="6">
        <v>5</v>
      </c>
      <c r="B9" s="4" t="s">
        <v>34</v>
      </c>
      <c r="C9" s="128">
        <v>1230</v>
      </c>
      <c r="D9" s="129">
        <v>364</v>
      </c>
      <c r="E9" s="21">
        <v>0</v>
      </c>
      <c r="F9" s="20">
        <v>2550</v>
      </c>
      <c r="G9" s="24">
        <f>SUM(C9:F9)</f>
        <v>4144</v>
      </c>
    </row>
    <row r="10" spans="1:7" ht="16.149999999999999" thickBot="1" x14ac:dyDescent="0.35">
      <c r="A10" s="12"/>
      <c r="B10" s="12" t="s">
        <v>37</v>
      </c>
      <c r="C10" s="15"/>
      <c r="D10" s="15"/>
      <c r="E10" s="15"/>
      <c r="F10" s="15"/>
      <c r="G10" s="16"/>
    </row>
    <row r="11" spans="1:7" ht="16.149999999999999" thickBot="1" x14ac:dyDescent="0.35">
      <c r="A11" s="5">
        <v>6</v>
      </c>
      <c r="B11" s="4" t="s">
        <v>38</v>
      </c>
      <c r="C11" s="71">
        <v>9660759.2799999993</v>
      </c>
      <c r="D11" s="72">
        <v>8558846.4000000004</v>
      </c>
      <c r="E11" s="72">
        <v>0</v>
      </c>
      <c r="F11" s="72">
        <v>2435925.37</v>
      </c>
      <c r="G11" s="69">
        <f>SUM(C11:F11)</f>
        <v>20655531.050000001</v>
      </c>
    </row>
    <row r="12" spans="1:7" ht="16.149999999999999" thickBot="1" x14ac:dyDescent="0.35">
      <c r="A12" s="6">
        <v>7</v>
      </c>
      <c r="B12" s="4" t="s">
        <v>39</v>
      </c>
      <c r="C12" s="70">
        <v>9648156.1999999993</v>
      </c>
      <c r="D12" s="70">
        <v>8546712.1400000006</v>
      </c>
      <c r="E12" s="70">
        <v>0</v>
      </c>
      <c r="F12" s="70">
        <v>1934888.76</v>
      </c>
      <c r="G12" s="69">
        <f>SUM(C12:F12)</f>
        <v>20129757.100000001</v>
      </c>
    </row>
    <row r="13" spans="1:7" ht="16.149999999999999" thickBot="1" x14ac:dyDescent="0.35">
      <c r="A13" s="6">
        <v>10</v>
      </c>
      <c r="B13" s="4" t="s">
        <v>42</v>
      </c>
      <c r="C13" s="70"/>
      <c r="D13" s="70"/>
      <c r="E13" s="70">
        <v>0</v>
      </c>
      <c r="F13" s="80">
        <v>0</v>
      </c>
      <c r="G13" s="69">
        <f>SUM(C13:F13)</f>
        <v>0</v>
      </c>
    </row>
    <row r="14" spans="1:7" ht="16.149999999999999" thickBot="1" x14ac:dyDescent="0.35">
      <c r="A14" s="6">
        <v>11</v>
      </c>
      <c r="B14" s="4" t="s">
        <v>43</v>
      </c>
      <c r="C14" s="70"/>
      <c r="D14" s="70"/>
      <c r="E14" s="70">
        <v>0</v>
      </c>
      <c r="F14" s="80">
        <v>0</v>
      </c>
      <c r="G14" s="69">
        <f>SUM(C14:F14)</f>
        <v>0</v>
      </c>
    </row>
    <row r="15" spans="1:7" ht="16.149999999999999" thickBot="1" x14ac:dyDescent="0.35">
      <c r="A15" s="12"/>
      <c r="B15" s="12" t="s">
        <v>46</v>
      </c>
      <c r="C15" s="15"/>
      <c r="D15" s="15"/>
      <c r="E15" s="15"/>
      <c r="F15" s="15"/>
      <c r="G15" s="16"/>
    </row>
    <row r="16" spans="1:7" ht="16.149999999999999" thickBot="1" x14ac:dyDescent="0.35">
      <c r="A16" s="5">
        <v>15</v>
      </c>
      <c r="B16" s="4" t="s">
        <v>47</v>
      </c>
      <c r="C16" s="72">
        <v>3742200.52</v>
      </c>
      <c r="D16" s="72">
        <v>955383.77</v>
      </c>
      <c r="E16" s="72">
        <v>0</v>
      </c>
      <c r="F16" s="80">
        <v>0</v>
      </c>
      <c r="G16" s="69">
        <f t="shared" ref="G16:G22" si="0">SUM(C16:F16)</f>
        <v>4697584.29</v>
      </c>
    </row>
    <row r="17" spans="1:7" ht="16.149999999999999" thickBot="1" x14ac:dyDescent="0.35">
      <c r="A17" s="6">
        <v>16</v>
      </c>
      <c r="B17" s="4" t="s">
        <v>48</v>
      </c>
      <c r="C17" s="72">
        <v>5113766.75</v>
      </c>
      <c r="D17" s="72">
        <v>1819562.49</v>
      </c>
      <c r="E17" s="72">
        <v>0</v>
      </c>
      <c r="F17" s="80">
        <v>0</v>
      </c>
      <c r="G17" s="69">
        <f t="shared" si="0"/>
        <v>6933329.2400000002</v>
      </c>
    </row>
    <row r="18" spans="1:7" ht="16.149999999999999" thickBot="1" x14ac:dyDescent="0.35">
      <c r="A18" s="6">
        <v>17</v>
      </c>
      <c r="B18" s="4" t="s">
        <v>49</v>
      </c>
      <c r="C18" s="72">
        <v>1703802.94</v>
      </c>
      <c r="D18" s="72">
        <v>502383.43</v>
      </c>
      <c r="E18" s="72">
        <v>0</v>
      </c>
      <c r="F18" s="80">
        <v>0</v>
      </c>
      <c r="G18" s="69">
        <f t="shared" si="0"/>
        <v>2206186.37</v>
      </c>
    </row>
    <row r="19" spans="1:7" ht="16.149999999999999" thickBot="1" x14ac:dyDescent="0.35">
      <c r="A19" s="6">
        <v>18</v>
      </c>
      <c r="B19" s="4" t="s">
        <v>50</v>
      </c>
      <c r="C19" s="70"/>
      <c r="D19" s="70"/>
      <c r="E19" s="70">
        <v>0</v>
      </c>
      <c r="F19" s="80">
        <v>0</v>
      </c>
      <c r="G19" s="69">
        <f t="shared" si="0"/>
        <v>0</v>
      </c>
    </row>
    <row r="20" spans="1:7" ht="16.149999999999999" thickBot="1" x14ac:dyDescent="0.35">
      <c r="A20" s="6">
        <v>19</v>
      </c>
      <c r="B20" s="4" t="s">
        <v>51</v>
      </c>
      <c r="C20" s="70"/>
      <c r="D20" s="70"/>
      <c r="E20" s="70">
        <v>0</v>
      </c>
      <c r="F20" s="80">
        <v>0</v>
      </c>
      <c r="G20" s="69">
        <f t="shared" si="0"/>
        <v>0</v>
      </c>
    </row>
    <row r="21" spans="1:7" ht="16.149999999999999" thickBot="1" x14ac:dyDescent="0.35">
      <c r="A21" s="6">
        <v>20</v>
      </c>
      <c r="B21" s="4" t="s">
        <v>52</v>
      </c>
      <c r="C21" s="72">
        <v>1647511.78</v>
      </c>
      <c r="D21" s="72">
        <v>762691.46</v>
      </c>
      <c r="E21" s="72">
        <v>0</v>
      </c>
      <c r="F21" s="80">
        <v>0</v>
      </c>
      <c r="G21" s="69">
        <f t="shared" si="0"/>
        <v>2410203.2400000002</v>
      </c>
    </row>
    <row r="22" spans="1:7" ht="16.149999999999999" thickBot="1" x14ac:dyDescent="0.35">
      <c r="A22" s="6">
        <v>21</v>
      </c>
      <c r="B22" s="4" t="s">
        <v>53</v>
      </c>
      <c r="C22" s="70">
        <v>2079535.73</v>
      </c>
      <c r="D22" s="70">
        <v>2661169.6800000002</v>
      </c>
      <c r="E22" s="70">
        <v>0</v>
      </c>
      <c r="F22" s="80">
        <v>0</v>
      </c>
      <c r="G22" s="69">
        <f t="shared" si="0"/>
        <v>4740705.41</v>
      </c>
    </row>
    <row r="23" spans="1:7" ht="16.149999999999999" thickBot="1" x14ac:dyDescent="0.35">
      <c r="A23" s="12"/>
      <c r="B23" s="12" t="s">
        <v>72</v>
      </c>
      <c r="C23" s="15"/>
      <c r="D23" s="15"/>
      <c r="E23" s="15"/>
      <c r="F23" s="15"/>
      <c r="G23" s="17"/>
    </row>
    <row r="24" spans="1:7" ht="16.149999999999999" thickBot="1" x14ac:dyDescent="0.35">
      <c r="A24" s="5">
        <v>39</v>
      </c>
      <c r="B24" s="4" t="s">
        <v>73</v>
      </c>
      <c r="C24" s="22">
        <v>945</v>
      </c>
      <c r="D24" s="22">
        <v>363</v>
      </c>
      <c r="E24" s="22">
        <v>0</v>
      </c>
      <c r="F24" s="81">
        <v>0</v>
      </c>
      <c r="G24" s="23">
        <f>SUM(C24:F24)</f>
        <v>1308</v>
      </c>
    </row>
    <row r="25" spans="1:7" ht="16.149999999999999" thickBot="1" x14ac:dyDescent="0.35">
      <c r="A25" s="5">
        <v>40</v>
      </c>
      <c r="B25" s="4" t="s">
        <v>74</v>
      </c>
      <c r="C25" s="22">
        <v>5763</v>
      </c>
      <c r="D25" s="22">
        <v>1336</v>
      </c>
      <c r="E25" s="22">
        <v>0</v>
      </c>
      <c r="F25" s="81">
        <v>0</v>
      </c>
      <c r="G25" s="23">
        <f>SUM(C25:F25)</f>
        <v>7099</v>
      </c>
    </row>
    <row r="26" spans="1:7" ht="16.149999999999999" thickBot="1" x14ac:dyDescent="0.35">
      <c r="A26" s="5">
        <v>41</v>
      </c>
      <c r="B26" s="4" t="s">
        <v>75</v>
      </c>
      <c r="C26" s="20"/>
      <c r="D26" s="20"/>
      <c r="E26" s="20">
        <v>0</v>
      </c>
      <c r="F26" s="81">
        <v>0</v>
      </c>
      <c r="G26" s="23">
        <f>SUM(C26:F26)</f>
        <v>0</v>
      </c>
    </row>
    <row r="27" spans="1:7" ht="16.149999999999999" thickBot="1" x14ac:dyDescent="0.35">
      <c r="A27" s="5">
        <v>42</v>
      </c>
      <c r="B27" s="4" t="s">
        <v>76</v>
      </c>
      <c r="C27" s="22">
        <v>849</v>
      </c>
      <c r="D27" s="22">
        <v>264</v>
      </c>
      <c r="E27" s="22">
        <v>0</v>
      </c>
      <c r="F27" s="81"/>
      <c r="G27" s="23">
        <f>SUM(C27:F27)</f>
        <v>1113</v>
      </c>
    </row>
  </sheetData>
  <sheetProtection algorithmName="SHA-1" hashValue="2cHeKg/aGBOh6pFiMEaExqbqhqU=" saltValue="dCwrM8KOGjQiqegcKzNBIQ==" spinCount="100000" sheet="1" objects="1" scenarios="1"/>
  <mergeCells count="1">
    <mergeCell ref="C2:G2"/>
  </mergeCells>
  <conditionalFormatting sqref="C5:G9">
    <cfRule type="cellIs" dxfId="11" priority="8" stopIfTrue="1" operator="lessThan">
      <formula>0</formula>
    </cfRule>
    <cfRule type="cellIs" dxfId="10" priority="12" stopIfTrue="1" operator="lessThan">
      <formula>0</formula>
    </cfRule>
  </conditionalFormatting>
  <conditionalFormatting sqref="C13:G14 E11:E12 G11:G12">
    <cfRule type="cellIs" dxfId="9" priority="7" stopIfTrue="1" operator="lessThan">
      <formula>0</formula>
    </cfRule>
    <cfRule type="cellIs" dxfId="8" priority="11" stopIfTrue="1" operator="lessThan">
      <formula>0</formula>
    </cfRule>
  </conditionalFormatting>
  <conditionalFormatting sqref="C16:G22">
    <cfRule type="cellIs" dxfId="7" priority="6" stopIfTrue="1" operator="lessThan">
      <formula>0</formula>
    </cfRule>
    <cfRule type="cellIs" dxfId="6" priority="10" stopIfTrue="1" operator="lessThan">
      <formula>0</formula>
    </cfRule>
  </conditionalFormatting>
  <conditionalFormatting sqref="C24:G27">
    <cfRule type="cellIs" dxfId="5" priority="5" stopIfTrue="1" operator="lessThan">
      <formula>0</formula>
    </cfRule>
    <cfRule type="cellIs" dxfId="4" priority="9" stopIfTrue="1" operator="lessThan">
      <formula>0</formula>
    </cfRule>
  </conditionalFormatting>
  <conditionalFormatting sqref="C11:D12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F11:F12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pane xSplit="2" ySplit="6" topLeftCell="F7" activePane="bottomRight" state="frozen"/>
      <selection pane="topRight" activeCell="C1" sqref="C1"/>
      <selection pane="bottomLeft" activeCell="A7" sqref="A7"/>
      <selection pane="bottomRight" activeCell="F15" sqref="F15:H36"/>
    </sheetView>
  </sheetViews>
  <sheetFormatPr defaultColWidth="9.140625" defaultRowHeight="15" x14ac:dyDescent="0.25"/>
  <cols>
    <col min="1" max="1" width="9.140625" style="48"/>
    <col min="2" max="2" width="99" style="48" bestFit="1" customWidth="1"/>
    <col min="3" max="3" width="9.140625" style="48"/>
    <col min="4" max="4" width="11.28515625" style="48" customWidth="1"/>
    <col min="5" max="5" width="15.42578125" style="48" customWidth="1"/>
    <col min="6" max="6" width="9.140625" style="48"/>
    <col min="7" max="7" width="12.42578125" style="48" customWidth="1"/>
    <col min="8" max="8" width="13.140625" style="48" customWidth="1"/>
    <col min="9" max="9" width="48.42578125" style="48" customWidth="1"/>
    <col min="10" max="16384" width="9.140625" style="48"/>
  </cols>
  <sheetData>
    <row r="1" spans="1:9" ht="21" x14ac:dyDescent="0.4">
      <c r="A1" s="147" t="s">
        <v>16</v>
      </c>
      <c r="B1" s="147"/>
      <c r="C1" s="147"/>
      <c r="D1" s="147"/>
      <c r="E1" s="147"/>
      <c r="F1" s="147"/>
      <c r="G1" s="147"/>
      <c r="H1" s="147"/>
      <c r="I1" s="147"/>
    </row>
    <row r="2" spans="1:9" ht="18" x14ac:dyDescent="0.35">
      <c r="A2" s="146" t="s">
        <v>87</v>
      </c>
      <c r="B2" s="146"/>
      <c r="C2" s="146"/>
      <c r="D2" s="146"/>
      <c r="E2" s="146"/>
      <c r="F2" s="146"/>
      <c r="G2" s="146"/>
      <c r="H2" s="146"/>
      <c r="I2" s="146"/>
    </row>
    <row r="3" spans="1:9" ht="18.600000000000001" thickBot="1" x14ac:dyDescent="0.4">
      <c r="A3" s="49" t="s">
        <v>88</v>
      </c>
      <c r="B3" s="49"/>
      <c r="C3" s="49"/>
      <c r="D3" s="49"/>
      <c r="E3" s="49"/>
      <c r="F3" s="49"/>
      <c r="G3" s="49"/>
      <c r="H3" s="49"/>
      <c r="I3" s="49"/>
    </row>
    <row r="4" spans="1:9" ht="26.25" customHeight="1" x14ac:dyDescent="0.25">
      <c r="A4" s="150" t="s">
        <v>89</v>
      </c>
      <c r="B4" s="148" t="s">
        <v>90</v>
      </c>
      <c r="C4" s="152" t="s">
        <v>91</v>
      </c>
      <c r="D4" s="152"/>
      <c r="E4" s="153"/>
      <c r="F4" s="154" t="s">
        <v>92</v>
      </c>
      <c r="G4" s="152"/>
      <c r="H4" s="155"/>
    </row>
    <row r="5" spans="1:9" ht="15.75" thickBot="1" x14ac:dyDescent="0.3">
      <c r="A5" s="151"/>
      <c r="B5" s="149"/>
      <c r="C5" s="25" t="s">
        <v>93</v>
      </c>
      <c r="D5" s="25" t="s">
        <v>94</v>
      </c>
      <c r="E5" s="26" t="s">
        <v>95</v>
      </c>
      <c r="F5" s="27" t="s">
        <v>93</v>
      </c>
      <c r="G5" s="25" t="s">
        <v>94</v>
      </c>
      <c r="H5" s="28" t="s">
        <v>95</v>
      </c>
    </row>
    <row r="6" spans="1:9" ht="15.6" x14ac:dyDescent="0.3">
      <c r="A6" s="44"/>
      <c r="B6" s="45" t="s">
        <v>37</v>
      </c>
      <c r="C6" s="50"/>
      <c r="D6" s="50"/>
      <c r="E6" s="50"/>
      <c r="F6" s="50"/>
      <c r="G6" s="50"/>
      <c r="H6" s="50"/>
      <c r="I6" s="30"/>
    </row>
    <row r="7" spans="1:9" ht="15.6" x14ac:dyDescent="0.3">
      <c r="A7" s="46">
        <v>6</v>
      </c>
      <c r="B7" s="62" t="s">
        <v>38</v>
      </c>
      <c r="C7" s="57"/>
      <c r="D7" s="57"/>
      <c r="E7" s="58"/>
      <c r="F7" s="59"/>
      <c r="G7" s="109" t="s">
        <v>102</v>
      </c>
      <c r="H7" s="57"/>
      <c r="I7" s="30"/>
    </row>
    <row r="8" spans="1:9" ht="15.6" x14ac:dyDescent="0.3">
      <c r="A8" s="46">
        <v>7</v>
      </c>
      <c r="B8" s="62" t="s">
        <v>39</v>
      </c>
      <c r="C8" s="57"/>
      <c r="D8" s="57"/>
      <c r="E8" s="58"/>
      <c r="F8" s="59"/>
      <c r="G8" s="109" t="s">
        <v>102</v>
      </c>
      <c r="H8" s="57"/>
      <c r="I8" s="30"/>
    </row>
    <row r="9" spans="1:9" ht="15.6" x14ac:dyDescent="0.3">
      <c r="A9" s="46">
        <v>8</v>
      </c>
      <c r="B9" s="62" t="s">
        <v>40</v>
      </c>
      <c r="C9" s="51"/>
      <c r="D9" s="51"/>
      <c r="E9" s="52"/>
      <c r="F9" s="59"/>
      <c r="G9" s="109" t="s">
        <v>102</v>
      </c>
      <c r="H9" s="57"/>
      <c r="I9" s="30"/>
    </row>
    <row r="10" spans="1:9" ht="15.6" x14ac:dyDescent="0.3">
      <c r="A10" s="46">
        <v>9</v>
      </c>
      <c r="B10" s="62" t="s">
        <v>41</v>
      </c>
      <c r="C10" s="51"/>
      <c r="D10" s="51"/>
      <c r="E10" s="52"/>
      <c r="F10" s="59"/>
      <c r="G10" s="109" t="s">
        <v>102</v>
      </c>
      <c r="H10" s="57"/>
      <c r="I10" s="30"/>
    </row>
    <row r="11" spans="1:9" ht="15.6" x14ac:dyDescent="0.3">
      <c r="A11" s="46">
        <v>10</v>
      </c>
      <c r="B11" s="62" t="s">
        <v>42</v>
      </c>
      <c r="C11" s="57"/>
      <c r="D11" s="57"/>
      <c r="E11" s="58"/>
      <c r="F11" s="59"/>
      <c r="G11" s="109" t="s">
        <v>102</v>
      </c>
      <c r="H11" s="57"/>
      <c r="I11" s="30"/>
    </row>
    <row r="12" spans="1:9" ht="15.6" x14ac:dyDescent="0.3">
      <c r="A12" s="46">
        <v>11</v>
      </c>
      <c r="B12" s="62" t="s">
        <v>43</v>
      </c>
      <c r="C12" s="57"/>
      <c r="D12" s="57"/>
      <c r="E12" s="58"/>
      <c r="F12" s="59"/>
      <c r="G12" s="109" t="s">
        <v>102</v>
      </c>
      <c r="H12" s="57"/>
      <c r="I12" s="30"/>
    </row>
    <row r="13" spans="1:9" ht="16.149999999999999" thickBot="1" x14ac:dyDescent="0.35">
      <c r="A13" s="47">
        <v>13</v>
      </c>
      <c r="B13" s="63" t="s">
        <v>44</v>
      </c>
      <c r="C13" s="53"/>
      <c r="D13" s="53"/>
      <c r="E13" s="54"/>
      <c r="F13" s="60"/>
      <c r="G13" s="110" t="s">
        <v>102</v>
      </c>
      <c r="H13" s="61"/>
      <c r="I13" s="30"/>
    </row>
    <row r="14" spans="1:9" ht="15.6" x14ac:dyDescent="0.3">
      <c r="A14" s="44"/>
      <c r="B14" s="64" t="s">
        <v>46</v>
      </c>
      <c r="C14" s="55"/>
      <c r="D14" s="55"/>
      <c r="E14" s="55"/>
      <c r="F14" s="55"/>
      <c r="G14" s="55"/>
      <c r="H14" s="55"/>
      <c r="I14" s="30"/>
    </row>
    <row r="15" spans="1:9" ht="15.6" x14ac:dyDescent="0.3">
      <c r="A15" s="46">
        <v>15</v>
      </c>
      <c r="B15" s="62" t="s">
        <v>47</v>
      </c>
      <c r="C15" s="57"/>
      <c r="D15" s="57"/>
      <c r="E15" s="58"/>
      <c r="F15" s="112" t="s">
        <v>102</v>
      </c>
      <c r="G15" s="111"/>
      <c r="H15" s="111"/>
      <c r="I15" s="56"/>
    </row>
    <row r="16" spans="1:9" ht="15.6" x14ac:dyDescent="0.3">
      <c r="A16" s="46">
        <v>16</v>
      </c>
      <c r="B16" s="62" t="s">
        <v>48</v>
      </c>
      <c r="C16" s="57"/>
      <c r="D16" s="57"/>
      <c r="E16" s="58"/>
      <c r="F16" s="112" t="s">
        <v>102</v>
      </c>
      <c r="G16" s="111"/>
      <c r="H16" s="111"/>
      <c r="I16" s="30"/>
    </row>
    <row r="17" spans="1:9" ht="15.6" x14ac:dyDescent="0.3">
      <c r="A17" s="46">
        <v>17</v>
      </c>
      <c r="B17" s="62" t="s">
        <v>49</v>
      </c>
      <c r="C17" s="57"/>
      <c r="D17" s="57"/>
      <c r="E17" s="58"/>
      <c r="F17" s="112" t="s">
        <v>102</v>
      </c>
      <c r="G17" s="111"/>
      <c r="H17" s="111"/>
      <c r="I17" s="30"/>
    </row>
    <row r="18" spans="1:9" ht="15.6" x14ac:dyDescent="0.3">
      <c r="A18" s="46">
        <v>18</v>
      </c>
      <c r="B18" s="62" t="s">
        <v>50</v>
      </c>
      <c r="C18" s="57"/>
      <c r="D18" s="57"/>
      <c r="E18" s="58"/>
      <c r="F18" s="112" t="s">
        <v>102</v>
      </c>
      <c r="G18" s="111"/>
      <c r="H18" s="111"/>
      <c r="I18" s="30"/>
    </row>
    <row r="19" spans="1:9" ht="15.6" x14ac:dyDescent="0.3">
      <c r="A19" s="46">
        <v>19</v>
      </c>
      <c r="B19" s="62" t="s">
        <v>51</v>
      </c>
      <c r="C19" s="57"/>
      <c r="D19" s="57"/>
      <c r="E19" s="58"/>
      <c r="F19" s="112" t="s">
        <v>102</v>
      </c>
      <c r="G19" s="111"/>
      <c r="H19" s="111"/>
      <c r="I19" s="30"/>
    </row>
    <row r="20" spans="1:9" ht="15.6" x14ac:dyDescent="0.3">
      <c r="A20" s="46">
        <v>20</v>
      </c>
      <c r="B20" s="62" t="s">
        <v>52</v>
      </c>
      <c r="C20" s="57"/>
      <c r="D20" s="57"/>
      <c r="E20" s="58"/>
      <c r="F20" s="112" t="s">
        <v>102</v>
      </c>
      <c r="G20" s="111"/>
      <c r="H20" s="111"/>
      <c r="I20" s="30"/>
    </row>
    <row r="21" spans="1:9" ht="15.6" x14ac:dyDescent="0.3">
      <c r="A21" s="46">
        <v>21</v>
      </c>
      <c r="B21" s="62" t="s">
        <v>53</v>
      </c>
      <c r="C21" s="57"/>
      <c r="D21" s="57"/>
      <c r="E21" s="58"/>
      <c r="F21" s="112" t="s">
        <v>102</v>
      </c>
      <c r="G21" s="111"/>
      <c r="H21" s="111"/>
      <c r="I21" s="30"/>
    </row>
    <row r="22" spans="1:9" ht="15.6" x14ac:dyDescent="0.3">
      <c r="A22" s="46">
        <v>22</v>
      </c>
      <c r="B22" s="62" t="s">
        <v>54</v>
      </c>
      <c r="C22" s="51"/>
      <c r="D22" s="51"/>
      <c r="E22" s="52"/>
      <c r="F22" s="112"/>
      <c r="G22" s="111" t="s">
        <v>102</v>
      </c>
      <c r="H22" s="111"/>
      <c r="I22" s="30"/>
    </row>
    <row r="23" spans="1:9" ht="15.6" x14ac:dyDescent="0.3">
      <c r="A23" s="46">
        <v>23</v>
      </c>
      <c r="B23" s="62" t="s">
        <v>55</v>
      </c>
      <c r="C23" s="51"/>
      <c r="D23" s="51"/>
      <c r="E23" s="52"/>
      <c r="F23" s="112"/>
      <c r="G23" s="111" t="s">
        <v>102</v>
      </c>
      <c r="H23" s="111"/>
      <c r="I23" s="30"/>
    </row>
    <row r="24" spans="1:9" ht="15.6" x14ac:dyDescent="0.3">
      <c r="A24" s="46">
        <v>24</v>
      </c>
      <c r="B24" s="62" t="s">
        <v>56</v>
      </c>
      <c r="C24" s="51"/>
      <c r="D24" s="51"/>
      <c r="E24" s="52"/>
      <c r="F24" s="112"/>
      <c r="G24" s="111" t="s">
        <v>102</v>
      </c>
      <c r="H24" s="111"/>
      <c r="I24" s="30"/>
    </row>
    <row r="25" spans="1:9" ht="15.6" x14ac:dyDescent="0.3">
      <c r="A25" s="46">
        <v>26</v>
      </c>
      <c r="B25" s="62" t="s">
        <v>57</v>
      </c>
      <c r="C25" s="51"/>
      <c r="D25" s="51"/>
      <c r="E25" s="52"/>
      <c r="F25" s="112"/>
      <c r="G25" s="111" t="s">
        <v>102</v>
      </c>
      <c r="H25" s="111"/>
      <c r="I25" s="30"/>
    </row>
    <row r="26" spans="1:9" ht="15.75" x14ac:dyDescent="0.25">
      <c r="A26" s="46">
        <v>27</v>
      </c>
      <c r="B26" s="62" t="s">
        <v>58</v>
      </c>
      <c r="C26" s="51"/>
      <c r="D26" s="51"/>
      <c r="E26" s="52"/>
      <c r="F26" s="112"/>
      <c r="G26" s="111" t="s">
        <v>102</v>
      </c>
      <c r="H26" s="111"/>
      <c r="I26" s="30"/>
    </row>
    <row r="27" spans="1:9" ht="15.75" x14ac:dyDescent="0.25">
      <c r="A27" s="46">
        <v>28</v>
      </c>
      <c r="B27" s="62" t="s">
        <v>59</v>
      </c>
      <c r="C27" s="51"/>
      <c r="D27" s="51"/>
      <c r="E27" s="52"/>
      <c r="F27" s="112"/>
      <c r="G27" s="111" t="s">
        <v>102</v>
      </c>
      <c r="H27" s="111"/>
      <c r="I27" s="30"/>
    </row>
    <row r="28" spans="1:9" ht="15.75" x14ac:dyDescent="0.25">
      <c r="A28" s="46">
        <v>29</v>
      </c>
      <c r="B28" s="62" t="s">
        <v>96</v>
      </c>
      <c r="C28" s="51"/>
      <c r="D28" s="51"/>
      <c r="E28" s="52"/>
      <c r="F28" s="112"/>
      <c r="G28" s="111" t="s">
        <v>102</v>
      </c>
      <c r="H28" s="111"/>
      <c r="I28" s="30"/>
    </row>
    <row r="29" spans="1:9" ht="15.75" x14ac:dyDescent="0.25">
      <c r="A29" s="46">
        <v>30</v>
      </c>
      <c r="B29" s="62" t="s">
        <v>61</v>
      </c>
      <c r="C29" s="51"/>
      <c r="D29" s="51"/>
      <c r="E29" s="52"/>
      <c r="F29" s="112"/>
      <c r="G29" s="111" t="s">
        <v>102</v>
      </c>
      <c r="H29" s="111"/>
      <c r="I29" s="30"/>
    </row>
    <row r="30" spans="1:9" ht="15.75" x14ac:dyDescent="0.25">
      <c r="A30" s="46">
        <v>31</v>
      </c>
      <c r="B30" s="62" t="s">
        <v>62</v>
      </c>
      <c r="C30" s="51"/>
      <c r="D30" s="51"/>
      <c r="E30" s="52"/>
      <c r="F30" s="112"/>
      <c r="G30" s="111" t="s">
        <v>102</v>
      </c>
      <c r="H30" s="111"/>
      <c r="I30" s="30"/>
    </row>
    <row r="31" spans="1:9" ht="15.75" x14ac:dyDescent="0.25">
      <c r="A31" s="46">
        <v>32</v>
      </c>
      <c r="B31" s="62" t="s">
        <v>63</v>
      </c>
      <c r="C31" s="51"/>
      <c r="D31" s="51"/>
      <c r="E31" s="52"/>
      <c r="F31" s="112"/>
      <c r="G31" s="111" t="s">
        <v>102</v>
      </c>
      <c r="H31" s="111"/>
      <c r="I31" s="30"/>
    </row>
    <row r="32" spans="1:9" ht="15.75" x14ac:dyDescent="0.25">
      <c r="A32" s="46">
        <v>33</v>
      </c>
      <c r="B32" s="62" t="s">
        <v>64</v>
      </c>
      <c r="C32" s="51"/>
      <c r="D32" s="51"/>
      <c r="E32" s="52"/>
      <c r="F32" s="112"/>
      <c r="G32" s="111" t="s">
        <v>102</v>
      </c>
      <c r="H32" s="111"/>
      <c r="I32" s="30"/>
    </row>
    <row r="33" spans="1:9" ht="15.75" x14ac:dyDescent="0.25">
      <c r="A33" s="46" t="s">
        <v>65</v>
      </c>
      <c r="B33" s="62" t="s">
        <v>66</v>
      </c>
      <c r="C33" s="51"/>
      <c r="D33" s="51"/>
      <c r="E33" s="52"/>
      <c r="F33" s="112"/>
      <c r="G33" s="111" t="s">
        <v>102</v>
      </c>
      <c r="H33" s="111"/>
      <c r="I33" s="30"/>
    </row>
    <row r="34" spans="1:9" ht="15.75" x14ac:dyDescent="0.25">
      <c r="A34" s="46">
        <v>34</v>
      </c>
      <c r="B34" s="62" t="s">
        <v>67</v>
      </c>
      <c r="C34" s="51"/>
      <c r="D34" s="51"/>
      <c r="E34" s="52"/>
      <c r="F34" s="112"/>
      <c r="G34" s="111" t="s">
        <v>102</v>
      </c>
      <c r="H34" s="111"/>
      <c r="I34" s="30"/>
    </row>
    <row r="35" spans="1:9" ht="15.75" x14ac:dyDescent="0.25">
      <c r="A35" s="46">
        <v>35</v>
      </c>
      <c r="B35" s="62" t="s">
        <v>68</v>
      </c>
      <c r="C35" s="51"/>
      <c r="D35" s="51"/>
      <c r="E35" s="52"/>
      <c r="F35" s="112"/>
      <c r="G35" s="111" t="s">
        <v>102</v>
      </c>
      <c r="H35" s="111"/>
      <c r="I35" s="30"/>
    </row>
    <row r="36" spans="1:9" ht="16.5" thickBot="1" x14ac:dyDescent="0.3">
      <c r="A36" s="47">
        <v>36</v>
      </c>
      <c r="B36" s="63" t="s">
        <v>69</v>
      </c>
      <c r="C36" s="53"/>
      <c r="D36" s="53"/>
      <c r="E36" s="54"/>
      <c r="F36" s="113"/>
      <c r="G36" s="114" t="s">
        <v>102</v>
      </c>
      <c r="H36" s="115"/>
      <c r="I36" s="30"/>
    </row>
  </sheetData>
  <sheetProtection algorithmName="SHA-1" hashValue="9BcMyDoBdN9uGKL/1E2yeIAMtH4=" saltValue="Yjchs3Dm9C0PfzEx1kc2Nw==" spinCount="100000" sheet="1"/>
  <mergeCells count="6">
    <mergeCell ref="A2:I2"/>
    <mergeCell ref="A1:I1"/>
    <mergeCell ref="B4:B5"/>
    <mergeCell ref="A4:A5"/>
    <mergeCell ref="C4:E4"/>
    <mergeCell ref="F4:H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B1" zoomScaleNormal="100" workbookViewId="0">
      <pane xSplit="1" ySplit="1" topLeftCell="C2" activePane="bottomRight" state="frozen"/>
      <selection activeCell="B1" sqref="B1"/>
      <selection pane="topRight" activeCell="C1" sqref="C1"/>
      <selection pane="bottomLeft" activeCell="B6" sqref="B6"/>
      <selection pane="bottomRight" activeCell="D6" sqref="D6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4">
      <c r="A1" s="101" t="s">
        <v>16</v>
      </c>
      <c r="B1" s="101"/>
      <c r="C1" s="101"/>
      <c r="D1" s="101"/>
      <c r="E1" s="101"/>
      <c r="F1" s="101"/>
      <c r="G1" s="101"/>
      <c r="H1" s="101"/>
      <c r="I1" s="101"/>
    </row>
    <row r="2" spans="1:9" thickBot="1" x14ac:dyDescent="0.35">
      <c r="C2" s="103" t="s">
        <v>98</v>
      </c>
    </row>
    <row r="3" spans="1:9" ht="14.45" x14ac:dyDescent="0.3">
      <c r="B3" s="82" t="s">
        <v>89</v>
      </c>
      <c r="C3" s="104" t="s">
        <v>90</v>
      </c>
    </row>
    <row r="4" spans="1:9" thickBot="1" x14ac:dyDescent="0.35">
      <c r="B4" s="102"/>
      <c r="C4" s="105"/>
      <c r="D4" s="105"/>
      <c r="E4" s="107"/>
    </row>
    <row r="5" spans="1:9" ht="15.6" x14ac:dyDescent="0.3">
      <c r="B5" s="44"/>
      <c r="C5" s="45" t="s">
        <v>37</v>
      </c>
      <c r="D5" s="106" t="s">
        <v>99</v>
      </c>
      <c r="E5" s="108" t="s">
        <v>100</v>
      </c>
    </row>
    <row r="6" spans="1:9" ht="15.6" x14ac:dyDescent="0.3">
      <c r="B6" s="46">
        <v>6</v>
      </c>
      <c r="C6" s="62" t="s">
        <v>38</v>
      </c>
      <c r="D6" s="130" t="s">
        <v>109</v>
      </c>
      <c r="E6" s="62"/>
    </row>
    <row r="7" spans="1:9" ht="15.6" x14ac:dyDescent="0.3">
      <c r="B7" s="46">
        <v>7</v>
      </c>
      <c r="C7" s="62" t="s">
        <v>39</v>
      </c>
      <c r="D7" s="62"/>
      <c r="E7" s="62"/>
    </row>
    <row r="8" spans="1:9" ht="15.6" x14ac:dyDescent="0.3">
      <c r="B8" s="46">
        <v>8</v>
      </c>
      <c r="C8" s="62" t="s">
        <v>40</v>
      </c>
      <c r="D8" s="62"/>
      <c r="E8" s="62"/>
    </row>
    <row r="9" spans="1:9" ht="31.15" x14ac:dyDescent="0.3">
      <c r="B9" s="46">
        <v>9</v>
      </c>
      <c r="C9" s="62" t="s">
        <v>41</v>
      </c>
      <c r="D9" s="62"/>
      <c r="E9" s="62"/>
    </row>
    <row r="10" spans="1:9" ht="15.6" x14ac:dyDescent="0.3">
      <c r="B10" s="46">
        <v>10</v>
      </c>
      <c r="C10" s="62" t="s">
        <v>42</v>
      </c>
      <c r="D10" s="62"/>
      <c r="E10" s="62"/>
    </row>
    <row r="11" spans="1:9" ht="15.6" x14ac:dyDescent="0.3">
      <c r="B11" s="46">
        <v>11</v>
      </c>
      <c r="C11" s="62" t="s">
        <v>43</v>
      </c>
      <c r="D11" s="62"/>
      <c r="E11" s="62"/>
    </row>
    <row r="12" spans="1:9" ht="31.9" thickBot="1" x14ac:dyDescent="0.35">
      <c r="B12" s="47">
        <v>13</v>
      </c>
      <c r="C12" s="63" t="s">
        <v>44</v>
      </c>
      <c r="D12" s="63"/>
      <c r="E12" s="63"/>
    </row>
    <row r="13" spans="1:9" ht="15.6" x14ac:dyDescent="0.3">
      <c r="B13" s="44"/>
      <c r="C13" s="64" t="s">
        <v>46</v>
      </c>
    </row>
    <row r="14" spans="1:9" ht="31.15" x14ac:dyDescent="0.3">
      <c r="B14" s="46">
        <v>15</v>
      </c>
      <c r="C14" s="62" t="s">
        <v>47</v>
      </c>
      <c r="D14" s="62"/>
      <c r="E14" s="62"/>
    </row>
    <row r="15" spans="1:9" ht="31.15" x14ac:dyDescent="0.3">
      <c r="B15" s="46">
        <v>16</v>
      </c>
      <c r="C15" s="62" t="s">
        <v>48</v>
      </c>
      <c r="D15" s="62"/>
      <c r="E15" s="62"/>
    </row>
    <row r="16" spans="1:9" ht="31.5" x14ac:dyDescent="0.25">
      <c r="B16" s="46">
        <v>17</v>
      </c>
      <c r="C16" s="62" t="s">
        <v>49</v>
      </c>
      <c r="D16" s="62"/>
      <c r="E16" s="62"/>
    </row>
    <row r="17" spans="2:5" ht="15.75" x14ac:dyDescent="0.25">
      <c r="B17" s="46">
        <v>18</v>
      </c>
      <c r="C17" s="62" t="s">
        <v>50</v>
      </c>
      <c r="D17" s="62"/>
      <c r="E17" s="62"/>
    </row>
    <row r="18" spans="2:5" ht="15.75" x14ac:dyDescent="0.25">
      <c r="B18" s="46">
        <v>19</v>
      </c>
      <c r="C18" s="62" t="s">
        <v>51</v>
      </c>
      <c r="D18" s="62"/>
      <c r="E18" s="62"/>
    </row>
    <row r="19" spans="2:5" ht="15.75" x14ac:dyDescent="0.25">
      <c r="B19" s="46">
        <v>20</v>
      </c>
      <c r="C19" s="62" t="s">
        <v>52</v>
      </c>
      <c r="D19" s="62"/>
      <c r="E19" s="62"/>
    </row>
    <row r="20" spans="2:5" ht="15.75" x14ac:dyDescent="0.25">
      <c r="B20" s="46">
        <v>21</v>
      </c>
      <c r="C20" s="62" t="s">
        <v>53</v>
      </c>
      <c r="D20" s="62"/>
      <c r="E20" s="62"/>
    </row>
    <row r="21" spans="2:5" ht="15.75" x14ac:dyDescent="0.25">
      <c r="B21" s="46">
        <v>22</v>
      </c>
      <c r="C21" s="62" t="s">
        <v>54</v>
      </c>
      <c r="D21" s="62"/>
      <c r="E21" s="62"/>
    </row>
    <row r="22" spans="2:5" ht="31.5" x14ac:dyDescent="0.25">
      <c r="B22" s="46">
        <v>23</v>
      </c>
      <c r="C22" s="62" t="s">
        <v>55</v>
      </c>
      <c r="D22" s="62"/>
      <c r="E22" s="62"/>
    </row>
    <row r="23" spans="2:5" ht="15.75" x14ac:dyDescent="0.25">
      <c r="B23" s="46">
        <v>24</v>
      </c>
      <c r="C23" s="62" t="s">
        <v>56</v>
      </c>
      <c r="D23" s="62"/>
      <c r="E23" s="62"/>
    </row>
    <row r="24" spans="2:5" ht="15.75" x14ac:dyDescent="0.25">
      <c r="B24" s="46">
        <v>26</v>
      </c>
      <c r="C24" s="62" t="s">
        <v>57</v>
      </c>
      <c r="D24" s="62"/>
      <c r="E24" s="62"/>
    </row>
    <row r="25" spans="2:5" ht="15.75" x14ac:dyDescent="0.25">
      <c r="B25" s="46">
        <v>27</v>
      </c>
      <c r="C25" s="62" t="s">
        <v>58</v>
      </c>
      <c r="D25" s="62"/>
      <c r="E25" s="62"/>
    </row>
    <row r="26" spans="2:5" ht="15.75" x14ac:dyDescent="0.25">
      <c r="B26" s="46">
        <v>28</v>
      </c>
      <c r="C26" s="62" t="s">
        <v>59</v>
      </c>
      <c r="D26" s="62"/>
      <c r="E26" s="62"/>
    </row>
    <row r="27" spans="2:5" ht="15.75" x14ac:dyDescent="0.25">
      <c r="B27" s="46">
        <v>29</v>
      </c>
      <c r="C27" s="62" t="s">
        <v>96</v>
      </c>
      <c r="D27" s="62"/>
      <c r="E27" s="62"/>
    </row>
    <row r="28" spans="2:5" ht="15.75" x14ac:dyDescent="0.25">
      <c r="B28" s="46">
        <v>30</v>
      </c>
      <c r="C28" s="62" t="s">
        <v>61</v>
      </c>
      <c r="D28" s="62"/>
      <c r="E28" s="62"/>
    </row>
    <row r="29" spans="2:5" ht="15.75" x14ac:dyDescent="0.25">
      <c r="B29" s="46">
        <v>31</v>
      </c>
      <c r="C29" s="62" t="s">
        <v>62</v>
      </c>
      <c r="D29" s="62"/>
      <c r="E29" s="62"/>
    </row>
    <row r="30" spans="2:5" ht="47.25" x14ac:dyDescent="0.25">
      <c r="B30" s="46">
        <v>32</v>
      </c>
      <c r="C30" s="62" t="s">
        <v>63</v>
      </c>
      <c r="D30" s="62"/>
      <c r="E30" s="62"/>
    </row>
    <row r="31" spans="2:5" ht="15.75" x14ac:dyDescent="0.25">
      <c r="B31" s="46">
        <v>33</v>
      </c>
      <c r="C31" s="62" t="s">
        <v>64</v>
      </c>
      <c r="D31" s="62"/>
      <c r="E31" s="62"/>
    </row>
    <row r="32" spans="2:5" ht="15.75" x14ac:dyDescent="0.25">
      <c r="B32" s="46" t="s">
        <v>65</v>
      </c>
      <c r="C32" s="62" t="s">
        <v>66</v>
      </c>
      <c r="D32" s="62"/>
      <c r="E32" s="62"/>
    </row>
    <row r="33" spans="2:5" ht="15.75" x14ac:dyDescent="0.25">
      <c r="B33" s="46">
        <v>34</v>
      </c>
      <c r="C33" s="62" t="s">
        <v>67</v>
      </c>
      <c r="D33" s="62"/>
      <c r="E33" s="62"/>
    </row>
    <row r="34" spans="2:5" ht="15.75" x14ac:dyDescent="0.25">
      <c r="B34" s="46">
        <v>35</v>
      </c>
      <c r="C34" s="62" t="s">
        <v>68</v>
      </c>
      <c r="D34" s="62"/>
      <c r="E34" s="62"/>
    </row>
    <row r="35" spans="2:5" ht="16.5" thickBot="1" x14ac:dyDescent="0.3">
      <c r="B35" s="47">
        <v>36</v>
      </c>
      <c r="C35" s="63" t="s">
        <v>69</v>
      </c>
      <c r="D35" s="63"/>
      <c r="E35" s="6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EEAA105A602340A1F9B37D01A2D084" ma:contentTypeVersion="0" ma:contentTypeDescription="Create a new document." ma:contentTypeScope="" ma:versionID="6ba25d16adb936019eec80ea9cf40ed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2B758A-21D2-4BC9-8970-E86D9EECD0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CFAC89-E643-4F7C-ADF7-0D9A816EC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7FCD973-731A-4353-9393-D73978313E63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2014-10-03T12:15:11Z</cp:lastPrinted>
  <dcterms:created xsi:type="dcterms:W3CDTF">2013-10-30T14:59:00Z</dcterms:created>
  <dcterms:modified xsi:type="dcterms:W3CDTF">2018-05-23T18:18:18Z</dcterms:modified>
</cp:coreProperties>
</file>