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A3972F05-22E6-4E68-8FAE-731EBF334BA6}"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3" i="3"/>
  <c r="G12" i="3"/>
  <c r="G11" i="3"/>
  <c r="G9" i="3"/>
  <c r="G8" i="3"/>
  <c r="G7" i="3"/>
  <c r="G6" i="3"/>
  <c r="G5" i="3"/>
  <c r="G46" i="2"/>
  <c r="G45" i="2"/>
  <c r="G44" i="2"/>
  <c r="G42" i="2"/>
  <c r="G41" i="2"/>
  <c r="G40" i="2"/>
  <c r="G39" i="2"/>
  <c r="G38" i="2"/>
  <c r="G37" i="2"/>
  <c r="G36" i="2"/>
  <c r="G35" i="2"/>
  <c r="G34" i="2"/>
  <c r="G32" i="2"/>
  <c r="G31" i="2"/>
  <c r="G30" i="2"/>
  <c r="G20" i="2"/>
  <c r="G17" i="2"/>
  <c r="G16" i="2"/>
  <c r="G24" i="2" l="1"/>
  <c r="G27" i="2"/>
  <c r="G25" i="2"/>
  <c r="G51" i="2"/>
  <c r="G53" i="2"/>
  <c r="G28" i="2"/>
  <c r="E12" i="2"/>
  <c r="F12" i="2"/>
  <c r="G52" i="2"/>
  <c r="G19" i="2"/>
  <c r="F48" i="2"/>
  <c r="G10" i="2"/>
  <c r="G14" i="2"/>
  <c r="D21" i="2"/>
  <c r="E21" i="2"/>
  <c r="G47" i="2"/>
  <c r="G9" i="2"/>
  <c r="C12" i="2"/>
  <c r="G18" i="2"/>
  <c r="G23" i="2"/>
  <c r="C33" i="2"/>
  <c r="E33" i="2"/>
  <c r="G29" i="2"/>
  <c r="D33" i="2"/>
  <c r="G26" i="2"/>
  <c r="G50" i="2"/>
  <c r="D12" i="2"/>
  <c r="G11" i="2"/>
  <c r="G15" i="2"/>
  <c r="C21" i="2"/>
  <c r="G5" i="2"/>
  <c r="G6" i="2"/>
  <c r="E48" i="2" l="1"/>
  <c r="G21" i="2"/>
  <c r="D48" i="2"/>
  <c r="G12" i="2"/>
  <c r="G33" i="2"/>
  <c r="C48" i="2"/>
  <c r="G48" i="2" l="1"/>
</calcChain>
</file>

<file path=xl/sharedStrings.xml><?xml version="1.0" encoding="utf-8"?>
<sst xmlns="http://schemas.openxmlformats.org/spreadsheetml/2006/main" count="348" uniqueCount="108">
  <si>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</si>
  <si>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</si>
  <si>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</si>
  <si>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</si>
  <si>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</si>
  <si>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</si>
  <si>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</si>
  <si>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</si>
  <si>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</si>
  <si>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</si>
  <si>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</si>
  <si>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</si>
  <si>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</si>
  <si>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</si>
  <si>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</si>
  <si>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</si>
  <si>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</si>
  <si>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</si>
  <si>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</si>
  <si>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</si>
  <si>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</si>
  <si>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</si>
  <si>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</si>
  <si>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</si>
  <si>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</si>
  <si>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</si>
  <si>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</si>
  <si>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</si>
  <si>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</si>
  <si>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</si>
  <si>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</si>
  <si>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</si>
  <si>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</si>
  <si>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</si>
  <si>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</si>
  <si>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</si>
  <si>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</si>
  <si>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</si>
  <si>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</si>
  <si>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</si>
  <si>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</si>
  <si>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</si>
  <si>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</si>
  <si>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</si>
  <si>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</si>
  <si>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</si>
  <si>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</si>
  <si>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</si>
  <si>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</si>
  <si>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</si>
  <si>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</si>
  <si>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</si>
  <si>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</si>
  <si>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</si>
  <si>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</si>
  <si>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</si>
  <si>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</si>
  <si>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</si>
  <si>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</si>
  <si>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</si>
  <si>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</si>
  <si>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</si>
  <si>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</si>
  <si>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</si>
  <si>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</si>
  <si>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</si>
  <si>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</si>
  <si>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</si>
  <si>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</si>
  <si>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</si>
  <si>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</si>
  <si>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</si>
  <si>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</si>
  <si>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</si>
  <si>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</si>
  <si>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</si>
  <si>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</si>
  <si>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</si>
  <si>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</si>
  <si>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</si>
  <si>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</si>
  <si>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</si>
  <si>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</si>
  <si>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</si>
  <si>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</si>
  <si>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</si>
  <si>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</si>
  <si>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</si>
  <si>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</si>
  <si>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</si>
  <si>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</si>
  <si>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</si>
  <si>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</si>
  <si>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</si>
  <si>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</si>
  <si>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</si>
  <si>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</si>
  <si>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</si>
  <si>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</si>
  <si>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</si>
  <si>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</si>
  <si>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r>
      <t xml:space="preserve">Did this Company Have at Least </t>
    </r>
    <r>
      <rPr>
        <b/>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</si>
  <si>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 xml:space="preserve">UNITEDHEALTHCARE OF NEW ENGLAND, INC. </t>
  </si>
  <si>
    <t>Kuldeep</t>
  </si>
  <si>
    <t>kuldeep_badana@optum.com</t>
  </si>
  <si>
    <t>Badana</t>
  </si>
  <si>
    <t>612-485-3007</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</si>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</sst>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1" defaultTableStyle="TableStyleMedium2" defaultPivotStyle="PivotStyleLight16">
    <tableStyle name="Invisible" pivot="0" table="0" count="0" xr9:uid="{E44EFBD4-22BD-472C-843C-5E9F34D5D94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P14" sqref="P1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102</v>
      </c>
      <c r="F4" s="103"/>
      <c r="G4" s="103"/>
      <c r="H4" s="103"/>
      <c r="I4" s="103"/>
      <c r="J4" s="103"/>
      <c r="K4" s="104"/>
      <c r="L4" s="74"/>
      <c r="M4" s="74"/>
      <c r="N4" s="74"/>
      <c r="O4" s="74"/>
      <c r="P4" s="74"/>
      <c r="Q4" s="74"/>
      <c r="R4" s="74"/>
      <c r="S4" s="74"/>
    </row>
    <row r="5" spans="2:19" ht="18.600000000000001" thickBot="1" x14ac:dyDescent="0.4">
      <c r="B5" s="74" t="s">
        <v>2</v>
      </c>
      <c r="C5" s="74"/>
      <c r="D5" s="74"/>
      <c r="E5" s="102">
        <v>95149</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103</v>
      </c>
      <c r="E8" s="103"/>
      <c r="F8" s="103"/>
      <c r="G8" s="104"/>
      <c r="H8" s="74"/>
      <c r="I8" s="74"/>
      <c r="J8" s="94" t="s">
        <v>5</v>
      </c>
      <c r="K8" s="102" t="s">
        <v>105</v>
      </c>
      <c r="L8" s="103"/>
      <c r="M8" s="103"/>
      <c r="N8" s="104"/>
      <c r="P8" s="74"/>
      <c r="Q8" s="74"/>
      <c r="R8" s="74"/>
      <c r="S8" s="74"/>
    </row>
    <row r="9" spans="2:19" ht="18.600000000000001" thickBot="1" x14ac:dyDescent="0.4">
      <c r="B9" s="74" t="s">
        <v>91</v>
      </c>
      <c r="C9" s="74"/>
      <c r="D9" s="102" t="s">
        <v>104</v>
      </c>
      <c r="E9" s="103"/>
      <c r="F9" s="103"/>
      <c r="G9" s="103"/>
      <c r="H9" s="103"/>
      <c r="I9" s="104"/>
      <c r="J9" s="95" t="s">
        <v>6</v>
      </c>
      <c r="K9" s="105" t="s">
        <v>106</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101</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sWvo1lyDY4LHeZInnPGjrzAXxpsGYPrNJnmeWqIdtk7Uyuguya/wcAGIqA/lAsWBWXGjFMvIcb+n30XIyb5xAA==" saltValue="hZjIeUKpwIKtPniByem5Zg=="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C7" sqref="C7"/>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1763</v>
      </c>
      <c r="D5" s="45">
        <f>'Area 1 Data'!D5+'Area 2 Data'!D5+'Area 3 Data'!D5+'Area 4 Data'!D5</f>
        <v>2422.7251461988303</v>
      </c>
      <c r="E5" s="45">
        <f>'Area 1 Data'!E5+'Area 2 Data'!E5+'Area 3 Data'!E5+'Area 4 Data'!E5</f>
        <v>0</v>
      </c>
      <c r="F5" s="45">
        <f>'Area 1 Data'!F5+'Area 2 Data'!F5+'Area 3 Data'!F5+'Area 4 Data'!F5</f>
        <v>0</v>
      </c>
      <c r="G5" s="45">
        <f t="shared" ref="G5:G12" si="0">SUM(C5:F5)</f>
        <v>4185.7251461988308</v>
      </c>
    </row>
    <row r="6" spans="1:7" ht="16.2" thickBot="1" x14ac:dyDescent="0.35">
      <c r="A6" s="15">
        <v>2</v>
      </c>
      <c r="B6" s="25" t="s">
        <v>19</v>
      </c>
      <c r="C6" s="45">
        <f>'Area 1 Data'!C6+'Area 2 Data'!C6+'Area 3 Data'!C6+'Area 4 Data'!C6</f>
        <v>6</v>
      </c>
      <c r="D6" s="45">
        <f>'Area 1 Data'!D6+'Area 2 Data'!D6+'Area 3 Data'!D6+'Area 4 Data'!D6</f>
        <v>36.210526315789473</v>
      </c>
      <c r="E6" s="45">
        <f>'Area 1 Data'!E6+'Area 2 Data'!E6+'Area 3 Data'!E6+'Area 4 Data'!E6</f>
        <v>0</v>
      </c>
      <c r="F6" s="45">
        <f>'Area 1 Data'!F6+'Area 2 Data'!F6+'Area 3 Data'!F6+'Area 4 Data'!F6</f>
        <v>0</v>
      </c>
      <c r="G6" s="46">
        <f t="shared" si="0"/>
        <v>42.210526315789473</v>
      </c>
    </row>
    <row r="7" spans="1:7" ht="16.2" thickBot="1" x14ac:dyDescent="0.35">
      <c r="A7" s="15" t="s">
        <v>20</v>
      </c>
      <c r="B7" s="25" t="s">
        <v>21</v>
      </c>
      <c r="C7" s="4">
        <v>6</v>
      </c>
      <c r="D7" s="4">
        <v>0</v>
      </c>
      <c r="E7" s="4"/>
      <c r="F7" s="4"/>
      <c r="G7" s="46">
        <f t="shared" si="0"/>
        <v>6</v>
      </c>
    </row>
    <row r="8" spans="1:7" ht="16.2" thickBot="1" x14ac:dyDescent="0.35">
      <c r="A8" s="15" t="s">
        <v>22</v>
      </c>
      <c r="B8" s="25" t="s">
        <v>23</v>
      </c>
      <c r="C8" s="56">
        <v>0</v>
      </c>
      <c r="D8" s="4">
        <v>0</v>
      </c>
      <c r="E8" s="4">
        <v>0</v>
      </c>
      <c r="F8" s="56">
        <v>0</v>
      </c>
      <c r="G8" s="46">
        <f t="shared" si="0"/>
        <v>0</v>
      </c>
    </row>
    <row r="9" spans="1:7" ht="16.2" thickBot="1" x14ac:dyDescent="0.35">
      <c r="A9" s="15">
        <v>3</v>
      </c>
      <c r="B9" s="25" t="s">
        <v>24</v>
      </c>
      <c r="C9" s="58">
        <f>'Area 1 Data'!C7+'Area 2 Data'!C7+'Area 3 Data'!C7+'Area 4 Data'!C7</f>
        <v>0</v>
      </c>
      <c r="D9" s="58">
        <f>'Area 1 Data'!D7+'Area 2 Data'!D7+'Area 3 Data'!D7+'Area 4 Data'!D7</f>
        <v>51</v>
      </c>
      <c r="E9" s="58">
        <f>'Area 1 Data'!E7+'Area 2 Data'!E7+'Area 3 Data'!E7+'Area 4 Data'!E7</f>
        <v>0</v>
      </c>
      <c r="F9" s="58">
        <f>'Area 1 Data'!F7+'Area 2 Data'!F7+'Area 3 Data'!F7+'Area 4 Data'!F7</f>
        <v>0</v>
      </c>
      <c r="G9" s="46">
        <f t="shared" si="0"/>
        <v>51</v>
      </c>
    </row>
    <row r="10" spans="1:7" ht="16.2" thickBot="1" x14ac:dyDescent="0.35">
      <c r="A10" s="15">
        <v>4</v>
      </c>
      <c r="B10" s="25" t="s">
        <v>25</v>
      </c>
      <c r="C10" s="58">
        <f>'Area 1 Data'!C8+'Area 2 Data'!C8+'Area 3 Data'!C8+'Area 4 Data'!C8</f>
        <v>192</v>
      </c>
      <c r="D10" s="58">
        <f>'Area 1 Data'!D8+'Area 2 Data'!D8+'Area 3 Data'!D8+'Area 4 Data'!D8</f>
        <v>73</v>
      </c>
      <c r="E10" s="58">
        <f>'Area 1 Data'!E8+'Area 2 Data'!E8+'Area 3 Data'!E8+'Area 4 Data'!E8</f>
        <v>0</v>
      </c>
      <c r="F10" s="58">
        <f>'Area 1 Data'!F8+'Area 2 Data'!F8+'Area 3 Data'!F8+'Area 4 Data'!F8</f>
        <v>0</v>
      </c>
      <c r="G10" s="46">
        <f t="shared" si="0"/>
        <v>265</v>
      </c>
    </row>
    <row r="11" spans="1:7" ht="16.2" thickBot="1" x14ac:dyDescent="0.35">
      <c r="A11" s="15">
        <v>5</v>
      </c>
      <c r="B11" s="25" t="s">
        <v>26</v>
      </c>
      <c r="C11" s="58">
        <f>'Area 1 Data'!C9+'Area 2 Data'!C9+'Area 3 Data'!C9+'Area 4 Data'!C9</f>
        <v>66</v>
      </c>
      <c r="D11" s="58">
        <f>'Area 1 Data'!D9+'Area 2 Data'!D9+'Area 3 Data'!D9+'Area 4 Data'!D9</f>
        <v>47</v>
      </c>
      <c r="E11" s="58">
        <f>'Area 1 Data'!E9+'Area 2 Data'!E9+'Area 3 Data'!E9+'Area 4 Data'!E9</f>
        <v>0</v>
      </c>
      <c r="F11" s="58">
        <f>'Area 1 Data'!F9+'Area 2 Data'!F9+'Area 3 Data'!F9+'Area 4 Data'!F9</f>
        <v>0</v>
      </c>
      <c r="G11" s="46">
        <f t="shared" si="0"/>
        <v>113</v>
      </c>
    </row>
    <row r="12" spans="1:7" ht="16.2" thickBot="1" x14ac:dyDescent="0.35">
      <c r="A12" s="1" t="s">
        <v>27</v>
      </c>
      <c r="B12" s="25" t="s">
        <v>28</v>
      </c>
      <c r="C12" s="46">
        <f>SUM(C9:C11)</f>
        <v>258</v>
      </c>
      <c r="D12" s="46">
        <f>SUM(D9:D11)</f>
        <v>171</v>
      </c>
      <c r="E12" s="46">
        <f>SUM(E9:E11)</f>
        <v>0</v>
      </c>
      <c r="F12" s="46">
        <f>SUM(F9:F11)</f>
        <v>0</v>
      </c>
      <c r="G12" s="46">
        <f t="shared" si="0"/>
        <v>429</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1082905</v>
      </c>
      <c r="D14" s="59">
        <f>'Area 1 Data'!D11+'Area 2 Data'!D11+'Area 3 Data'!D11+'Area 4 Data'!D11</f>
        <v>1787124</v>
      </c>
      <c r="E14" s="59">
        <f>'Area 1 Data'!E11+'Area 2 Data'!E11+'Area 3 Data'!E11+'Area 4 Data'!E11</f>
        <v>0</v>
      </c>
      <c r="F14" s="59">
        <f>'Area 1 Data'!F11+'Area 2 Data'!F11+'Area 3 Data'!F11+'Area 4 Data'!F11</f>
        <v>0</v>
      </c>
      <c r="G14" s="52">
        <f t="shared" ref="G14:G21" si="1">SUM(C14:F14)</f>
        <v>2870029</v>
      </c>
    </row>
    <row r="15" spans="1:7" ht="16.2" thickBot="1" x14ac:dyDescent="0.35">
      <c r="A15" s="15">
        <v>7</v>
      </c>
      <c r="B15" s="25" t="s">
        <v>31</v>
      </c>
      <c r="C15" s="59">
        <f>'Area 1 Data'!C12+'Area 2 Data'!C12+'Area 3 Data'!C12+'Area 4 Data'!C12</f>
        <v>1082905</v>
      </c>
      <c r="D15" s="59">
        <f>'Area 1 Data'!D12+'Area 2 Data'!D12+'Area 3 Data'!D12+'Area 4 Data'!D12</f>
        <v>1787124</v>
      </c>
      <c r="E15" s="59">
        <f>'Area 1 Data'!E12+'Area 2 Data'!E12+'Area 3 Data'!E12+'Area 4 Data'!E12</f>
        <v>0</v>
      </c>
      <c r="F15" s="59">
        <f>'Area 1 Data'!F12+'Area 2 Data'!F12+'Area 3 Data'!F12+'Area 4 Data'!F12</f>
        <v>0</v>
      </c>
      <c r="G15" s="52">
        <f t="shared" si="1"/>
        <v>2870029</v>
      </c>
    </row>
    <row r="16" spans="1:7" ht="16.2" thickBot="1" x14ac:dyDescent="0.35">
      <c r="A16" s="15">
        <v>8</v>
      </c>
      <c r="B16" s="25" t="s">
        <v>32</v>
      </c>
      <c r="C16" s="49">
        <v>1082905</v>
      </c>
      <c r="D16" s="49">
        <v>1787124</v>
      </c>
      <c r="E16" s="49"/>
      <c r="F16" s="49"/>
      <c r="G16" s="52">
        <f t="shared" si="1"/>
        <v>2870029</v>
      </c>
    </row>
    <row r="17" spans="1:7" ht="16.2" thickBot="1" x14ac:dyDescent="0.35">
      <c r="A17" s="15">
        <v>9</v>
      </c>
      <c r="B17" s="25" t="s">
        <v>33</v>
      </c>
      <c r="C17" s="49">
        <v>0</v>
      </c>
      <c r="D17" s="49">
        <v>0</v>
      </c>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1082905</v>
      </c>
      <c r="D21" s="52">
        <f>SUM(D16:D20)</f>
        <v>1787124</v>
      </c>
      <c r="E21" s="52">
        <f>SUM(E16:E20)</f>
        <v>0</v>
      </c>
      <c r="F21" s="52">
        <f>SUM(F16:F20)</f>
        <v>0</v>
      </c>
      <c r="G21" s="52">
        <f t="shared" si="1"/>
        <v>2870029</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109397</v>
      </c>
      <c r="D23" s="64">
        <f>'Area 1 Data'!D16+'Area 2 Data'!D16+'Area 3 Data'!D16+'Area 4 Data'!D16</f>
        <v>48933</v>
      </c>
      <c r="E23" s="64">
        <f>'Area 1 Data'!E16+'Area 2 Data'!E16+'Area 3 Data'!E16+'Area 4 Data'!E16</f>
        <v>0</v>
      </c>
      <c r="F23" s="65">
        <v>0</v>
      </c>
      <c r="G23" s="52">
        <f>'Area 1 Data'!G16+'Area 2 Data'!G16+'Area 3 Data'!G16+'Area 4 Data'!G16</f>
        <v>158330</v>
      </c>
    </row>
    <row r="24" spans="1:7" ht="16.2" thickBot="1" x14ac:dyDescent="0.35">
      <c r="A24" s="15">
        <v>16</v>
      </c>
      <c r="B24" s="25" t="s">
        <v>40</v>
      </c>
      <c r="C24" s="64">
        <f>'Area 1 Data'!C17+'Area 2 Data'!C17+'Area 3 Data'!C17+'Area 4 Data'!C17</f>
        <v>3968</v>
      </c>
      <c r="D24" s="64">
        <f>'Area 1 Data'!D17+'Area 2 Data'!D17+'Area 3 Data'!D17+'Area 4 Data'!D17</f>
        <v>734</v>
      </c>
      <c r="E24" s="64">
        <f>'Area 1 Data'!E17+'Area 2 Data'!E17+'Area 3 Data'!E17+'Area 4 Data'!E17</f>
        <v>0</v>
      </c>
      <c r="F24" s="61">
        <v>0</v>
      </c>
      <c r="G24" s="52">
        <f>'Area 1 Data'!G17+'Area 2 Data'!G17+'Area 3 Data'!G17+'Area 4 Data'!G17</f>
        <v>4702</v>
      </c>
    </row>
    <row r="25" spans="1:7" ht="16.2" thickBot="1" x14ac:dyDescent="0.35">
      <c r="A25" s="15">
        <v>17</v>
      </c>
      <c r="B25" s="25" t="s">
        <v>41</v>
      </c>
      <c r="C25" s="64">
        <f>'Area 1 Data'!C18+'Area 2 Data'!C18+'Area 3 Data'!C18+'Area 4 Data'!C18</f>
        <v>1451802.7793162796</v>
      </c>
      <c r="D25" s="64">
        <f>'Area 1 Data'!D18+'Area 2 Data'!D18+'Area 3 Data'!D18+'Area 4 Data'!D18</f>
        <v>962241.3769886971</v>
      </c>
      <c r="E25" s="64">
        <f>'Area 1 Data'!E18+'Area 2 Data'!E18+'Area 3 Data'!E18+'Area 4 Data'!E18</f>
        <v>0</v>
      </c>
      <c r="F25" s="61">
        <v>0</v>
      </c>
      <c r="G25" s="52">
        <f>'Area 1 Data'!G18+'Area 2 Data'!G18+'Area 3 Data'!G18+'Area 4 Data'!G18</f>
        <v>2414044.1563049769</v>
      </c>
    </row>
    <row r="26" spans="1:7" ht="16.2" thickBot="1" x14ac:dyDescent="0.35">
      <c r="A26" s="15">
        <v>18</v>
      </c>
      <c r="B26" s="25" t="s">
        <v>42</v>
      </c>
      <c r="C26" s="64">
        <f>'Area 1 Data'!C19+'Area 2 Data'!C19+'Area 3 Data'!C19+'Area 4 Data'!C19</f>
        <v>1448.6191216783213</v>
      </c>
      <c r="D26" s="64">
        <f>'Area 1 Data'!D19+'Area 2 Data'!D19+'Area 3 Data'!D19+'Area 4 Data'!D19</f>
        <v>960.13127832167822</v>
      </c>
      <c r="E26" s="64">
        <f>'Area 1 Data'!E19+'Area 2 Data'!E19+'Area 3 Data'!E19+'Area 4 Data'!E19</f>
        <v>0</v>
      </c>
      <c r="F26" s="61">
        <v>0</v>
      </c>
      <c r="G26" s="52">
        <f>'Area 1 Data'!G19+'Area 2 Data'!G19+'Area 3 Data'!G19+'Area 4 Data'!G19</f>
        <v>2408.7503999999999</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0</v>
      </c>
      <c r="D28" s="64">
        <f>'Area 1 Data'!D21+'Area 2 Data'!D21+'Area 3 Data'!D21+'Area 4 Data'!D21</f>
        <v>0</v>
      </c>
      <c r="E28" s="64">
        <f>'Area 1 Data'!E21+'Area 2 Data'!E21+'Area 3 Data'!E21+'Area 4 Data'!E21</f>
        <v>0</v>
      </c>
      <c r="F28" s="61">
        <v>0</v>
      </c>
      <c r="G28" s="52">
        <f>'Area 1 Data'!G21+'Area 2 Data'!G21+'Area 3 Data'!G21+'Area 4 Data'!G21</f>
        <v>0</v>
      </c>
    </row>
    <row r="29" spans="1:7" ht="16.2" thickBot="1" x14ac:dyDescent="0.35">
      <c r="A29" s="15">
        <v>21</v>
      </c>
      <c r="B29" s="25" t="s">
        <v>45</v>
      </c>
      <c r="C29" s="64">
        <f>'Area 1 Data'!C22+'Area 2 Data'!C22+'Area 3 Data'!C22+'Area 4 Data'!C22</f>
        <v>7789</v>
      </c>
      <c r="D29" s="64">
        <f>'Area 1 Data'!D22+'Area 2 Data'!D22+'Area 3 Data'!D22+'Area 4 Data'!D22</f>
        <v>102618.99999999999</v>
      </c>
      <c r="E29" s="64">
        <f>'Area 1 Data'!E22+'Area 2 Data'!E22+'Area 3 Data'!E22+'Area 4 Data'!E22</f>
        <v>0</v>
      </c>
      <c r="F29" s="61">
        <v>0</v>
      </c>
      <c r="G29" s="52">
        <f>'Area 1 Data'!G22+'Area 2 Data'!G22+'Area 3 Data'!G22+'Area 4 Data'!G22</f>
        <v>110407.99999999999</v>
      </c>
    </row>
    <row r="30" spans="1:7" ht="16.2" thickBot="1" x14ac:dyDescent="0.35">
      <c r="A30" s="15">
        <v>22</v>
      </c>
      <c r="B30" s="25" t="s">
        <v>46</v>
      </c>
      <c r="C30" s="49">
        <v>0</v>
      </c>
      <c r="D30" s="49">
        <v>0</v>
      </c>
      <c r="E30" s="49">
        <v>0</v>
      </c>
      <c r="F30" s="61">
        <v>0</v>
      </c>
      <c r="G30" s="52">
        <f t="shared" ref="G30:G48" si="2">SUM(C30:F30)</f>
        <v>0</v>
      </c>
    </row>
    <row r="31" spans="1:7" ht="16.2" thickBot="1" x14ac:dyDescent="0.35">
      <c r="A31" s="15">
        <v>23</v>
      </c>
      <c r="B31" s="25" t="s">
        <v>47</v>
      </c>
      <c r="C31" s="49">
        <v>58526.796854426881</v>
      </c>
      <c r="D31" s="49">
        <v>38791.016519794561</v>
      </c>
      <c r="E31" s="49"/>
      <c r="F31" s="61">
        <v>0</v>
      </c>
      <c r="G31" s="52">
        <f t="shared" si="2"/>
        <v>97317.813374221441</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1632932.1952923848</v>
      </c>
      <c r="D33" s="52">
        <f>SUM(D23:D31)-D32</f>
        <v>1154278.5247868132</v>
      </c>
      <c r="E33" s="52">
        <f>SUM(E23:E31)-E32</f>
        <v>0</v>
      </c>
      <c r="F33" s="49"/>
      <c r="G33" s="52">
        <f t="shared" si="2"/>
        <v>2787210.720079198</v>
      </c>
    </row>
    <row r="34" spans="1:7" ht="16.2" thickBot="1" x14ac:dyDescent="0.35">
      <c r="A34" s="15">
        <v>26</v>
      </c>
      <c r="B34" s="25" t="s">
        <v>49</v>
      </c>
      <c r="C34" s="49">
        <v>10734.83</v>
      </c>
      <c r="D34" s="49">
        <v>254.7800000000002</v>
      </c>
      <c r="E34" s="49"/>
      <c r="F34" s="49"/>
      <c r="G34" s="52">
        <f t="shared" si="2"/>
        <v>10989.61</v>
      </c>
    </row>
    <row r="35" spans="1:7" ht="16.2" thickBot="1" x14ac:dyDescent="0.35">
      <c r="A35" s="15">
        <v>27</v>
      </c>
      <c r="B35" s="25" t="s">
        <v>50</v>
      </c>
      <c r="C35" s="49">
        <v>14790.369999999999</v>
      </c>
      <c r="D35" s="49">
        <v>22215.219999999998</v>
      </c>
      <c r="E35" s="49"/>
      <c r="F35" s="49"/>
      <c r="G35" s="52">
        <f t="shared" si="2"/>
        <v>37005.589999999997</v>
      </c>
    </row>
    <row r="36" spans="1:7" ht="16.2" thickBot="1" x14ac:dyDescent="0.35">
      <c r="A36" s="15">
        <v>28</v>
      </c>
      <c r="B36" s="25" t="s">
        <v>51</v>
      </c>
      <c r="C36" s="49">
        <v>18596.11</v>
      </c>
      <c r="D36" s="49">
        <v>23039.53</v>
      </c>
      <c r="E36" s="49"/>
      <c r="F36" s="49"/>
      <c r="G36" s="52">
        <f t="shared" si="2"/>
        <v>41635.64</v>
      </c>
    </row>
    <row r="37" spans="1:7" ht="16.2" thickBot="1" x14ac:dyDescent="0.35">
      <c r="A37" s="15">
        <v>29</v>
      </c>
      <c r="B37" s="25" t="s">
        <v>52</v>
      </c>
      <c r="C37" s="49">
        <v>3311.05</v>
      </c>
      <c r="D37" s="49">
        <v>4546.8300000000008</v>
      </c>
      <c r="E37" s="49"/>
      <c r="F37" s="49"/>
      <c r="G37" s="52">
        <f t="shared" si="2"/>
        <v>7857.880000000001</v>
      </c>
    </row>
    <row r="38" spans="1:7" ht="16.2" thickBot="1" x14ac:dyDescent="0.35">
      <c r="A38" s="15">
        <v>30</v>
      </c>
      <c r="B38" s="25" t="s">
        <v>53</v>
      </c>
      <c r="C38" s="49">
        <v>46171.090000000004</v>
      </c>
      <c r="D38" s="49">
        <v>38029.910000000003</v>
      </c>
      <c r="E38" s="49"/>
      <c r="F38" s="49"/>
      <c r="G38" s="52">
        <f t="shared" si="2"/>
        <v>84201</v>
      </c>
    </row>
    <row r="39" spans="1:7" ht="16.2" thickBot="1" x14ac:dyDescent="0.35">
      <c r="A39" s="15">
        <v>31</v>
      </c>
      <c r="B39" s="25" t="s">
        <v>54</v>
      </c>
      <c r="C39" s="49">
        <v>2963.2400559440557</v>
      </c>
      <c r="D39" s="49">
        <v>1964.0079440559439</v>
      </c>
      <c r="E39" s="49"/>
      <c r="F39" s="49"/>
      <c r="G39" s="52">
        <f t="shared" si="2"/>
        <v>4927.2479999999996</v>
      </c>
    </row>
    <row r="40" spans="1:7" ht="16.2" thickBot="1" x14ac:dyDescent="0.35">
      <c r="A40" s="15">
        <v>32</v>
      </c>
      <c r="B40" s="25" t="s">
        <v>55</v>
      </c>
      <c r="C40" s="49">
        <v>-38842.500000000015</v>
      </c>
      <c r="D40" s="49">
        <v>-23451.8</v>
      </c>
      <c r="E40" s="49"/>
      <c r="F40" s="49"/>
      <c r="G40" s="52">
        <f t="shared" si="2"/>
        <v>-62294.300000000017</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c r="D42" s="49"/>
      <c r="E42" s="49"/>
      <c r="F42" s="49"/>
      <c r="G42" s="52">
        <f t="shared" si="2"/>
        <v>0</v>
      </c>
    </row>
    <row r="43" spans="1:7" ht="16.2" thickBot="1" x14ac:dyDescent="0.35">
      <c r="A43" s="15" t="s">
        <v>96</v>
      </c>
      <c r="B43" s="25" t="s">
        <v>97</v>
      </c>
      <c r="C43" s="49"/>
      <c r="D43" s="49"/>
      <c r="E43" s="49"/>
      <c r="F43" s="49"/>
      <c r="G43" s="52">
        <f t="shared" si="2"/>
        <v>0</v>
      </c>
    </row>
    <row r="44" spans="1:7" ht="16.2" thickBot="1" x14ac:dyDescent="0.35">
      <c r="A44" s="15">
        <v>34</v>
      </c>
      <c r="B44" s="25" t="s">
        <v>59</v>
      </c>
      <c r="C44" s="49"/>
      <c r="D44" s="49"/>
      <c r="E44" s="49"/>
      <c r="F44" s="49"/>
      <c r="G44" s="52">
        <f t="shared" si="2"/>
        <v>0</v>
      </c>
    </row>
    <row r="45" spans="1:7" ht="16.2" thickBot="1" x14ac:dyDescent="0.35">
      <c r="A45" s="15">
        <v>35</v>
      </c>
      <c r="B45" s="25" t="s">
        <v>60</v>
      </c>
      <c r="C45" s="49"/>
      <c r="D45" s="49"/>
      <c r="E45" s="49"/>
      <c r="F45" s="49"/>
      <c r="G45" s="52">
        <f t="shared" si="2"/>
        <v>0</v>
      </c>
    </row>
    <row r="46" spans="1:7" ht="16.2" thickBot="1" x14ac:dyDescent="0.35">
      <c r="A46" s="15">
        <v>36</v>
      </c>
      <c r="B46" s="25" t="s">
        <v>61</v>
      </c>
      <c r="C46" s="49">
        <v>-26923.049999999996</v>
      </c>
      <c r="D46" s="49">
        <v>-26782.700000000012</v>
      </c>
      <c r="E46" s="49"/>
      <c r="F46" s="49"/>
      <c r="G46" s="52">
        <f t="shared" si="2"/>
        <v>-53705.750000000007</v>
      </c>
    </row>
    <row r="47" spans="1:7" ht="16.2" thickBot="1" x14ac:dyDescent="0.35">
      <c r="A47" s="15">
        <v>37</v>
      </c>
      <c r="B47" s="25" t="s">
        <v>62</v>
      </c>
      <c r="C47" s="52">
        <f>SUM(C35:C46)</f>
        <v>20066.310055944043</v>
      </c>
      <c r="D47" s="52">
        <f>SUM(D35:D46)</f>
        <v>39560.99794405594</v>
      </c>
      <c r="E47" s="52">
        <f>SUM(E35:E46)</f>
        <v>0</v>
      </c>
      <c r="F47" s="52">
        <f>SUM(F35:F46)</f>
        <v>0</v>
      </c>
      <c r="G47" s="52">
        <f t="shared" si="2"/>
        <v>59627.307999999983</v>
      </c>
    </row>
    <row r="48" spans="1:7" ht="16.2" thickBot="1" x14ac:dyDescent="0.35">
      <c r="A48" s="1">
        <v>38</v>
      </c>
      <c r="B48" s="25" t="s">
        <v>63</v>
      </c>
      <c r="C48" s="52">
        <f>C21-C33-C34-C47</f>
        <v>-580828.33534832881</v>
      </c>
      <c r="D48" s="52">
        <f>D21-D33-D34-D47</f>
        <v>593029.69726913085</v>
      </c>
      <c r="E48" s="52">
        <f>E21-E33-E34-E47</f>
        <v>0</v>
      </c>
      <c r="F48" s="52">
        <f>F21-F33-F34-F47</f>
        <v>0</v>
      </c>
      <c r="G48" s="52">
        <f t="shared" si="2"/>
        <v>12201.361920802039</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45.104895104895093</v>
      </c>
      <c r="D50" s="53">
        <f>'Area 1 Data'!D24+'Area 2 Data'!D24+'Area 3 Data'!D24+'Area 4 Data'!D24</f>
        <v>29.895104895104893</v>
      </c>
      <c r="E50" s="53">
        <f>'Area 1 Data'!E24+'Area 2 Data'!E24+'Area 3 Data'!E24+'Area 4 Data'!E24</f>
        <v>0</v>
      </c>
      <c r="F50" s="66">
        <v>0</v>
      </c>
      <c r="G50" s="45">
        <f>'Area 1 Data'!G24+'Area 2 Data'!G24+'Area 3 Data'!G24+'Area 4 Data'!G24</f>
        <v>74.999999999999986</v>
      </c>
    </row>
    <row r="51" spans="1:7" ht="16.2" thickBot="1" x14ac:dyDescent="0.35">
      <c r="A51" s="14">
        <v>40</v>
      </c>
      <c r="B51" s="25" t="s">
        <v>66</v>
      </c>
      <c r="C51" s="54">
        <f>'Area 1 Data'!C25+'Area 2 Data'!C25+'Area 3 Data'!C25+'Area 4 Data'!C25</f>
        <v>2628.1118881118882</v>
      </c>
      <c r="D51" s="54">
        <f>'Area 1 Data'!D25+'Area 2 Data'!D25+'Area 3 Data'!D25+'Area 4 Data'!D25</f>
        <v>1741.8881118881118</v>
      </c>
      <c r="E51" s="54">
        <f>'Area 1 Data'!E25+'Area 2 Data'!E25+'Area 3 Data'!E25+'Area 4 Data'!E25</f>
        <v>0</v>
      </c>
      <c r="F51" s="67">
        <v>0</v>
      </c>
      <c r="G51" s="45">
        <f>'Area 1 Data'!G25+'Area 2 Data'!G25+'Area 3 Data'!G25+'Area 4 Data'!G25</f>
        <v>4370</v>
      </c>
    </row>
    <row r="52" spans="1:7" ht="16.2" thickBot="1" x14ac:dyDescent="0.35">
      <c r="A52" s="14">
        <v>41</v>
      </c>
      <c r="B52" s="25" t="s">
        <v>67</v>
      </c>
      <c r="C52" s="54">
        <f>'Area 1 Data'!C26+'Area 2 Data'!C26+'Area 3 Data'!C26+'Area 4 Data'!C26</f>
        <v>660.33566433566421</v>
      </c>
      <c r="D52" s="54">
        <f>'Area 1 Data'!D26+'Area 2 Data'!D26+'Area 3 Data'!D26+'Area 4 Data'!D26</f>
        <v>437.66433566433568</v>
      </c>
      <c r="E52" s="54">
        <f>'Area 1 Data'!E26+'Area 2 Data'!E26+'Area 3 Data'!E26+'Area 4 Data'!E26</f>
        <v>0</v>
      </c>
      <c r="F52" s="67">
        <v>0</v>
      </c>
      <c r="G52" s="45">
        <f>'Area 1 Data'!G26+'Area 2 Data'!G26+'Area 3 Data'!G26+'Area 4 Data'!G26</f>
        <v>1098</v>
      </c>
    </row>
    <row r="53" spans="1:7" ht="16.2" thickBot="1" x14ac:dyDescent="0.35">
      <c r="A53" s="14">
        <v>42</v>
      </c>
      <c r="B53" s="25" t="s">
        <v>68</v>
      </c>
      <c r="C53" s="54">
        <f>'Area 1 Data'!C27+'Area 2 Data'!C27+'Area 3 Data'!C27+'Area 4 Data'!C27</f>
        <v>13.832167832167833</v>
      </c>
      <c r="D53" s="54">
        <f>'Area 1 Data'!D27+'Area 2 Data'!D27+'Area 3 Data'!D27+'Area 4 Data'!D27</f>
        <v>9.1678321678321684</v>
      </c>
      <c r="E53" s="54">
        <f>'Area 1 Data'!E27+'Area 2 Data'!E27+'Area 3 Data'!E27+'Area 4 Data'!E27</f>
        <v>0</v>
      </c>
      <c r="F53" s="67">
        <v>0</v>
      </c>
      <c r="G53" s="45">
        <f>'Area 1 Data'!G27+'Area 2 Data'!G27+'Area 3 Data'!G27+'Area 4 Data'!G27</f>
        <v>23</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D9" sqref="D9"/>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v>524</v>
      </c>
      <c r="E5" s="3"/>
      <c r="F5" s="3"/>
      <c r="G5" s="45">
        <f>SUM(C5:F5)</f>
        <v>524</v>
      </c>
    </row>
    <row r="6" spans="1:7" ht="16.2" thickBot="1" x14ac:dyDescent="0.35">
      <c r="A6" s="15">
        <v>2</v>
      </c>
      <c r="B6" s="25" t="s">
        <v>19</v>
      </c>
      <c r="C6" s="4"/>
      <c r="D6" s="4">
        <v>8</v>
      </c>
      <c r="E6" s="4"/>
      <c r="F6" s="4"/>
      <c r="G6" s="46">
        <f>SUM(C6:F6)</f>
        <v>8</v>
      </c>
    </row>
    <row r="7" spans="1:7" ht="16.2" thickBot="1" x14ac:dyDescent="0.35">
      <c r="A7" s="15">
        <v>3</v>
      </c>
      <c r="B7" s="25" t="s">
        <v>24</v>
      </c>
      <c r="C7" s="4"/>
      <c r="D7" s="4">
        <v>9</v>
      </c>
      <c r="E7" s="4"/>
      <c r="F7" s="4"/>
      <c r="G7" s="46">
        <f>SUM(C7:F7)</f>
        <v>9</v>
      </c>
    </row>
    <row r="8" spans="1:7" ht="16.2" thickBot="1" x14ac:dyDescent="0.35">
      <c r="A8" s="15">
        <v>4</v>
      </c>
      <c r="B8" s="25" t="s">
        <v>25</v>
      </c>
      <c r="C8" s="4"/>
      <c r="D8" s="4">
        <v>16</v>
      </c>
      <c r="E8" s="4"/>
      <c r="F8" s="4"/>
      <c r="G8" s="46">
        <f>SUM(C8:F8)</f>
        <v>16</v>
      </c>
    </row>
    <row r="9" spans="1:7" ht="16.2" thickBot="1" x14ac:dyDescent="0.35">
      <c r="A9" s="15">
        <v>5</v>
      </c>
      <c r="B9" s="25" t="s">
        <v>26</v>
      </c>
      <c r="C9" s="4"/>
      <c r="D9" s="4">
        <v>10</v>
      </c>
      <c r="E9" s="5"/>
      <c r="F9" s="4"/>
      <c r="G9" s="46">
        <f>SUM(C9:F9)</f>
        <v>10</v>
      </c>
    </row>
    <row r="10" spans="1:7" ht="16.2" thickBot="1" x14ac:dyDescent="0.35">
      <c r="A10" s="19"/>
      <c r="B10" s="19" t="s">
        <v>29</v>
      </c>
      <c r="C10" s="23"/>
      <c r="D10" s="23"/>
      <c r="E10" s="23"/>
      <c r="F10" s="23"/>
      <c r="G10" s="47"/>
    </row>
    <row r="11" spans="1:7" ht="16.2" thickBot="1" x14ac:dyDescent="0.35">
      <c r="A11" s="14">
        <v>6</v>
      </c>
      <c r="B11" s="25" t="s">
        <v>30</v>
      </c>
      <c r="C11" s="50"/>
      <c r="D11" s="51">
        <v>386688</v>
      </c>
      <c r="E11" s="51"/>
      <c r="F11" s="51"/>
      <c r="G11" s="52">
        <f>SUM(C11:F11)</f>
        <v>386688</v>
      </c>
    </row>
    <row r="12" spans="1:7" ht="16.2" thickBot="1" x14ac:dyDescent="0.35">
      <c r="A12" s="15">
        <v>7</v>
      </c>
      <c r="B12" s="25" t="s">
        <v>31</v>
      </c>
      <c r="C12" s="49"/>
      <c r="D12" s="49">
        <v>386688</v>
      </c>
      <c r="E12" s="49"/>
      <c r="F12" s="49"/>
      <c r="G12" s="52">
        <f>SUM(C12:F12)</f>
        <v>386688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0</v>
      </c>
      <c r="D16" s="51">
        <v>10587.842105263157</v>
      </c>
      <c r="E16" s="51"/>
      <c r="F16" s="55">
        <v>0</v>
      </c>
      <c r="G16" s="52">
        <f t="shared" ref="G16:G22" si="0">SUM(C16:F16)</f>
        <v>10587.842105263157</v>
      </c>
    </row>
    <row r="17" spans="1:7" ht="16.2" thickBot="1" x14ac:dyDescent="0.35">
      <c r="A17" s="15">
        <v>16</v>
      </c>
      <c r="B17" s="25" t="s">
        <v>40</v>
      </c>
      <c r="C17" s="49">
        <v>0</v>
      </c>
      <c r="D17" s="49">
        <v>158.81871345029239</v>
      </c>
      <c r="E17" s="49"/>
      <c r="F17" s="55">
        <v>0</v>
      </c>
      <c r="G17" s="52">
        <f t="shared" si="0"/>
        <v>158.81871345029239</v>
      </c>
    </row>
    <row r="18" spans="1:7" ht="16.2" thickBot="1" x14ac:dyDescent="0.35">
      <c r="A18" s="15">
        <v>17</v>
      </c>
      <c r="B18" s="25" t="s">
        <v>41</v>
      </c>
      <c r="C18" s="49">
        <v>0</v>
      </c>
      <c r="D18" s="49">
        <v>208204.27455310989</v>
      </c>
      <c r="E18" s="49"/>
      <c r="F18" s="55">
        <v>0</v>
      </c>
      <c r="G18" s="52">
        <f t="shared" si="0"/>
        <v>208204.27455310989</v>
      </c>
    </row>
    <row r="19" spans="1:7" ht="16.2" thickBot="1" x14ac:dyDescent="0.35">
      <c r="A19" s="15">
        <v>18</v>
      </c>
      <c r="B19" s="25" t="s">
        <v>42</v>
      </c>
      <c r="C19" s="49">
        <v>0</v>
      </c>
      <c r="D19" s="49">
        <v>207.74770349650348</v>
      </c>
      <c r="E19" s="49"/>
      <c r="F19" s="55">
        <v>0</v>
      </c>
      <c r="G19" s="52">
        <f t="shared" si="0"/>
        <v>207.74770349650348</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v>0</v>
      </c>
      <c r="D22" s="49">
        <v>22204.111111111109</v>
      </c>
      <c r="E22" s="49"/>
      <c r="F22" s="55">
        <v>0</v>
      </c>
      <c r="G22" s="52">
        <f t="shared" si="0"/>
        <v>22204.111111111109</v>
      </c>
    </row>
    <row r="23" spans="1:7" ht="16.2" thickBot="1" x14ac:dyDescent="0.35">
      <c r="A23" s="19"/>
      <c r="B23" s="19" t="s">
        <v>64</v>
      </c>
      <c r="C23" s="23"/>
      <c r="D23" s="23"/>
      <c r="E23" s="23"/>
      <c r="F23" s="23"/>
      <c r="G23" s="48"/>
    </row>
    <row r="24" spans="1:7" ht="16.2" thickBot="1" x14ac:dyDescent="0.35">
      <c r="A24" s="14">
        <v>39</v>
      </c>
      <c r="B24" s="25" t="s">
        <v>65</v>
      </c>
      <c r="C24" s="6">
        <v>0</v>
      </c>
      <c r="D24" s="6">
        <v>6.4685314685314674</v>
      </c>
      <c r="E24" s="6"/>
      <c r="F24" s="56">
        <v>0</v>
      </c>
      <c r="G24" s="45">
        <f>SUM(C24:F24)</f>
        <v>6.4685314685314674</v>
      </c>
    </row>
    <row r="25" spans="1:7" ht="16.2" thickBot="1" x14ac:dyDescent="0.35">
      <c r="A25" s="14">
        <v>40</v>
      </c>
      <c r="B25" s="25" t="s">
        <v>66</v>
      </c>
      <c r="C25" s="4">
        <v>0</v>
      </c>
      <c r="D25" s="4">
        <v>376.89976689976692</v>
      </c>
      <c r="E25" s="4"/>
      <c r="F25" s="56">
        <v>0</v>
      </c>
      <c r="G25" s="45">
        <f>SUM(C25:F25)</f>
        <v>376.89976689976692</v>
      </c>
    </row>
    <row r="26" spans="1:7" ht="16.2" thickBot="1" x14ac:dyDescent="0.35">
      <c r="A26" s="14">
        <v>41</v>
      </c>
      <c r="B26" s="25" t="s">
        <v>67</v>
      </c>
      <c r="C26" s="4">
        <v>0</v>
      </c>
      <c r="D26" s="4">
        <v>94.699300699300693</v>
      </c>
      <c r="E26" s="4"/>
      <c r="F26" s="56">
        <v>0</v>
      </c>
      <c r="G26" s="45">
        <f>SUM(C26:F26)</f>
        <v>94.699300699300693</v>
      </c>
    </row>
    <row r="27" spans="1:7" ht="16.2" thickBot="1" x14ac:dyDescent="0.35">
      <c r="A27" s="14">
        <v>42</v>
      </c>
      <c r="B27" s="25" t="s">
        <v>68</v>
      </c>
      <c r="C27" s="4">
        <v>0</v>
      </c>
      <c r="D27" s="4">
        <v>1.9836829836829837</v>
      </c>
      <c r="E27" s="4"/>
      <c r="F27" s="56">
        <v>0</v>
      </c>
      <c r="G27" s="45">
        <f>SUM(C27:F27)</f>
        <v>1.9836829836829837</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D9" sqref="D9"/>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v>198.37426900584794</v>
      </c>
      <c r="E5" s="3"/>
      <c r="F5" s="3"/>
      <c r="G5" s="45">
        <f>SUM(C5:F5)</f>
        <v>198.37426900584794</v>
      </c>
    </row>
    <row r="6" spans="1:7" ht="16.2" thickBot="1" x14ac:dyDescent="0.35">
      <c r="A6" s="15">
        <v>2</v>
      </c>
      <c r="B6" s="25" t="s">
        <v>19</v>
      </c>
      <c r="C6" s="4"/>
      <c r="D6" s="4">
        <v>2.9473684210526314</v>
      </c>
      <c r="E6" s="4"/>
      <c r="F6" s="4"/>
      <c r="G6" s="46">
        <f>SUM(C6:F6)</f>
        <v>2.9473684210526314</v>
      </c>
    </row>
    <row r="7" spans="1:7" ht="16.2" thickBot="1" x14ac:dyDescent="0.35">
      <c r="A7" s="15">
        <v>3</v>
      </c>
      <c r="B7" s="25" t="s">
        <v>24</v>
      </c>
      <c r="C7" s="4"/>
      <c r="D7" s="4">
        <v>5</v>
      </c>
      <c r="E7" s="4"/>
      <c r="F7" s="4"/>
      <c r="G7" s="46">
        <f>SUM(C7:F7)</f>
        <v>5</v>
      </c>
    </row>
    <row r="8" spans="1:7" ht="16.2" thickBot="1" x14ac:dyDescent="0.35">
      <c r="A8" s="15">
        <v>4</v>
      </c>
      <c r="B8" s="25" t="s">
        <v>25</v>
      </c>
      <c r="C8" s="4"/>
      <c r="D8" s="4">
        <v>6</v>
      </c>
      <c r="E8" s="4"/>
      <c r="F8" s="4"/>
      <c r="G8" s="46">
        <f>SUM(C8:F8)</f>
        <v>6</v>
      </c>
    </row>
    <row r="9" spans="1:7" ht="16.2" thickBot="1" x14ac:dyDescent="0.35">
      <c r="A9" s="15">
        <v>5</v>
      </c>
      <c r="B9" s="25" t="s">
        <v>26</v>
      </c>
      <c r="C9" s="4"/>
      <c r="D9" s="4">
        <v>5</v>
      </c>
      <c r="E9" s="5"/>
      <c r="F9" s="4"/>
      <c r="G9" s="46">
        <f>SUM(C9:F9)</f>
        <v>5</v>
      </c>
    </row>
    <row r="10" spans="1:7" ht="16.2" thickBot="1" x14ac:dyDescent="0.35">
      <c r="A10" s="19"/>
      <c r="B10" s="19" t="s">
        <v>29</v>
      </c>
      <c r="C10" s="23"/>
      <c r="D10" s="23"/>
      <c r="E10" s="23"/>
      <c r="F10" s="23"/>
      <c r="G10" s="47"/>
    </row>
    <row r="11" spans="1:7" ht="16.2" thickBot="1" x14ac:dyDescent="0.35">
      <c r="A11" s="14">
        <v>6</v>
      </c>
      <c r="B11" s="25" t="s">
        <v>30</v>
      </c>
      <c r="C11" s="50"/>
      <c r="D11" s="51">
        <v>146314</v>
      </c>
      <c r="E11" s="51"/>
      <c r="F11" s="51"/>
      <c r="G11" s="52">
        <f>SUM(C11:F11)</f>
        <v>146314</v>
      </c>
    </row>
    <row r="12" spans="1:7" ht="16.2" thickBot="1" x14ac:dyDescent="0.35">
      <c r="A12" s="15">
        <v>7</v>
      </c>
      <c r="B12" s="25" t="s">
        <v>31</v>
      </c>
      <c r="C12" s="49"/>
      <c r="D12" s="49">
        <v>146314</v>
      </c>
      <c r="E12" s="49"/>
      <c r="F12" s="49"/>
      <c r="G12" s="52">
        <f>SUM(C12:F12)</f>
        <v>146314</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0</v>
      </c>
      <c r="D16" s="51">
        <v>4006.2105263157891</v>
      </c>
      <c r="E16" s="51"/>
      <c r="F16" s="55">
        <v>0</v>
      </c>
      <c r="G16" s="52">
        <f t="shared" ref="G16:G22" si="0">SUM(C16:F16)</f>
        <v>4006.2105263157891</v>
      </c>
    </row>
    <row r="17" spans="1:7" ht="16.2" thickBot="1" x14ac:dyDescent="0.35">
      <c r="A17" s="15">
        <v>16</v>
      </c>
      <c r="B17" s="25" t="s">
        <v>40</v>
      </c>
      <c r="C17" s="49">
        <v>0</v>
      </c>
      <c r="D17" s="49">
        <v>60.093567251461984</v>
      </c>
      <c r="E17" s="49"/>
      <c r="F17" s="55">
        <v>0</v>
      </c>
      <c r="G17" s="52">
        <f t="shared" si="0"/>
        <v>60.093567251461984</v>
      </c>
    </row>
    <row r="18" spans="1:7" ht="16.2" thickBot="1" x14ac:dyDescent="0.35">
      <c r="A18" s="15">
        <v>17</v>
      </c>
      <c r="B18" s="25" t="s">
        <v>41</v>
      </c>
      <c r="C18" s="49"/>
      <c r="D18" s="49">
        <v>78779.995776852389</v>
      </c>
      <c r="E18" s="49"/>
      <c r="F18" s="55">
        <v>0</v>
      </c>
      <c r="G18" s="52">
        <f t="shared" si="0"/>
        <v>78779.995776852389</v>
      </c>
    </row>
    <row r="19" spans="1:7" ht="16.2" thickBot="1" x14ac:dyDescent="0.35">
      <c r="A19" s="15">
        <v>18</v>
      </c>
      <c r="B19" s="25" t="s">
        <v>42</v>
      </c>
      <c r="C19" s="49">
        <v>0</v>
      </c>
      <c r="D19" s="49">
        <v>78.607239160839157</v>
      </c>
      <c r="E19" s="49"/>
      <c r="F19" s="55">
        <v>0</v>
      </c>
      <c r="G19" s="52">
        <f t="shared" si="0"/>
        <v>78.607239160839157</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v>0</v>
      </c>
      <c r="D22" s="49">
        <v>8401.5555555555547</v>
      </c>
      <c r="E22" s="49"/>
      <c r="F22" s="55">
        <v>0</v>
      </c>
      <c r="G22" s="52">
        <f t="shared" si="0"/>
        <v>8401.5555555555547</v>
      </c>
    </row>
    <row r="23" spans="1:7" ht="16.2" thickBot="1" x14ac:dyDescent="0.35">
      <c r="A23" s="19"/>
      <c r="B23" s="19" t="s">
        <v>64</v>
      </c>
      <c r="C23" s="23"/>
      <c r="D23" s="23"/>
      <c r="E23" s="23"/>
      <c r="F23" s="23"/>
      <c r="G23" s="48"/>
    </row>
    <row r="24" spans="1:7" ht="16.2" thickBot="1" x14ac:dyDescent="0.35">
      <c r="A24" s="14">
        <v>39</v>
      </c>
      <c r="B24" s="25" t="s">
        <v>65</v>
      </c>
      <c r="C24" s="6">
        <v>0</v>
      </c>
      <c r="D24" s="6">
        <v>2.4475524475524471</v>
      </c>
      <c r="E24" s="6"/>
      <c r="F24" s="56">
        <v>0</v>
      </c>
      <c r="G24" s="45">
        <f>SUM(C24:F24)</f>
        <v>2.4475524475524471</v>
      </c>
    </row>
    <row r="25" spans="1:7" ht="16.2" thickBot="1" x14ac:dyDescent="0.35">
      <c r="A25" s="14">
        <v>40</v>
      </c>
      <c r="B25" s="25" t="s">
        <v>66</v>
      </c>
      <c r="C25" s="4">
        <v>0</v>
      </c>
      <c r="D25" s="4">
        <v>142.6107226107226</v>
      </c>
      <c r="E25" s="4"/>
      <c r="F25" s="56">
        <v>0</v>
      </c>
      <c r="G25" s="45">
        <f>SUM(C25:F25)</f>
        <v>142.6107226107226</v>
      </c>
    </row>
    <row r="26" spans="1:7" ht="16.2" thickBot="1" x14ac:dyDescent="0.35">
      <c r="A26" s="14">
        <v>41</v>
      </c>
      <c r="B26" s="25" t="s">
        <v>67</v>
      </c>
      <c r="C26" s="4">
        <v>0</v>
      </c>
      <c r="D26" s="4">
        <v>35.832167832167833</v>
      </c>
      <c r="E26" s="4"/>
      <c r="F26" s="56">
        <v>0</v>
      </c>
      <c r="G26" s="45">
        <f>SUM(C26:F26)</f>
        <v>35.832167832167833</v>
      </c>
    </row>
    <row r="27" spans="1:7" ht="16.2" thickBot="1" x14ac:dyDescent="0.35">
      <c r="A27" s="14">
        <v>42</v>
      </c>
      <c r="B27" s="25" t="s">
        <v>68</v>
      </c>
      <c r="C27" s="4">
        <v>0</v>
      </c>
      <c r="D27" s="4">
        <v>0.75058275058275059</v>
      </c>
      <c r="E27" s="4"/>
      <c r="F27" s="56">
        <v>0</v>
      </c>
      <c r="G27" s="45">
        <f>SUM(C27:F27)</f>
        <v>0.75058275058275059</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D9" sqref="D9"/>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1072.8333333333333</v>
      </c>
      <c r="D5" s="3">
        <v>1133.5672514619882</v>
      </c>
      <c r="E5" s="3"/>
      <c r="F5" s="3"/>
      <c r="G5" s="45">
        <f>SUM(C5:F5)</f>
        <v>2206.4005847953213</v>
      </c>
    </row>
    <row r="6" spans="1:7" ht="16.2" thickBot="1" x14ac:dyDescent="0.35">
      <c r="A6" s="15">
        <v>2</v>
      </c>
      <c r="B6" s="25" t="s">
        <v>19</v>
      </c>
      <c r="C6" s="4">
        <v>3.6511627906976742</v>
      </c>
      <c r="D6" s="4">
        <v>16.842105263157894</v>
      </c>
      <c r="E6" s="4"/>
      <c r="F6" s="4"/>
      <c r="G6" s="46">
        <f>SUM(C6:F6)</f>
        <v>20.493268053855569</v>
      </c>
    </row>
    <row r="7" spans="1:7" ht="16.2" thickBot="1" x14ac:dyDescent="0.35">
      <c r="A7" s="15">
        <v>3</v>
      </c>
      <c r="B7" s="25" t="s">
        <v>24</v>
      </c>
      <c r="C7" s="4"/>
      <c r="D7" s="4">
        <v>28</v>
      </c>
      <c r="E7" s="4"/>
      <c r="F7" s="4"/>
      <c r="G7" s="46">
        <f>SUM(C7:F7)</f>
        <v>28</v>
      </c>
    </row>
    <row r="8" spans="1:7" ht="16.2" thickBot="1" x14ac:dyDescent="0.35">
      <c r="A8" s="15">
        <v>4</v>
      </c>
      <c r="B8" s="25" t="s">
        <v>25</v>
      </c>
      <c r="C8" s="4">
        <v>117</v>
      </c>
      <c r="D8" s="4">
        <v>34</v>
      </c>
      <c r="E8" s="4"/>
      <c r="F8" s="4"/>
      <c r="G8" s="46">
        <f>SUM(C8:F8)</f>
        <v>151</v>
      </c>
    </row>
    <row r="9" spans="1:7" ht="16.2" thickBot="1" x14ac:dyDescent="0.35">
      <c r="A9" s="15">
        <v>5</v>
      </c>
      <c r="B9" s="25" t="s">
        <v>26</v>
      </c>
      <c r="C9" s="4">
        <v>36</v>
      </c>
      <c r="D9" s="4">
        <v>19</v>
      </c>
      <c r="E9" s="5"/>
      <c r="F9" s="4"/>
      <c r="G9" s="46">
        <f>SUM(C9:F9)</f>
        <v>55</v>
      </c>
    </row>
    <row r="10" spans="1:7" ht="16.2" thickBot="1" x14ac:dyDescent="0.35">
      <c r="A10" s="19"/>
      <c r="B10" s="19" t="s">
        <v>29</v>
      </c>
      <c r="C10" s="23"/>
      <c r="D10" s="23"/>
      <c r="E10" s="23"/>
      <c r="F10" s="23"/>
      <c r="G10" s="47"/>
    </row>
    <row r="11" spans="1:7" ht="16.2" thickBot="1" x14ac:dyDescent="0.35">
      <c r="A11" s="14">
        <v>6</v>
      </c>
      <c r="B11" s="25" t="s">
        <v>30</v>
      </c>
      <c r="C11" s="50">
        <v>658977</v>
      </c>
      <c r="D11" s="51">
        <v>836081</v>
      </c>
      <c r="E11" s="51"/>
      <c r="F11" s="51"/>
      <c r="G11" s="52">
        <f>SUM(C11:F11)</f>
        <v>1495058</v>
      </c>
    </row>
    <row r="12" spans="1:7" ht="16.2" thickBot="1" x14ac:dyDescent="0.35">
      <c r="A12" s="15">
        <v>7</v>
      </c>
      <c r="B12" s="25" t="s">
        <v>31</v>
      </c>
      <c r="C12" s="49">
        <v>658977</v>
      </c>
      <c r="D12" s="49">
        <v>836081</v>
      </c>
      <c r="E12" s="49"/>
      <c r="F12" s="49"/>
      <c r="G12" s="52">
        <f>SUM(C12:F12)</f>
        <v>1495058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66571.042635658916</v>
      </c>
      <c r="D16" s="51">
        <v>22892.631578947367</v>
      </c>
      <c r="E16" s="51"/>
      <c r="F16" s="55">
        <v>0</v>
      </c>
      <c r="G16" s="52">
        <f t="shared" ref="G16:G22" si="0">SUM(C16:F16)</f>
        <v>89463.67421460629</v>
      </c>
    </row>
    <row r="17" spans="1:7" ht="16.2" thickBot="1" x14ac:dyDescent="0.35">
      <c r="A17" s="15">
        <v>16</v>
      </c>
      <c r="B17" s="25" t="s">
        <v>40</v>
      </c>
      <c r="C17" s="49">
        <v>2414.6356589147285</v>
      </c>
      <c r="D17" s="49">
        <v>343.39181286549706</v>
      </c>
      <c r="E17" s="49"/>
      <c r="F17" s="55">
        <v>0</v>
      </c>
      <c r="G17" s="52">
        <f t="shared" si="0"/>
        <v>2758.0274717802258</v>
      </c>
    </row>
    <row r="18" spans="1:7" ht="16.2" thickBot="1" x14ac:dyDescent="0.35">
      <c r="A18" s="15">
        <v>17</v>
      </c>
      <c r="B18" s="25" t="s">
        <v>41</v>
      </c>
      <c r="C18" s="49">
        <v>883461.38121184462</v>
      </c>
      <c r="D18" s="49">
        <v>450171.40443915653</v>
      </c>
      <c r="E18" s="49"/>
      <c r="F18" s="55">
        <v>0</v>
      </c>
      <c r="G18" s="52">
        <f t="shared" si="0"/>
        <v>1333632.7856510011</v>
      </c>
    </row>
    <row r="19" spans="1:7" ht="16.2" thickBot="1" x14ac:dyDescent="0.35">
      <c r="A19" s="15">
        <v>18</v>
      </c>
      <c r="B19" s="25" t="s">
        <v>42</v>
      </c>
      <c r="C19" s="49">
        <v>881.52403916083904</v>
      </c>
      <c r="D19" s="49">
        <v>449.18422377622375</v>
      </c>
      <c r="E19" s="49"/>
      <c r="F19" s="55">
        <v>0</v>
      </c>
      <c r="G19" s="52">
        <f t="shared" si="0"/>
        <v>1330.7082629370627</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v>4739.8178294573645</v>
      </c>
      <c r="D22" s="49">
        <v>48008.888888888883</v>
      </c>
      <c r="E22" s="49"/>
      <c r="F22" s="55">
        <v>0</v>
      </c>
      <c r="G22" s="52">
        <f t="shared" si="0"/>
        <v>52748.70671834625</v>
      </c>
    </row>
    <row r="23" spans="1:7" ht="16.2" thickBot="1" x14ac:dyDescent="0.35">
      <c r="A23" s="19"/>
      <c r="B23" s="19" t="s">
        <v>64</v>
      </c>
      <c r="C23" s="23"/>
      <c r="D23" s="23"/>
      <c r="E23" s="23"/>
      <c r="F23" s="23"/>
      <c r="G23" s="48"/>
    </row>
    <row r="24" spans="1:7" ht="16.2" thickBot="1" x14ac:dyDescent="0.35">
      <c r="A24" s="14">
        <v>39</v>
      </c>
      <c r="B24" s="25" t="s">
        <v>65</v>
      </c>
      <c r="C24" s="6">
        <v>27.447552447552443</v>
      </c>
      <c r="D24" s="6">
        <v>13.986013986013985</v>
      </c>
      <c r="E24" s="6"/>
      <c r="F24" s="56">
        <v>0</v>
      </c>
      <c r="G24" s="45">
        <f>SUM(C24:F24)</f>
        <v>41.433566433566426</v>
      </c>
    </row>
    <row r="25" spans="1:7" ht="16.2" thickBot="1" x14ac:dyDescent="0.35">
      <c r="A25" s="14">
        <v>40</v>
      </c>
      <c r="B25" s="25" t="s">
        <v>66</v>
      </c>
      <c r="C25" s="4">
        <v>1599.2773892773894</v>
      </c>
      <c r="D25" s="4">
        <v>814.9184149184149</v>
      </c>
      <c r="E25" s="4"/>
      <c r="F25" s="56">
        <v>0</v>
      </c>
      <c r="G25" s="45">
        <f>SUM(C25:F25)</f>
        <v>2414.1958041958042</v>
      </c>
    </row>
    <row r="26" spans="1:7" ht="16.2" thickBot="1" x14ac:dyDescent="0.35">
      <c r="A26" s="14">
        <v>41</v>
      </c>
      <c r="B26" s="25" t="s">
        <v>67</v>
      </c>
      <c r="C26" s="4">
        <v>401.83216783216778</v>
      </c>
      <c r="D26" s="4">
        <v>204.75524475524475</v>
      </c>
      <c r="E26" s="4"/>
      <c r="F26" s="56">
        <v>0</v>
      </c>
      <c r="G26" s="45">
        <f>SUM(C26:F26)</f>
        <v>606.58741258741247</v>
      </c>
    </row>
    <row r="27" spans="1:7" ht="16.2" thickBot="1" x14ac:dyDescent="0.35">
      <c r="A27" s="14">
        <v>42</v>
      </c>
      <c r="B27" s="25" t="s">
        <v>68</v>
      </c>
      <c r="C27" s="4">
        <v>8.4172494172494172</v>
      </c>
      <c r="D27" s="4">
        <v>4.2890442890442895</v>
      </c>
      <c r="E27" s="4"/>
      <c r="F27" s="56">
        <v>0</v>
      </c>
      <c r="G27" s="45">
        <f>SUM(C27:F27)</f>
        <v>12.706293706293707</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7" activePane="bottomRight" state="frozen"/>
      <selection activeCell="A2" sqref="A2"/>
      <selection pane="topRight" activeCell="C2" sqref="C2"/>
      <selection pane="bottomLeft" activeCell="A5" sqref="A5"/>
      <selection pane="bottomRight" activeCell="C9" sqref="C9"/>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690.16666666666663</v>
      </c>
      <c r="D5" s="3">
        <v>566.78362573099412</v>
      </c>
      <c r="E5" s="3"/>
      <c r="F5" s="3"/>
      <c r="G5" s="45">
        <f>SUM(C5:F5)</f>
        <v>1256.9502923976606</v>
      </c>
    </row>
    <row r="6" spans="1:7" ht="16.2" thickBot="1" x14ac:dyDescent="0.35">
      <c r="A6" s="15">
        <v>2</v>
      </c>
      <c r="B6" s="25" t="s">
        <v>19</v>
      </c>
      <c r="C6" s="4">
        <v>2.3488372093023253</v>
      </c>
      <c r="D6" s="4">
        <v>8.4210526315789469</v>
      </c>
      <c r="E6" s="4"/>
      <c r="F6" s="4"/>
      <c r="G6" s="46">
        <f>SUM(C6:F6)</f>
        <v>10.769889840881273</v>
      </c>
    </row>
    <row r="7" spans="1:7" ht="16.2" thickBot="1" x14ac:dyDescent="0.35">
      <c r="A7" s="15">
        <v>3</v>
      </c>
      <c r="B7" s="25" t="s">
        <v>24</v>
      </c>
      <c r="C7" s="4"/>
      <c r="D7" s="4">
        <v>9</v>
      </c>
      <c r="E7" s="4"/>
      <c r="F7" s="4"/>
      <c r="G7" s="46">
        <f>SUM(C7:F7)</f>
        <v>9</v>
      </c>
    </row>
    <row r="8" spans="1:7" ht="16.2" thickBot="1" x14ac:dyDescent="0.35">
      <c r="A8" s="15">
        <v>4</v>
      </c>
      <c r="B8" s="25" t="s">
        <v>25</v>
      </c>
      <c r="C8" s="4">
        <v>75</v>
      </c>
      <c r="D8" s="4">
        <v>17</v>
      </c>
      <c r="E8" s="4"/>
      <c r="F8" s="4"/>
      <c r="G8" s="46">
        <f>SUM(C8:F8)</f>
        <v>92</v>
      </c>
    </row>
    <row r="9" spans="1:7" ht="16.2" thickBot="1" x14ac:dyDescent="0.35">
      <c r="A9" s="15">
        <v>5</v>
      </c>
      <c r="B9" s="25" t="s">
        <v>26</v>
      </c>
      <c r="C9" s="4">
        <v>30</v>
      </c>
      <c r="D9" s="4">
        <v>13</v>
      </c>
      <c r="E9" s="5"/>
      <c r="F9" s="4"/>
      <c r="G9" s="46">
        <f>SUM(C9:F9)</f>
        <v>43</v>
      </c>
    </row>
    <row r="10" spans="1:7" ht="16.2" thickBot="1" x14ac:dyDescent="0.35">
      <c r="A10" s="19"/>
      <c r="B10" s="19" t="s">
        <v>29</v>
      </c>
      <c r="C10" s="23"/>
      <c r="D10" s="23"/>
      <c r="E10" s="23"/>
      <c r="F10" s="23"/>
      <c r="G10" s="47"/>
    </row>
    <row r="11" spans="1:7" ht="16.2" thickBot="1" x14ac:dyDescent="0.35">
      <c r="A11" s="14">
        <v>6</v>
      </c>
      <c r="B11" s="25" t="s">
        <v>30</v>
      </c>
      <c r="C11" s="50">
        <v>423928</v>
      </c>
      <c r="D11" s="51">
        <v>418041</v>
      </c>
      <c r="E11" s="51"/>
      <c r="F11" s="51"/>
      <c r="G11" s="52">
        <f>SUM(C11:F11)</f>
        <v>841969</v>
      </c>
    </row>
    <row r="12" spans="1:7" ht="16.2" thickBot="1" x14ac:dyDescent="0.35">
      <c r="A12" s="15">
        <v>7</v>
      </c>
      <c r="B12" s="25" t="s">
        <v>31</v>
      </c>
      <c r="C12" s="49">
        <v>423928</v>
      </c>
      <c r="D12" s="49">
        <v>418041</v>
      </c>
      <c r="E12" s="49"/>
      <c r="F12" s="49"/>
      <c r="G12" s="52">
        <f>SUM(C12:F12)</f>
        <v>841969</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42825.957364341084</v>
      </c>
      <c r="D16" s="51">
        <v>11446.315789473683</v>
      </c>
      <c r="E16" s="51"/>
      <c r="F16" s="55">
        <v>0</v>
      </c>
      <c r="G16" s="52">
        <f t="shared" ref="G16:G22" si="0">SUM(C16:F16)</f>
        <v>54272.273153814764</v>
      </c>
    </row>
    <row r="17" spans="1:7" ht="16.2" thickBot="1" x14ac:dyDescent="0.35">
      <c r="A17" s="15">
        <v>16</v>
      </c>
      <c r="B17" s="25" t="s">
        <v>40</v>
      </c>
      <c r="C17" s="49">
        <v>1553.3643410852712</v>
      </c>
      <c r="D17" s="49">
        <v>171.69590643274853</v>
      </c>
      <c r="E17" s="49"/>
      <c r="F17" s="55">
        <v>0</v>
      </c>
      <c r="G17" s="52">
        <f t="shared" si="0"/>
        <v>1725.0602475180199</v>
      </c>
    </row>
    <row r="18" spans="1:7" ht="16.2" thickBot="1" x14ac:dyDescent="0.35">
      <c r="A18" s="15">
        <v>17</v>
      </c>
      <c r="B18" s="25" t="s">
        <v>41</v>
      </c>
      <c r="C18" s="49">
        <v>568341.39810443507</v>
      </c>
      <c r="D18" s="49">
        <v>225085.70221957826</v>
      </c>
      <c r="E18" s="49"/>
      <c r="F18" s="55">
        <v>0</v>
      </c>
      <c r="G18" s="52">
        <f t="shared" si="0"/>
        <v>793427.10032401327</v>
      </c>
    </row>
    <row r="19" spans="1:7" ht="16.2" thickBot="1" x14ac:dyDescent="0.35">
      <c r="A19" s="15">
        <v>18</v>
      </c>
      <c r="B19" s="25" t="s">
        <v>42</v>
      </c>
      <c r="C19" s="49">
        <v>567.09508251748241</v>
      </c>
      <c r="D19" s="49">
        <v>224.59211188811187</v>
      </c>
      <c r="E19" s="49"/>
      <c r="F19" s="55">
        <v>0</v>
      </c>
      <c r="G19" s="52">
        <f t="shared" si="0"/>
        <v>791.68719440559425</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c r="D21" s="49"/>
      <c r="E21" s="49"/>
      <c r="F21" s="55">
        <v>0</v>
      </c>
      <c r="G21" s="52">
        <f t="shared" si="0"/>
        <v>0</v>
      </c>
    </row>
    <row r="22" spans="1:7" ht="16.2" thickBot="1" x14ac:dyDescent="0.35">
      <c r="A22" s="15">
        <v>21</v>
      </c>
      <c r="B22" s="25" t="s">
        <v>45</v>
      </c>
      <c r="C22" s="49">
        <v>3049.1821705426355</v>
      </c>
      <c r="D22" s="49">
        <v>24004.444444444442</v>
      </c>
      <c r="E22" s="49"/>
      <c r="F22" s="55">
        <v>0</v>
      </c>
      <c r="G22" s="52">
        <f t="shared" si="0"/>
        <v>27053.626614987079</v>
      </c>
    </row>
    <row r="23" spans="1:7" ht="16.2" thickBot="1" x14ac:dyDescent="0.35">
      <c r="A23" s="19"/>
      <c r="B23" s="19" t="s">
        <v>64</v>
      </c>
      <c r="C23" s="23"/>
      <c r="D23" s="23"/>
      <c r="E23" s="23"/>
      <c r="F23" s="23"/>
      <c r="G23" s="48"/>
    </row>
    <row r="24" spans="1:7" ht="16.2" thickBot="1" x14ac:dyDescent="0.35">
      <c r="A24" s="14">
        <v>39</v>
      </c>
      <c r="B24" s="25" t="s">
        <v>65</v>
      </c>
      <c r="C24" s="6">
        <v>17.657342657342653</v>
      </c>
      <c r="D24" s="6">
        <v>6.9930069930069925</v>
      </c>
      <c r="E24" s="6"/>
      <c r="F24" s="56">
        <v>0</v>
      </c>
      <c r="G24" s="45">
        <f>SUM(C24:F24)</f>
        <v>24.650349650349646</v>
      </c>
    </row>
    <row r="25" spans="1:7" ht="16.2" thickBot="1" x14ac:dyDescent="0.35">
      <c r="A25" s="14">
        <v>40</v>
      </c>
      <c r="B25" s="25" t="s">
        <v>66</v>
      </c>
      <c r="C25" s="4">
        <v>1028.8344988344988</v>
      </c>
      <c r="D25" s="4">
        <v>407.45920745920745</v>
      </c>
      <c r="E25" s="4"/>
      <c r="F25" s="56">
        <v>0</v>
      </c>
      <c r="G25" s="45">
        <f>SUM(C25:F25)</f>
        <v>1436.2937062937062</v>
      </c>
    </row>
    <row r="26" spans="1:7" ht="16.2" thickBot="1" x14ac:dyDescent="0.35">
      <c r="A26" s="14">
        <v>41</v>
      </c>
      <c r="B26" s="25" t="s">
        <v>67</v>
      </c>
      <c r="C26" s="4">
        <v>258.50349650349648</v>
      </c>
      <c r="D26" s="4">
        <v>102.37762237762237</v>
      </c>
      <c r="E26" s="4"/>
      <c r="F26" s="56">
        <v>0</v>
      </c>
      <c r="G26" s="45">
        <f>SUM(C26:F26)</f>
        <v>360.88111888111882</v>
      </c>
    </row>
    <row r="27" spans="1:7" ht="16.2" thickBot="1" x14ac:dyDescent="0.35">
      <c r="A27" s="14">
        <v>42</v>
      </c>
      <c r="B27" s="25" t="s">
        <v>68</v>
      </c>
      <c r="C27" s="4">
        <v>5.4149184149184153</v>
      </c>
      <c r="D27" s="4">
        <v>2.1445221445221447</v>
      </c>
      <c r="E27" s="4"/>
      <c r="F27" s="56"/>
      <c r="G27" s="45">
        <f>SUM(C27:F27)</f>
        <v>7.55944055944056</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G7" sqref="G7"/>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t="s">
        <v>107</v>
      </c>
      <c r="D7" s="36"/>
      <c r="E7" s="37"/>
      <c r="F7" s="38"/>
      <c r="G7" s="36" t="s">
        <v>107</v>
      </c>
      <c r="H7" s="36"/>
      <c r="I7" s="12"/>
    </row>
    <row r="8" spans="1:9" ht="15.6" x14ac:dyDescent="0.3">
      <c r="A8" s="28">
        <v>7</v>
      </c>
      <c r="B8" s="42" t="s">
        <v>31</v>
      </c>
      <c r="C8" s="36" t="s">
        <v>107</v>
      </c>
      <c r="D8" s="36"/>
      <c r="E8" s="37"/>
      <c r="F8" s="38"/>
      <c r="G8" s="36" t="s">
        <v>107</v>
      </c>
      <c r="H8" s="36"/>
      <c r="I8" s="12"/>
    </row>
    <row r="9" spans="1:9" ht="15.6" x14ac:dyDescent="0.3">
      <c r="A9" s="28">
        <v>8</v>
      </c>
      <c r="B9" s="42" t="s">
        <v>32</v>
      </c>
      <c r="C9" s="31"/>
      <c r="D9" s="31"/>
      <c r="E9" s="32"/>
      <c r="F9" s="38"/>
      <c r="G9" s="36" t="s">
        <v>107</v>
      </c>
      <c r="H9" s="36"/>
      <c r="I9" s="12"/>
    </row>
    <row r="10" spans="1:9" ht="15.6" x14ac:dyDescent="0.3">
      <c r="A10" s="28">
        <v>9</v>
      </c>
      <c r="B10" s="42" t="s">
        <v>33</v>
      </c>
      <c r="C10" s="31"/>
      <c r="D10" s="31"/>
      <c r="E10" s="32"/>
      <c r="F10" s="38"/>
      <c r="G10" s="36" t="s">
        <v>107</v>
      </c>
      <c r="H10" s="36"/>
      <c r="I10" s="12"/>
    </row>
    <row r="11" spans="1:9" ht="15.6" x14ac:dyDescent="0.3">
      <c r="A11" s="28">
        <v>10</v>
      </c>
      <c r="B11" s="42" t="s">
        <v>34</v>
      </c>
      <c r="C11" s="36" t="s">
        <v>107</v>
      </c>
      <c r="D11" s="36"/>
      <c r="E11" s="37"/>
      <c r="F11" s="38"/>
      <c r="G11" s="36" t="s">
        <v>107</v>
      </c>
      <c r="H11" s="36"/>
      <c r="I11" s="12"/>
    </row>
    <row r="12" spans="1:9" ht="15.6" x14ac:dyDescent="0.3">
      <c r="A12" s="28">
        <v>11</v>
      </c>
      <c r="B12" s="42" t="s">
        <v>35</v>
      </c>
      <c r="C12" s="36" t="s">
        <v>107</v>
      </c>
      <c r="D12" s="36"/>
      <c r="E12" s="37"/>
      <c r="F12" s="38"/>
      <c r="G12" s="36" t="s">
        <v>107</v>
      </c>
      <c r="H12" s="36"/>
      <c r="I12" s="12"/>
    </row>
    <row r="13" spans="1:9" ht="16.2" thickBot="1" x14ac:dyDescent="0.35">
      <c r="A13" s="29">
        <v>13</v>
      </c>
      <c r="B13" s="43" t="s">
        <v>36</v>
      </c>
      <c r="C13" s="33"/>
      <c r="D13" s="33"/>
      <c r="E13" s="34"/>
      <c r="F13" s="39"/>
      <c r="G13" s="40" t="s">
        <v>107</v>
      </c>
      <c r="H13" s="41"/>
      <c r="I13" s="12"/>
    </row>
    <row r="14" spans="1:9" ht="15.6" x14ac:dyDescent="0.3">
      <c r="A14" s="26"/>
      <c r="B14" s="44" t="s">
        <v>38</v>
      </c>
      <c r="C14" s="35"/>
      <c r="D14" s="35"/>
      <c r="E14" s="35"/>
      <c r="F14" s="35"/>
      <c r="G14" s="35"/>
      <c r="H14" s="35"/>
      <c r="I14" s="12"/>
    </row>
    <row r="15" spans="1:9" ht="15.6" x14ac:dyDescent="0.3">
      <c r="A15" s="28">
        <v>15</v>
      </c>
      <c r="B15" s="42" t="s">
        <v>39</v>
      </c>
      <c r="C15" s="36" t="s">
        <v>107</v>
      </c>
      <c r="D15" s="36"/>
      <c r="E15" s="37"/>
      <c r="F15" s="38" t="s">
        <v>107</v>
      </c>
      <c r="G15" s="36"/>
      <c r="H15" s="36"/>
      <c r="I15" s="12"/>
    </row>
    <row r="16" spans="1:9" ht="15.6" x14ac:dyDescent="0.3">
      <c r="A16" s="28">
        <v>16</v>
      </c>
      <c r="B16" s="42" t="s">
        <v>40</v>
      </c>
      <c r="C16" s="36" t="s">
        <v>107</v>
      </c>
      <c r="D16" s="36"/>
      <c r="E16" s="37"/>
      <c r="F16" s="38" t="s">
        <v>107</v>
      </c>
      <c r="G16" s="36"/>
      <c r="H16" s="36"/>
      <c r="I16" s="12"/>
    </row>
    <row r="17" spans="1:9" ht="15.6" x14ac:dyDescent="0.3">
      <c r="A17" s="28">
        <v>17</v>
      </c>
      <c r="B17" s="42" t="s">
        <v>41</v>
      </c>
      <c r="C17" s="36" t="s">
        <v>107</v>
      </c>
      <c r="D17" s="36"/>
      <c r="E17" s="37"/>
      <c r="F17" s="38" t="s">
        <v>107</v>
      </c>
      <c r="G17" s="36"/>
      <c r="H17" s="36"/>
      <c r="I17" s="12"/>
    </row>
    <row r="18" spans="1:9" ht="15.6" x14ac:dyDescent="0.3">
      <c r="A18" s="28">
        <v>18</v>
      </c>
      <c r="B18" s="42" t="s">
        <v>42</v>
      </c>
      <c r="C18" s="36" t="s">
        <v>107</v>
      </c>
      <c r="D18" s="36"/>
      <c r="E18" s="37"/>
      <c r="F18" s="38" t="s">
        <v>107</v>
      </c>
      <c r="G18" s="36"/>
      <c r="H18" s="36"/>
      <c r="I18" s="12"/>
    </row>
    <row r="19" spans="1:9" ht="15.6" x14ac:dyDescent="0.3">
      <c r="A19" s="28">
        <v>19</v>
      </c>
      <c r="B19" s="42" t="s">
        <v>43</v>
      </c>
      <c r="C19" s="36" t="s">
        <v>107</v>
      </c>
      <c r="D19" s="36"/>
      <c r="E19" s="37"/>
      <c r="F19" s="38" t="s">
        <v>107</v>
      </c>
      <c r="G19" s="36"/>
      <c r="H19" s="36"/>
      <c r="I19" s="12"/>
    </row>
    <row r="20" spans="1:9" ht="15.6" x14ac:dyDescent="0.3">
      <c r="A20" s="28">
        <v>20</v>
      </c>
      <c r="B20" s="42" t="s">
        <v>44</v>
      </c>
      <c r="C20" s="36" t="s">
        <v>107</v>
      </c>
      <c r="D20" s="36"/>
      <c r="E20" s="37"/>
      <c r="F20" s="38" t="s">
        <v>107</v>
      </c>
      <c r="G20" s="36"/>
      <c r="H20" s="36"/>
      <c r="I20" s="12"/>
    </row>
    <row r="21" spans="1:9" ht="15.6" x14ac:dyDescent="0.3">
      <c r="A21" s="28">
        <v>21</v>
      </c>
      <c r="B21" s="42" t="s">
        <v>45</v>
      </c>
      <c r="C21" s="36" t="s">
        <v>107</v>
      </c>
      <c r="D21" s="36"/>
      <c r="E21" s="37"/>
      <c r="F21" s="38" t="s">
        <v>107</v>
      </c>
      <c r="G21" s="36"/>
      <c r="H21" s="36"/>
      <c r="I21" s="12"/>
    </row>
    <row r="22" spans="1:9" ht="15.6" x14ac:dyDescent="0.3">
      <c r="A22" s="28">
        <v>22</v>
      </c>
      <c r="B22" s="42" t="s">
        <v>46</v>
      </c>
      <c r="C22" s="31"/>
      <c r="D22" s="31"/>
      <c r="E22" s="32"/>
      <c r="F22" s="38" t="s">
        <v>107</v>
      </c>
      <c r="G22" s="36"/>
      <c r="H22" s="36"/>
      <c r="I22" s="12"/>
    </row>
    <row r="23" spans="1:9" ht="15.6" x14ac:dyDescent="0.3">
      <c r="A23" s="28">
        <v>23</v>
      </c>
      <c r="B23" s="42" t="s">
        <v>47</v>
      </c>
      <c r="C23" s="31"/>
      <c r="D23" s="31"/>
      <c r="E23" s="32"/>
      <c r="F23" s="38" t="s">
        <v>107</v>
      </c>
      <c r="G23" s="36"/>
      <c r="H23" s="36"/>
      <c r="I23" s="12"/>
    </row>
    <row r="24" spans="1:9" ht="15.6" x14ac:dyDescent="0.3">
      <c r="A24" s="28">
        <v>24</v>
      </c>
      <c r="B24" s="42" t="s">
        <v>48</v>
      </c>
      <c r="C24" s="31"/>
      <c r="D24" s="31"/>
      <c r="E24" s="32"/>
      <c r="F24" s="38" t="s">
        <v>107</v>
      </c>
      <c r="G24" s="36"/>
      <c r="H24" s="36"/>
      <c r="I24" s="12"/>
    </row>
    <row r="25" spans="1:9" ht="15.6" x14ac:dyDescent="0.3">
      <c r="A25" s="28">
        <v>26</v>
      </c>
      <c r="B25" s="42" t="s">
        <v>49</v>
      </c>
      <c r="C25" s="31"/>
      <c r="D25" s="31"/>
      <c r="E25" s="32"/>
      <c r="F25" s="38" t="s">
        <v>107</v>
      </c>
      <c r="G25" s="36"/>
      <c r="H25" s="36"/>
      <c r="I25" s="12"/>
    </row>
    <row r="26" spans="1:9" ht="15.6" x14ac:dyDescent="0.3">
      <c r="A26" s="28">
        <v>27</v>
      </c>
      <c r="B26" s="42" t="s">
        <v>50</v>
      </c>
      <c r="C26" s="31"/>
      <c r="D26" s="31"/>
      <c r="E26" s="32"/>
      <c r="F26" s="38" t="s">
        <v>107</v>
      </c>
      <c r="G26" s="36"/>
      <c r="H26" s="36"/>
      <c r="I26" s="12"/>
    </row>
    <row r="27" spans="1:9" ht="15.6" x14ac:dyDescent="0.3">
      <c r="A27" s="28">
        <v>28</v>
      </c>
      <c r="B27" s="42" t="s">
        <v>51</v>
      </c>
      <c r="C27" s="31"/>
      <c r="D27" s="31"/>
      <c r="E27" s="32"/>
      <c r="F27" s="38" t="s">
        <v>107</v>
      </c>
      <c r="G27" s="36"/>
      <c r="H27" s="36"/>
      <c r="I27" s="12"/>
    </row>
    <row r="28" spans="1:9" ht="15.6" x14ac:dyDescent="0.3">
      <c r="A28" s="28">
        <v>29</v>
      </c>
      <c r="B28" s="42" t="s">
        <v>87</v>
      </c>
      <c r="C28" s="31"/>
      <c r="D28" s="31"/>
      <c r="E28" s="32"/>
      <c r="F28" s="38" t="s">
        <v>107</v>
      </c>
      <c r="G28" s="36"/>
      <c r="H28" s="36"/>
      <c r="I28" s="12"/>
    </row>
    <row r="29" spans="1:9" ht="15.6" x14ac:dyDescent="0.3">
      <c r="A29" s="28">
        <v>30</v>
      </c>
      <c r="B29" s="42" t="s">
        <v>53</v>
      </c>
      <c r="C29" s="31"/>
      <c r="D29" s="31"/>
      <c r="E29" s="32"/>
      <c r="F29" s="38" t="s">
        <v>107</v>
      </c>
      <c r="G29" s="36"/>
      <c r="H29" s="36"/>
      <c r="I29" s="12"/>
    </row>
    <row r="30" spans="1:9" ht="15.6" x14ac:dyDescent="0.3">
      <c r="A30" s="28">
        <v>31</v>
      </c>
      <c r="B30" s="42" t="s">
        <v>54</v>
      </c>
      <c r="C30" s="31"/>
      <c r="D30" s="31"/>
      <c r="E30" s="32"/>
      <c r="F30" s="38" t="s">
        <v>107</v>
      </c>
      <c r="G30" s="36"/>
      <c r="H30" s="36"/>
      <c r="I30" s="12"/>
    </row>
    <row r="31" spans="1:9" ht="15.6" x14ac:dyDescent="0.3">
      <c r="A31" s="28">
        <v>32</v>
      </c>
      <c r="B31" s="42" t="s">
        <v>55</v>
      </c>
      <c r="C31" s="31"/>
      <c r="D31" s="31"/>
      <c r="E31" s="32"/>
      <c r="F31" s="38" t="s">
        <v>107</v>
      </c>
      <c r="G31" s="36"/>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t="s">
        <v>107</v>
      </c>
      <c r="G33" s="36"/>
      <c r="H33" s="36"/>
      <c r="I33" s="12"/>
    </row>
    <row r="34" spans="1:9" ht="15.6" x14ac:dyDescent="0.3">
      <c r="A34" s="28">
        <v>34</v>
      </c>
      <c r="B34" s="42" t="s">
        <v>59</v>
      </c>
      <c r="C34" s="31"/>
      <c r="D34" s="31"/>
      <c r="E34" s="32"/>
      <c r="F34" s="38" t="s">
        <v>107</v>
      </c>
      <c r="G34" s="36"/>
      <c r="H34" s="36"/>
      <c r="I34" s="12"/>
    </row>
    <row r="35" spans="1:9" ht="15.6" x14ac:dyDescent="0.3">
      <c r="A35" s="28">
        <v>35</v>
      </c>
      <c r="B35" s="42" t="s">
        <v>60</v>
      </c>
      <c r="C35" s="31"/>
      <c r="D35" s="31"/>
      <c r="E35" s="32"/>
      <c r="F35" s="38" t="s">
        <v>107</v>
      </c>
      <c r="G35" s="36"/>
      <c r="H35" s="36"/>
      <c r="I35" s="12"/>
    </row>
    <row r="36" spans="1:9" ht="16.2" thickBot="1" x14ac:dyDescent="0.35">
      <c r="A36" s="29">
        <v>36</v>
      </c>
      <c r="B36" s="43" t="s">
        <v>61</v>
      </c>
      <c r="C36" s="33"/>
      <c r="D36" s="33"/>
      <c r="E36" s="34"/>
      <c r="F36" s="39" t="s">
        <v>107</v>
      </c>
      <c r="G36" s="40"/>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c r="E6" s="36"/>
    </row>
    <row r="7" spans="1:9" ht="15.6" x14ac:dyDescent="0.3">
      <c r="B7" s="89">
        <v>7</v>
      </c>
      <c r="C7" s="90" t="s">
        <v>31</v>
      </c>
      <c r="D7" s="36"/>
      <c r="E7" s="36"/>
    </row>
    <row r="8" spans="1:9" ht="15.6" x14ac:dyDescent="0.3">
      <c r="B8" s="89">
        <v>8</v>
      </c>
      <c r="C8" s="90" t="s">
        <v>32</v>
      </c>
      <c r="D8" s="36"/>
      <c r="E8" s="36"/>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