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8B92D0EF-5D6B-401E-B445-7CFA84CA8BF4}"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27" i="2" l="1"/>
  <c r="G19" i="2"/>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<sst xmlns="http://schemas.openxmlformats.org/spreadsheetml/2006/main" count="379" uniqueCount="106">
  <si>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</si>
  <si>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</si>
  <si>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</si>
  <si>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</si>
  <si>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</si>
  <si>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</si>
  <si>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</si>
  <si>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</si>
  <si>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</si>
  <si>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</si>
  <si>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</si>
  <si>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</si>
  <si>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</si>
  <si>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</si>
  <si>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</si>
  <si>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</si>
  <si>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</si>
  <si>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</si>
  <si>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</si>
  <si>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</si>
  <si>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</si>
  <si>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</si>
  <si>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</si>
  <si>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</si>
  <si>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</si>
  <si>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</si>
  <si>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</si>
  <si>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</si>
  <si>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</si>
  <si>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</si>
  <si>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</si>
  <si>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</si>
  <si>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</si>
  <si>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</si>
  <si>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</si>
  <si>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</si>
  <si>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</si>
  <si>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</si>
  <si>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</si>
  <si>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</si>
  <si>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</si>
  <si>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</si>
  <si>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</si>
  <si>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</si>
  <si>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</si>
  <si>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</si>
  <si>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</si>
  <si>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</si>
  <si>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</si>
  <si>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</si>
  <si>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</si>
  <si>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</si>
  <si>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</si>
  <si>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</si>
  <si>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</si>
  <si>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</si>
  <si>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</si>
  <si>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</si>
  <si>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</si>
  <si>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</si>
  <si>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</si>
  <si>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</si>
  <si>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</si>
  <si>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</si>
  <si>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</si>
  <si>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</si>
  <si>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</si>
  <si>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</si>
  <si>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</si>
  <si>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</si>
  <si>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</si>
  <si>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</si>
  <si>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</si>
  <si>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</si>
  <si>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</si>
  <si>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</si>
  <si>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</si>
  <si>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</si>
  <si>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</si>
  <si>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</si>
  <si>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</si>
  <si>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</si>
  <si>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</si>
  <si>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</si>
  <si>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</si>
  <si>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</si>
  <si>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</si>
  <si>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</si>
  <si>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</si>
  <si>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</si>
  <si>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</si>
  <si>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</si>
  <si>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</si>
  <si>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</si>
  <si>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</si>
  <si>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</si>
  <si>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</si>
  <si>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</si>
  <si>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</si>
  <si>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</si>
  <si>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</si>
  <si>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 xml:space="preserve">UNITEDHEALTHCARE INSURANCE COMPANY </t>
  </si>
  <si>
    <t>Sheik</t>
  </si>
  <si>
    <t>Ali</t>
  </si>
  <si>
    <t>sheik_z_ali@uhc.com</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</si>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</sst>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1" defaultTableStyle="TableStyleMedium2" defaultPivotStyle="PivotStyleLight16">
    <tableStyle name="Invisible" pivot="0" table="0" count="0" xr9:uid="{337E147C-CCE3-46F1-B37F-2151854627B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21875" defaultRowHeight="15.6" x14ac:dyDescent="0.3"/>
  <cols>
    <col min="1" max="1" width="3.77734375" style="7" customWidth="1"/>
    <col min="2" max="5" width="9.21875" style="7"/>
    <col min="6" max="6" width="20.44140625" style="7" customWidth="1"/>
    <col min="7" max="9" width="9.21875" style="7"/>
    <col min="10" max="10" width="19" style="7" customWidth="1"/>
    <col min="11" max="11" width="18.109375" style="7" bestFit="1" customWidth="1"/>
    <col min="12" max="14" width="9.21875" style="7"/>
    <col min="15" max="15" width="4.21875" style="7" customWidth="1"/>
    <col min="16" max="16384" width="9.21875" style="7"/>
  </cols>
  <sheetData>
    <row r="1" spans="2:19" s="64" customFormat="1" ht="18" x14ac:dyDescent="0.35">
      <c r="B1" s="63" t="s">
        <v>9</v>
      </c>
      <c r="C1" s="63"/>
      <c r="D1" s="63"/>
      <c r="E1" s="120" t="s">
        <v>97</v>
      </c>
      <c r="F1" s="120"/>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79413</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v>8607025840</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zoomScaleNormal="100" workbookViewId="0">
      <pane ySplit="4" topLeftCell="A21" activePane="bottomLeft" state="frozenSplit"/>
      <selection activeCell="C1" sqref="C1:G65536"/>
      <selection pane="bottomLeft" activeCell="C44" sqref="C44"/>
    </sheetView>
  </sheetViews>
  <sheetFormatPr defaultColWidth="9.21875" defaultRowHeight="15.6" x14ac:dyDescent="0.3"/>
  <cols>
    <col min="1" max="1" width="10.77734375" style="7" customWidth="1"/>
    <col min="2" max="2" width="104.21875" style="7"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242030</v>
      </c>
      <c r="D5" s="39">
        <f>'Area 1 Data'!D5+'Area 2 Data'!D5+'Area 3 Data'!D5+'Area 4 Data'!D5+'Area 5 Data'!D5</f>
        <v>12829</v>
      </c>
      <c r="E5" s="39">
        <f>'Area 1 Data'!E5+'Area 2 Data'!E5+'Area 3 Data'!E5+'Area 4 Data'!E5+'Area 5 Data'!E5</f>
        <v>0</v>
      </c>
      <c r="F5" s="39">
        <f>'Area 1 Data'!F5+'Area 2 Data'!F5+'Area 3 Data'!F5+'Area 4 Data'!F5+'Area 5 Data'!F5</f>
        <v>198360</v>
      </c>
      <c r="G5" s="39">
        <f t="shared" ref="G5:G12" si="0">SUM(C5:F5)</f>
        <v>453219</v>
      </c>
    </row>
    <row r="6" spans="1:7" ht="16.2" thickBot="1" x14ac:dyDescent="0.35">
      <c r="A6" s="10">
        <v>2</v>
      </c>
      <c r="B6" s="19" t="s">
        <v>19</v>
      </c>
      <c r="C6" s="39">
        <f>'Area 1 Data'!C6+'Area 2 Data'!C6+'Area 3 Data'!C6+'Area 4 Data'!C6+'Area 5 Data'!C6</f>
        <v>1069</v>
      </c>
      <c r="D6" s="39">
        <f>'Area 1 Data'!D6+'Area 2 Data'!D6+'Area 3 Data'!D6+'Area 4 Data'!D6+'Area 5 Data'!D6</f>
        <v>155</v>
      </c>
      <c r="E6" s="39">
        <f>'Area 1 Data'!E6+'Area 2 Data'!E6+'Area 3 Data'!E6+'Area 4 Data'!E6+'Area 5 Data'!E6</f>
        <v>0</v>
      </c>
      <c r="F6" s="39">
        <f>'Area 1 Data'!F6+'Area 2 Data'!F6+'Area 3 Data'!F6+'Area 4 Data'!F6+'Area 5 Data'!F6</f>
        <v>8121.9999999999991</v>
      </c>
      <c r="G6" s="40">
        <f t="shared" si="0"/>
        <v>9346</v>
      </c>
    </row>
    <row r="7" spans="1:7" ht="16.2" thickBot="1" x14ac:dyDescent="0.35">
      <c r="A7" s="10" t="s">
        <v>20</v>
      </c>
      <c r="B7" s="19" t="s">
        <v>21</v>
      </c>
      <c r="C7" s="49">
        <v>522</v>
      </c>
      <c r="D7" s="49">
        <v>126</v>
      </c>
      <c r="E7" s="49">
        <v>0</v>
      </c>
      <c r="F7" s="49">
        <v>6598</v>
      </c>
      <c r="G7" s="50">
        <f t="shared" si="0"/>
        <v>7246</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1810.1999999999998</v>
      </c>
      <c r="D9" s="39">
        <f>'Area 1 Data'!D7+'Area 2 Data'!D7+'Area 3 Data'!D7+'Area 4 Data'!D7+'Area 5 Data'!D7</f>
        <v>8.7999999999999545</v>
      </c>
      <c r="E9" s="39">
        <f>'Area 1 Data'!E7+'Area 2 Data'!E7+'Area 3 Data'!E7+'Area 4 Data'!E7+'Area 5 Data'!E7</f>
        <v>0</v>
      </c>
      <c r="F9" s="39">
        <f>'Area 1 Data'!F7+'Area 2 Data'!F7+'Area 3 Data'!F7+'Area 4 Data'!F7+'Area 5 Data'!F7</f>
        <v>1157.1000000000004</v>
      </c>
      <c r="G9" s="40">
        <f t="shared" si="0"/>
        <v>2976.1000000000004</v>
      </c>
    </row>
    <row r="10" spans="1:7" ht="16.2" thickBot="1" x14ac:dyDescent="0.35">
      <c r="A10" s="10">
        <v>4</v>
      </c>
      <c r="B10" s="19" t="s">
        <v>23</v>
      </c>
      <c r="C10" s="39">
        <f>'Area 1 Data'!C8+'Area 2 Data'!C8+'Area 3 Data'!C8+'Area 4 Data'!C8+'Area 5 Data'!C8</f>
        <v>3342</v>
      </c>
      <c r="D10" s="39">
        <f>'Area 1 Data'!D8+'Area 2 Data'!D8+'Area 3 Data'!D8+'Area 4 Data'!D8+'Area 5 Data'!D8</f>
        <v>685</v>
      </c>
      <c r="E10" s="39">
        <f>'Area 1 Data'!E8+'Area 2 Data'!E8+'Area 3 Data'!E8+'Area 4 Data'!E8+'Area 5 Data'!E8</f>
        <v>0</v>
      </c>
      <c r="F10" s="39">
        <f>'Area 1 Data'!F8+'Area 2 Data'!F8+'Area 3 Data'!F8+'Area 4 Data'!F8+'Area 5 Data'!F8</f>
        <v>6777.2999999999993</v>
      </c>
      <c r="G10" s="40">
        <f t="shared" si="0"/>
        <v>10804.3</v>
      </c>
    </row>
    <row r="11" spans="1:7" ht="16.2" thickBot="1" x14ac:dyDescent="0.35">
      <c r="A11" s="10">
        <v>5</v>
      </c>
      <c r="B11" s="19" t="s">
        <v>24</v>
      </c>
      <c r="C11" s="39">
        <f>'Area 1 Data'!C9+'Area 2 Data'!C9+'Area 3 Data'!C9+'Area 4 Data'!C9+'Area 5 Data'!C9</f>
        <v>4666.8</v>
      </c>
      <c r="D11" s="39">
        <f>'Area 1 Data'!D9+'Area 2 Data'!D9+'Area 3 Data'!D9+'Area 4 Data'!D9+'Area 5 Data'!D9</f>
        <v>356.2</v>
      </c>
      <c r="E11" s="39">
        <f>'Area 1 Data'!E9+'Area 2 Data'!E9+'Area 3 Data'!E9+'Area 4 Data'!E9+'Area 5 Data'!E9</f>
        <v>0</v>
      </c>
      <c r="F11" s="39">
        <f>'Area 1 Data'!F9+'Area 2 Data'!F9+'Area 3 Data'!F9+'Area 4 Data'!F9+'Area 5 Data'!F9</f>
        <v>8595.5999999999985</v>
      </c>
      <c r="G11" s="40">
        <f t="shared" si="0"/>
        <v>13618.599999999999</v>
      </c>
    </row>
    <row r="12" spans="1:7" ht="16.2" thickBot="1" x14ac:dyDescent="0.35">
      <c r="A12" s="1" t="s">
        <v>25</v>
      </c>
      <c r="B12" s="19" t="s">
        <v>26</v>
      </c>
      <c r="C12" s="40">
        <f>SUM(C9:C11)</f>
        <v>9819</v>
      </c>
      <c r="D12" s="40">
        <f>SUM(D9:D11)</f>
        <v>1050</v>
      </c>
      <c r="E12" s="40">
        <f>SUM(E9:E11)</f>
        <v>0</v>
      </c>
      <c r="F12" s="40">
        <f>SUM(F9:F11)</f>
        <v>16530</v>
      </c>
      <c r="G12" s="40">
        <f t="shared" si="0"/>
        <v>27399</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55280253.159194022</v>
      </c>
      <c r="D14" s="43">
        <f>'Area 1 Data'!D11+'Area 2 Data'!D11+'Area 3 Data'!D11+'Area 4 Data'!D11+'Area 5 Data'!D11</f>
        <v>11294317.73</v>
      </c>
      <c r="E14" s="43">
        <f>'Area 1 Data'!E11+'Area 2 Data'!E11+'Area 3 Data'!E11+'Area 4 Data'!E11+'Area 5 Data'!E11</f>
        <v>0</v>
      </c>
      <c r="F14" s="43">
        <f>'Area 1 Data'!F11+'Area 2 Data'!F11+'Area 3 Data'!F11+'Area 4 Data'!F11+'Area 5 Data'!F11</f>
        <v>8609935.9174312111</v>
      </c>
      <c r="G14" s="44">
        <f t="shared" ref="G14:G29" si="1">SUM(C14:F14)</f>
        <v>75184506.806625232</v>
      </c>
    </row>
    <row r="15" spans="1:7" ht="16.2" thickBot="1" x14ac:dyDescent="0.35">
      <c r="A15" s="10">
        <v>7</v>
      </c>
      <c r="B15" s="19" t="s">
        <v>29</v>
      </c>
      <c r="C15" s="43">
        <f>'Area 1 Data'!C12+'Area 2 Data'!C12+'Area 3 Data'!C12+'Area 4 Data'!C12+'Area 5 Data'!C12</f>
        <v>56100501.49000001</v>
      </c>
      <c r="D15" s="43">
        <f>'Area 1 Data'!D12+'Area 2 Data'!D12+'Area 3 Data'!D12+'Area 4 Data'!D12+'Area 5 Data'!D12</f>
        <v>11233367.51</v>
      </c>
      <c r="E15" s="43">
        <f>'Area 1 Data'!E12+'Area 2 Data'!E12+'Area 3 Data'!E12+'Area 4 Data'!E12+'Area 5 Data'!E12</f>
        <v>0</v>
      </c>
      <c r="F15" s="43">
        <f>'Area 1 Data'!F12+'Area 2 Data'!F12+'Area 3 Data'!F12+'Area 4 Data'!F12+'Area 5 Data'!F12</f>
        <v>8393954</v>
      </c>
      <c r="G15" s="42">
        <f t="shared" si="1"/>
        <v>75727823.000000015</v>
      </c>
    </row>
    <row r="16" spans="1:7" ht="16.2" thickBot="1" x14ac:dyDescent="0.35">
      <c r="A16" s="10">
        <v>8</v>
      </c>
      <c r="B16" s="19" t="s">
        <v>30</v>
      </c>
      <c r="C16" s="41">
        <v>56100501</v>
      </c>
      <c r="D16" s="41">
        <v>11233368</v>
      </c>
      <c r="E16" s="41">
        <v>0</v>
      </c>
      <c r="F16" s="41">
        <v>8393954</v>
      </c>
      <c r="G16" s="42">
        <f t="shared" si="1"/>
        <v>75727823</v>
      </c>
    </row>
    <row r="17" spans="1:7" ht="16.2" thickBot="1" x14ac:dyDescent="0.35">
      <c r="A17" s="10">
        <v>9</v>
      </c>
      <c r="B17" s="19" t="s">
        <v>31</v>
      </c>
      <c r="C17" s="41">
        <v>0</v>
      </c>
      <c r="D17" s="41">
        <v>0</v>
      </c>
      <c r="E17" s="41">
        <v>0</v>
      </c>
      <c r="F17" s="41">
        <v>0</v>
      </c>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v>0</v>
      </c>
      <c r="D20" s="41">
        <v>0</v>
      </c>
      <c r="E20" s="41">
        <v>0</v>
      </c>
      <c r="F20" s="41">
        <v>0</v>
      </c>
      <c r="G20" s="42">
        <f t="shared" si="1"/>
        <v>0</v>
      </c>
    </row>
    <row r="21" spans="1:7" ht="16.2" thickBot="1" x14ac:dyDescent="0.35">
      <c r="A21" s="1">
        <v>14</v>
      </c>
      <c r="B21" s="19" t="s">
        <v>35</v>
      </c>
      <c r="C21" s="42">
        <f>SUM(C16:C20)</f>
        <v>56100501</v>
      </c>
      <c r="D21" s="42">
        <f>SUM(D16:D20)</f>
        <v>11233368</v>
      </c>
      <c r="E21" s="42">
        <f>SUM(E16:E20)</f>
        <v>0</v>
      </c>
      <c r="F21" s="42">
        <f>SUM(F16:F20)</f>
        <v>8393954</v>
      </c>
      <c r="G21" s="42">
        <f t="shared" si="1"/>
        <v>75727823</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9854625</v>
      </c>
      <c r="D23" s="55">
        <f>'Area 1 Data'!D16+'Area 2 Data'!D16+'Area 3 Data'!D16+'Area 4 Data'!D16+'Area 5 Data'!D16</f>
        <v>1823207</v>
      </c>
      <c r="E23" s="55">
        <f>'Area 1 Data'!E16+'Area 2 Data'!E16+'Area 3 Data'!E16+'Area 4 Data'!E16+'Area 5 Data'!E16</f>
        <v>0</v>
      </c>
      <c r="F23" s="56"/>
      <c r="G23" s="42">
        <f t="shared" si="1"/>
        <v>11677832</v>
      </c>
    </row>
    <row r="24" spans="1:7" ht="16.2" thickBot="1" x14ac:dyDescent="0.35">
      <c r="A24" s="10">
        <v>16</v>
      </c>
      <c r="B24" s="19" t="s">
        <v>38</v>
      </c>
      <c r="C24" s="55">
        <f>'Area 1 Data'!C17+'Area 2 Data'!C17+'Area 3 Data'!C17+'Area 4 Data'!C17+'Area 5 Data'!C17</f>
        <v>23404854</v>
      </c>
      <c r="D24" s="55">
        <f>'Area 1 Data'!D17+'Area 2 Data'!D17+'Area 3 Data'!D17+'Area 4 Data'!D17+'Area 5 Data'!D17</f>
        <v>4600803</v>
      </c>
      <c r="E24" s="55">
        <f>'Area 1 Data'!E17+'Area 2 Data'!E17+'Area 3 Data'!E17+'Area 4 Data'!E17+'Area 5 Data'!E17</f>
        <v>0</v>
      </c>
      <c r="F24" s="45"/>
      <c r="G24" s="42">
        <f t="shared" si="1"/>
        <v>28005657</v>
      </c>
    </row>
    <row r="25" spans="1:7" ht="16.2" thickBot="1" x14ac:dyDescent="0.35">
      <c r="A25" s="10">
        <v>17</v>
      </c>
      <c r="B25" s="19" t="s">
        <v>39</v>
      </c>
      <c r="C25" s="55">
        <f>'Area 1 Data'!C18+'Area 2 Data'!C18+'Area 3 Data'!C18+'Area 4 Data'!C18+'Area 5 Data'!C18</f>
        <v>8971863</v>
      </c>
      <c r="D25" s="55">
        <f>'Area 1 Data'!D18+'Area 2 Data'!D18+'Area 3 Data'!D18+'Area 4 Data'!D18+'Area 5 Data'!D18</f>
        <v>1578434</v>
      </c>
      <c r="E25" s="55">
        <f>'Area 1 Data'!E18+'Area 2 Data'!E18+'Area 3 Data'!E18+'Area 4 Data'!E18+'Area 5 Data'!E18</f>
        <v>0</v>
      </c>
      <c r="F25" s="45"/>
      <c r="G25" s="42">
        <f t="shared" si="1"/>
        <v>10550297</v>
      </c>
    </row>
    <row r="26" spans="1:7" ht="16.2" thickBot="1" x14ac:dyDescent="0.35">
      <c r="A26" s="10">
        <v>18</v>
      </c>
      <c r="B26" s="19" t="s">
        <v>40</v>
      </c>
      <c r="C26" s="55">
        <f>'Area 1 Data'!C19+'Area 2 Data'!C19+'Area 3 Data'!C19+'Area 4 Data'!C19+'Area 5 Data'!C19</f>
        <v>0</v>
      </c>
      <c r="D26" s="55">
        <f>'Area 1 Data'!D19+'Area 2 Data'!D19+'Area 3 Data'!D19+'Area 4 Data'!D19+'Area 5 Data'!D19</f>
        <v>0</v>
      </c>
      <c r="E26" s="55">
        <f>'Area 1 Data'!E19+'Area 2 Data'!E19+'Area 3 Data'!E19+'Area 4 Data'!E19+'Area 5 Data'!E19</f>
        <v>0</v>
      </c>
      <c r="F26" s="45"/>
      <c r="G26" s="42">
        <f t="shared" si="1"/>
        <v>0</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3170593</v>
      </c>
      <c r="D28" s="55">
        <f>'Area 1 Data'!D21+'Area 2 Data'!D21+'Area 3 Data'!D21+'Area 4 Data'!D21+'Area 5 Data'!D21</f>
        <v>409250</v>
      </c>
      <c r="E28" s="55">
        <f>'Area 1 Data'!E21+'Area 2 Data'!E21+'Area 3 Data'!E21+'Area 4 Data'!E21+'Area 5 Data'!E21</f>
        <v>0</v>
      </c>
      <c r="F28" s="45"/>
      <c r="G28" s="42">
        <f t="shared" si="1"/>
        <v>3579843</v>
      </c>
    </row>
    <row r="29" spans="1:7" ht="16.2" thickBot="1" x14ac:dyDescent="0.35">
      <c r="A29" s="10">
        <v>21</v>
      </c>
      <c r="B29" s="19" t="s">
        <v>43</v>
      </c>
      <c r="C29" s="55">
        <f>'Area 1 Data'!C22+'Area 2 Data'!C22+'Area 3 Data'!C22+'Area 4 Data'!C22+'Area 5 Data'!C22</f>
        <v>8426892</v>
      </c>
      <c r="D29" s="55">
        <f>'Area 1 Data'!D22+'Area 2 Data'!D22+'Area 3 Data'!D22+'Area 4 Data'!D22+'Area 5 Data'!D22</f>
        <v>2019456</v>
      </c>
      <c r="E29" s="55">
        <f>'Area 1 Data'!E22+'Area 2 Data'!E22+'Area 3 Data'!E22+'Area 4 Data'!E22+'Area 5 Data'!E22</f>
        <v>0</v>
      </c>
      <c r="F29" s="45"/>
      <c r="G29" s="42">
        <f t="shared" si="1"/>
        <v>10446348</v>
      </c>
    </row>
    <row r="30" spans="1:7" ht="16.2" thickBot="1" x14ac:dyDescent="0.35">
      <c r="A30" s="10">
        <v>22</v>
      </c>
      <c r="B30" s="19" t="s">
        <v>44</v>
      </c>
      <c r="C30" s="41">
        <v>0</v>
      </c>
      <c r="D30" s="41">
        <v>0</v>
      </c>
      <c r="E30" s="41">
        <v>0</v>
      </c>
      <c r="F30" s="45"/>
      <c r="G30" s="42">
        <f t="shared" ref="G30:G48" si="2">SUM(C30:F30)</f>
        <v>0</v>
      </c>
    </row>
    <row r="31" spans="1:7" ht="16.2" thickBot="1" x14ac:dyDescent="0.35">
      <c r="A31" s="10">
        <v>23</v>
      </c>
      <c r="B31" s="19" t="s">
        <v>45</v>
      </c>
      <c r="C31" s="41">
        <v>0</v>
      </c>
      <c r="D31" s="41">
        <v>0</v>
      </c>
      <c r="E31" s="41">
        <v>0</v>
      </c>
      <c r="F31" s="45"/>
      <c r="G31" s="42">
        <f t="shared" si="2"/>
        <v>0</v>
      </c>
    </row>
    <row r="32" spans="1:7" ht="16.2" thickBot="1" x14ac:dyDescent="0.35">
      <c r="A32" s="10">
        <v>24</v>
      </c>
      <c r="B32" s="19" t="s">
        <v>46</v>
      </c>
      <c r="C32" s="41">
        <v>0</v>
      </c>
      <c r="D32" s="41">
        <v>0</v>
      </c>
      <c r="E32" s="41">
        <v>0</v>
      </c>
      <c r="F32" s="41"/>
      <c r="G32" s="42">
        <f t="shared" si="2"/>
        <v>0</v>
      </c>
    </row>
    <row r="33" spans="1:7" ht="16.2" thickBot="1" x14ac:dyDescent="0.35">
      <c r="A33" s="10">
        <v>25</v>
      </c>
      <c r="B33" s="19" t="s">
        <v>73</v>
      </c>
      <c r="C33" s="42">
        <f>SUM(C23:C31)-C32</f>
        <v>53828827</v>
      </c>
      <c r="D33" s="42">
        <f>SUM(D23:D31)-D32</f>
        <v>10431150</v>
      </c>
      <c r="E33" s="42">
        <f>SUM(E23:E31)-E32</f>
        <v>0</v>
      </c>
      <c r="F33" s="41">
        <v>12224692</v>
      </c>
      <c r="G33" s="42">
        <f t="shared" si="2"/>
        <v>76484669</v>
      </c>
    </row>
    <row r="34" spans="1:7" ht="16.2" thickBot="1" x14ac:dyDescent="0.35">
      <c r="A34" s="10">
        <v>26</v>
      </c>
      <c r="B34" s="19" t="s">
        <v>47</v>
      </c>
      <c r="C34" s="41">
        <v>-14103.729999999981</v>
      </c>
      <c r="D34" s="41">
        <v>-5057.5800000000017</v>
      </c>
      <c r="E34" s="41">
        <v>0</v>
      </c>
      <c r="F34" s="41">
        <v>-27692.439892999999</v>
      </c>
      <c r="G34" s="42">
        <f t="shared" si="2"/>
        <v>-46853.749892999986</v>
      </c>
    </row>
    <row r="35" spans="1:7" ht="16.2" thickBot="1" x14ac:dyDescent="0.35">
      <c r="A35" s="10">
        <v>27</v>
      </c>
      <c r="B35" s="19" t="s">
        <v>48</v>
      </c>
      <c r="C35" s="41">
        <v>628541.5199999999</v>
      </c>
      <c r="D35" s="41">
        <v>107801.56000000001</v>
      </c>
      <c r="E35" s="41">
        <v>0</v>
      </c>
      <c r="F35" s="41">
        <v>1663.3481940000001</v>
      </c>
      <c r="G35" s="42">
        <f t="shared" si="2"/>
        <v>738006.42819399992</v>
      </c>
    </row>
    <row r="36" spans="1:7" ht="16.2" thickBot="1" x14ac:dyDescent="0.35">
      <c r="A36" s="10">
        <v>28</v>
      </c>
      <c r="B36" s="19" t="s">
        <v>49</v>
      </c>
      <c r="C36" s="41">
        <v>541123.01</v>
      </c>
      <c r="D36" s="41">
        <v>133281.66</v>
      </c>
      <c r="E36" s="41">
        <v>0</v>
      </c>
      <c r="F36" s="41">
        <v>40049.114763999998</v>
      </c>
      <c r="G36" s="42">
        <f t="shared" si="2"/>
        <v>714453.78476399998</v>
      </c>
    </row>
    <row r="37" spans="1:7" ht="16.2" thickBot="1" x14ac:dyDescent="0.35">
      <c r="A37" s="10">
        <v>29</v>
      </c>
      <c r="B37" s="19" t="s">
        <v>50</v>
      </c>
      <c r="C37" s="41">
        <v>152538.51</v>
      </c>
      <c r="D37" s="41">
        <v>23822.400000000005</v>
      </c>
      <c r="E37" s="41">
        <v>0</v>
      </c>
      <c r="F37" s="41">
        <v>974.33616000000018</v>
      </c>
      <c r="G37" s="42">
        <f t="shared" si="2"/>
        <v>177335.24616000001</v>
      </c>
    </row>
    <row r="38" spans="1:7" ht="16.2" thickBot="1" x14ac:dyDescent="0.35">
      <c r="A38" s="10">
        <v>30</v>
      </c>
      <c r="B38" s="19" t="s">
        <v>51</v>
      </c>
      <c r="C38" s="41">
        <v>1311749.6000000001</v>
      </c>
      <c r="D38" s="41">
        <v>168803.55000000002</v>
      </c>
      <c r="E38" s="41">
        <v>0</v>
      </c>
      <c r="F38" s="41">
        <v>108237.54404800001</v>
      </c>
      <c r="G38" s="42">
        <f t="shared" si="2"/>
        <v>1588790.694048</v>
      </c>
    </row>
    <row r="39" spans="1:7" ht="16.2" thickBot="1" x14ac:dyDescent="0.35">
      <c r="A39" s="10">
        <v>31</v>
      </c>
      <c r="B39" s="19" t="s">
        <v>52</v>
      </c>
      <c r="C39" s="41">
        <v>94897.13740131566</v>
      </c>
      <c r="D39" s="41">
        <v>30587.396398086319</v>
      </c>
      <c r="E39" s="41">
        <v>0</v>
      </c>
      <c r="F39" s="41">
        <v>7461.5655135715933</v>
      </c>
      <c r="G39" s="42">
        <f t="shared" si="2"/>
        <v>132946.09931297356</v>
      </c>
    </row>
    <row r="40" spans="1:7" ht="16.2" thickBot="1" x14ac:dyDescent="0.35">
      <c r="A40" s="10">
        <v>32</v>
      </c>
      <c r="B40" s="19" t="s">
        <v>53</v>
      </c>
      <c r="C40" s="41">
        <v>3313288.9063335685</v>
      </c>
      <c r="D40" s="41">
        <v>1067944.5548586347</v>
      </c>
      <c r="E40" s="41">
        <v>0</v>
      </c>
      <c r="F40" s="41">
        <v>161773.82331006724</v>
      </c>
      <c r="G40" s="42">
        <f t="shared" si="2"/>
        <v>4543007.2845022706</v>
      </c>
    </row>
    <row r="41" spans="1:7" ht="16.2" thickBot="1" x14ac:dyDescent="0.35">
      <c r="A41" s="9">
        <v>33</v>
      </c>
      <c r="B41" s="19" t="s">
        <v>93</v>
      </c>
      <c r="C41" s="44"/>
      <c r="D41" s="44"/>
      <c r="E41" s="44"/>
      <c r="F41" s="44"/>
      <c r="G41" s="42">
        <f t="shared" si="2"/>
        <v>0</v>
      </c>
    </row>
    <row r="42" spans="1:7" ht="16.2" thickBot="1" x14ac:dyDescent="0.35">
      <c r="A42" s="10" t="s">
        <v>55</v>
      </c>
      <c r="B42" s="19" t="s">
        <v>56</v>
      </c>
      <c r="C42" s="41">
        <v>0</v>
      </c>
      <c r="D42" s="41">
        <v>0</v>
      </c>
      <c r="E42" s="41">
        <v>0</v>
      </c>
      <c r="F42" s="41">
        <v>0</v>
      </c>
      <c r="G42" s="42">
        <f t="shared" si="2"/>
        <v>0</v>
      </c>
    </row>
    <row r="43" spans="1:7" ht="16.2" thickBot="1" x14ac:dyDescent="0.35">
      <c r="A43" s="10" t="s">
        <v>91</v>
      </c>
      <c r="B43" s="19" t="s">
        <v>92</v>
      </c>
      <c r="C43" s="41">
        <v>323745</v>
      </c>
      <c r="D43" s="41">
        <v>120115</v>
      </c>
      <c r="E43" s="41"/>
      <c r="F43" s="41"/>
      <c r="G43" s="42">
        <f t="shared" si="2"/>
        <v>443860</v>
      </c>
    </row>
    <row r="44" spans="1:7" ht="16.2" thickBot="1" x14ac:dyDescent="0.35">
      <c r="A44" s="10">
        <v>34</v>
      </c>
      <c r="B44" s="19" t="s">
        <v>57</v>
      </c>
      <c r="C44" s="41">
        <v>0</v>
      </c>
      <c r="D44" s="41">
        <v>0</v>
      </c>
      <c r="E44" s="41">
        <v>0</v>
      </c>
      <c r="F44" s="41">
        <v>0</v>
      </c>
      <c r="G44" s="42">
        <f t="shared" si="2"/>
        <v>0</v>
      </c>
    </row>
    <row r="45" spans="1:7" ht="16.2" thickBot="1" x14ac:dyDescent="0.35">
      <c r="A45" s="10">
        <v>35</v>
      </c>
      <c r="B45" s="19" t="s">
        <v>58</v>
      </c>
      <c r="C45" s="41">
        <v>0</v>
      </c>
      <c r="D45" s="41">
        <v>0</v>
      </c>
      <c r="E45" s="41">
        <v>0</v>
      </c>
      <c r="F45" s="41">
        <v>0</v>
      </c>
      <c r="G45" s="42">
        <f t="shared" si="2"/>
        <v>0</v>
      </c>
    </row>
    <row r="46" spans="1:7" ht="16.2" thickBot="1" x14ac:dyDescent="0.35">
      <c r="A46" s="10">
        <v>36</v>
      </c>
      <c r="B46" s="19" t="s">
        <v>59</v>
      </c>
      <c r="C46" s="41">
        <v>736827</v>
      </c>
      <c r="D46" s="41">
        <v>59409</v>
      </c>
      <c r="E46" s="41">
        <v>0</v>
      </c>
      <c r="F46" s="41">
        <v>0</v>
      </c>
      <c r="G46" s="42">
        <f t="shared" si="2"/>
        <v>796236</v>
      </c>
    </row>
    <row r="47" spans="1:7" ht="16.2" thickBot="1" x14ac:dyDescent="0.35">
      <c r="A47" s="10">
        <v>37</v>
      </c>
      <c r="B47" s="19" t="s">
        <v>60</v>
      </c>
      <c r="C47" s="42">
        <f>SUM(C35:C46)</f>
        <v>7102710.6837348845</v>
      </c>
      <c r="D47" s="42">
        <f>SUM(D35:D46)</f>
        <v>1711765.1212567212</v>
      </c>
      <c r="E47" s="42">
        <f>SUM(E35:E46)</f>
        <v>0</v>
      </c>
      <c r="F47" s="42">
        <f>SUM(F35:F46)</f>
        <v>320159.73198963882</v>
      </c>
      <c r="G47" s="42">
        <f t="shared" si="2"/>
        <v>9134635.5369812455</v>
      </c>
    </row>
    <row r="48" spans="1:7" ht="16.2" thickBot="1" x14ac:dyDescent="0.35">
      <c r="A48" s="1">
        <v>38</v>
      </c>
      <c r="B48" s="19" t="s">
        <v>61</v>
      </c>
      <c r="C48" s="42">
        <f>C21-C33-C34-C47</f>
        <v>-4816932.953734884</v>
      </c>
      <c r="D48" s="42">
        <f>D21-D33-D34-D47</f>
        <v>-904489.54125672125</v>
      </c>
      <c r="E48" s="42">
        <f>E21-E33-E34-E47</f>
        <v>0</v>
      </c>
      <c r="F48" s="42">
        <f>F21-F33-F34-F47</f>
        <v>-4123205.2920966391</v>
      </c>
      <c r="G48" s="42">
        <f t="shared" si="2"/>
        <v>-9844627.7870882452</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1861</v>
      </c>
      <c r="D50" s="81">
        <f>'Area 1 Data'!D24+'Area 2 Data'!D24+'Area 3 Data'!D24+'Area 4 Data'!D24+'Area 5 Data'!D24</f>
        <v>336</v>
      </c>
      <c r="E50" s="81">
        <f>'Area 1 Data'!E24+'Area 2 Data'!E24+'Area 3 Data'!E24+'Area 4 Data'!E24+'Area 5 Data'!E24</f>
        <v>0</v>
      </c>
      <c r="F50" s="59"/>
      <c r="G50" s="39">
        <f t="shared" ref="G50:G53" si="3">SUM(C50:F50)</f>
        <v>2197</v>
      </c>
    </row>
    <row r="51" spans="1:7" ht="16.2" thickBot="1" x14ac:dyDescent="0.35">
      <c r="A51" s="9">
        <v>40</v>
      </c>
      <c r="B51" s="19" t="s">
        <v>64</v>
      </c>
      <c r="C51" s="81">
        <f>'Area 1 Data'!C25+'Area 2 Data'!C25+'Area 3 Data'!C25+'Area 4 Data'!C25+'Area 5 Data'!C25</f>
        <v>74196</v>
      </c>
      <c r="D51" s="81">
        <f>'Area 1 Data'!D25+'Area 2 Data'!D25+'Area 3 Data'!D25+'Area 4 Data'!D25+'Area 5 Data'!D25</f>
        <v>16871</v>
      </c>
      <c r="E51" s="81">
        <f>'Area 1 Data'!E25+'Area 2 Data'!E25+'Area 3 Data'!E25+'Area 4 Data'!E25+'Area 5 Data'!E25</f>
        <v>0</v>
      </c>
      <c r="F51" s="46"/>
      <c r="G51" s="39">
        <f t="shared" si="3"/>
        <v>91067</v>
      </c>
    </row>
    <row r="52" spans="1:7" ht="16.2" thickBot="1" x14ac:dyDescent="0.35">
      <c r="A52" s="9">
        <v>41</v>
      </c>
      <c r="B52" s="19" t="s">
        <v>65</v>
      </c>
      <c r="C52" s="81">
        <f>'Area 1 Data'!C26+'Area 2 Data'!C26+'Area 3 Data'!C26+'Area 4 Data'!C26+'Area 5 Data'!C26</f>
        <v>0</v>
      </c>
      <c r="D52" s="81">
        <f>'Area 1 Data'!D26+'Area 2 Data'!D26+'Area 3 Data'!D26+'Area 4 Data'!D26+'Area 5 Data'!D26</f>
        <v>0</v>
      </c>
      <c r="E52" s="81">
        <f>'Area 1 Data'!E26+'Area 2 Data'!E26+'Area 3 Data'!E26+'Area 4 Data'!E26+'Area 5 Data'!E26</f>
        <v>0</v>
      </c>
      <c r="F52" s="46"/>
      <c r="G52" s="39">
        <f t="shared" si="3"/>
        <v>0</v>
      </c>
    </row>
    <row r="53" spans="1:7" ht="16.2" thickBot="1" x14ac:dyDescent="0.35">
      <c r="A53" s="9">
        <v>42</v>
      </c>
      <c r="B53" s="19" t="s">
        <v>66</v>
      </c>
      <c r="C53" s="81">
        <f>'Area 1 Data'!C27+'Area 2 Data'!C27+'Area 3 Data'!C27+'Area 4 Data'!C27+'Area 5 Data'!C27</f>
        <v>7191</v>
      </c>
      <c r="D53" s="81">
        <f>'Area 1 Data'!D27+'Area 2 Data'!D27+'Area 3 Data'!D27+'Area 4 Data'!D27+'Area 5 Data'!D27</f>
        <v>1228</v>
      </c>
      <c r="E53" s="81">
        <f>'Area 1 Data'!E27+'Area 2 Data'!E27+'Area 3 Data'!E27+'Area 4 Data'!E27+'Area 5 Data'!E27</f>
        <v>0</v>
      </c>
      <c r="F53" s="46"/>
      <c r="G53" s="39">
        <f t="shared" si="3"/>
        <v>8419</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C12" sqref="C12"/>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98034.802986443945</v>
      </c>
      <c r="D5" s="83">
        <v>4239.9189945011785</v>
      </c>
      <c r="E5" s="83">
        <v>0</v>
      </c>
      <c r="F5" s="83">
        <v>80344.479018810729</v>
      </c>
      <c r="G5" s="84">
        <f>SUM(C5:F5)</f>
        <v>182619.20099975585</v>
      </c>
    </row>
    <row r="6" spans="1:7" x14ac:dyDescent="0.3">
      <c r="A6" s="92">
        <v>2</v>
      </c>
      <c r="B6" s="96" t="s">
        <v>19</v>
      </c>
      <c r="C6" s="93">
        <v>553.9757085020243</v>
      </c>
      <c r="D6" s="83">
        <v>70.974889217134418</v>
      </c>
      <c r="E6" s="83">
        <v>0</v>
      </c>
      <c r="F6" s="83">
        <v>3344.3529411764703</v>
      </c>
      <c r="G6" s="84">
        <f>SUM(C6:F6)</f>
        <v>3969.3035388956291</v>
      </c>
    </row>
    <row r="7" spans="1:7" x14ac:dyDescent="0.3">
      <c r="A7" s="92">
        <v>3</v>
      </c>
      <c r="B7" s="96" t="s">
        <v>22</v>
      </c>
      <c r="C7" s="93">
        <v>793.42781186094066</v>
      </c>
      <c r="D7" s="83">
        <v>2.6946466809421699</v>
      </c>
      <c r="E7" s="83">
        <v>0</v>
      </c>
      <c r="F7" s="83">
        <v>470.46923076923093</v>
      </c>
      <c r="G7" s="84">
        <f>SUM(C7:F7)</f>
        <v>1266.5916893111137</v>
      </c>
    </row>
    <row r="8" spans="1:7" x14ac:dyDescent="0.3">
      <c r="A8" s="92">
        <v>4</v>
      </c>
      <c r="B8" s="96" t="s">
        <v>23</v>
      </c>
      <c r="C8" s="93">
        <v>1314.9167145318781</v>
      </c>
      <c r="D8" s="83">
        <v>231.27324749642347</v>
      </c>
      <c r="E8" s="83">
        <v>0</v>
      </c>
      <c r="F8" s="83">
        <v>2745.9749999999995</v>
      </c>
      <c r="G8" s="84">
        <f>SUM(C8:F8)</f>
        <v>4292.1649620283006</v>
      </c>
    </row>
    <row r="9" spans="1:7" x14ac:dyDescent="0.3">
      <c r="A9" s="92">
        <v>5</v>
      </c>
      <c r="B9" s="96" t="s">
        <v>24</v>
      </c>
      <c r="C9" s="93">
        <v>1834.1563682219421</v>
      </c>
      <c r="D9" s="83">
        <v>120.10094240837697</v>
      </c>
      <c r="E9" s="83">
        <v>0</v>
      </c>
      <c r="F9" s="83">
        <v>3483.1271617497455</v>
      </c>
      <c r="G9" s="84">
        <f>SUM(C9:F9)</f>
        <v>5437.3844723800648</v>
      </c>
    </row>
    <row r="10" spans="1:7" x14ac:dyDescent="0.3">
      <c r="A10" s="91"/>
      <c r="B10" s="91" t="s">
        <v>27</v>
      </c>
      <c r="C10" s="18"/>
      <c r="D10" s="18"/>
      <c r="E10" s="18"/>
      <c r="F10" s="18"/>
      <c r="G10" s="82"/>
    </row>
    <row r="11" spans="1:7" x14ac:dyDescent="0.3">
      <c r="A11" s="92">
        <v>6</v>
      </c>
      <c r="B11" s="96" t="s">
        <v>28</v>
      </c>
      <c r="C11" s="94">
        <v>22397475</v>
      </c>
      <c r="D11" s="85">
        <v>3732822.2072594613</v>
      </c>
      <c r="E11" s="85">
        <v>0</v>
      </c>
      <c r="F11" s="85">
        <v>3487432.8735707374</v>
      </c>
      <c r="G11" s="86">
        <f>SUM(C11:F11)</f>
        <v>29617730.080830198</v>
      </c>
    </row>
    <row r="12" spans="1:7" x14ac:dyDescent="0.3">
      <c r="A12" s="92">
        <v>7</v>
      </c>
      <c r="B12" s="96" t="s">
        <v>29</v>
      </c>
      <c r="C12" s="94">
        <v>22723364.384519983</v>
      </c>
      <c r="D12" s="85">
        <v>3712678.4192589242</v>
      </c>
      <c r="E12" s="85">
        <v>0</v>
      </c>
      <c r="F12" s="85">
        <v>3399950.2628223551</v>
      </c>
      <c r="G12" s="86">
        <f>SUM(C12:F12)</f>
        <v>29835993.066601265</v>
      </c>
    </row>
    <row r="13" spans="1:7" x14ac:dyDescent="0.3">
      <c r="A13" s="92">
        <v>10</v>
      </c>
      <c r="B13" s="96" t="s">
        <v>32</v>
      </c>
      <c r="C13" s="94">
        <v>0</v>
      </c>
      <c r="D13" s="85">
        <v>0</v>
      </c>
      <c r="E13" s="85">
        <v>0</v>
      </c>
      <c r="F13" s="87"/>
      <c r="G13" s="86">
        <f>SUM(C13:F13)</f>
        <v>0</v>
      </c>
    </row>
    <row r="14" spans="1:7" x14ac:dyDescent="0.3">
      <c r="A14" s="92">
        <v>11</v>
      </c>
      <c r="B14" s="96" t="s">
        <v>33</v>
      </c>
      <c r="C14" s="94">
        <v>0</v>
      </c>
      <c r="D14" s="85">
        <v>0</v>
      </c>
      <c r="E14" s="85">
        <v>0</v>
      </c>
      <c r="F14" s="87"/>
      <c r="G14" s="86">
        <f>SUM(C14:F14)</f>
        <v>0</v>
      </c>
    </row>
    <row r="15" spans="1:7" x14ac:dyDescent="0.3">
      <c r="A15" s="91"/>
      <c r="B15" s="91" t="s">
        <v>36</v>
      </c>
      <c r="C15" s="18"/>
      <c r="D15" s="18"/>
      <c r="E15" s="18"/>
      <c r="F15" s="18"/>
      <c r="G15" s="82"/>
    </row>
    <row r="16" spans="1:7" x14ac:dyDescent="0.3">
      <c r="A16" s="92">
        <v>15</v>
      </c>
      <c r="B16" s="96" t="s">
        <v>37</v>
      </c>
      <c r="C16" s="94">
        <v>4584966</v>
      </c>
      <c r="D16" s="85">
        <v>778177</v>
      </c>
      <c r="E16" s="85">
        <v>0</v>
      </c>
      <c r="F16" s="87"/>
      <c r="G16" s="86">
        <f t="shared" ref="G16:G22" si="0">SUM(C16:F16)</f>
        <v>5363143</v>
      </c>
    </row>
    <row r="17" spans="1:7" x14ac:dyDescent="0.3">
      <c r="A17" s="92">
        <v>16</v>
      </c>
      <c r="B17" s="96" t="s">
        <v>38</v>
      </c>
      <c r="C17" s="94">
        <v>9643704</v>
      </c>
      <c r="D17" s="85">
        <v>1052583</v>
      </c>
      <c r="E17" s="85">
        <v>0</v>
      </c>
      <c r="F17" s="87"/>
      <c r="G17" s="86">
        <f t="shared" si="0"/>
        <v>10696287</v>
      </c>
    </row>
    <row r="18" spans="1:7" x14ac:dyDescent="0.3">
      <c r="A18" s="92">
        <v>17</v>
      </c>
      <c r="B18" s="96" t="s">
        <v>39</v>
      </c>
      <c r="C18" s="94">
        <v>5322966</v>
      </c>
      <c r="D18" s="85">
        <v>791385</v>
      </c>
      <c r="E18" s="85">
        <v>0</v>
      </c>
      <c r="F18" s="87"/>
      <c r="G18" s="86">
        <f t="shared" si="0"/>
        <v>6114351</v>
      </c>
    </row>
    <row r="19" spans="1:7" x14ac:dyDescent="0.3">
      <c r="A19" s="92">
        <v>18</v>
      </c>
      <c r="B19" s="96" t="s">
        <v>40</v>
      </c>
      <c r="C19" s="94">
        <v>0</v>
      </c>
      <c r="D19" s="85">
        <v>0</v>
      </c>
      <c r="E19" s="85">
        <v>0</v>
      </c>
      <c r="F19" s="87"/>
      <c r="G19" s="86">
        <f t="shared" si="0"/>
        <v>0</v>
      </c>
    </row>
    <row r="20" spans="1:7" x14ac:dyDescent="0.3">
      <c r="A20" s="92">
        <v>19</v>
      </c>
      <c r="B20" s="96" t="s">
        <v>41</v>
      </c>
      <c r="C20" s="94">
        <v>0</v>
      </c>
      <c r="D20" s="85">
        <v>0</v>
      </c>
      <c r="E20" s="85">
        <v>0</v>
      </c>
      <c r="F20" s="87"/>
      <c r="G20" s="86">
        <f t="shared" si="0"/>
        <v>0</v>
      </c>
    </row>
    <row r="21" spans="1:7" x14ac:dyDescent="0.3">
      <c r="A21" s="92">
        <v>20</v>
      </c>
      <c r="B21" s="96" t="s">
        <v>42</v>
      </c>
      <c r="C21" s="94">
        <v>1164746</v>
      </c>
      <c r="D21" s="85">
        <v>130562</v>
      </c>
      <c r="E21" s="85">
        <v>0</v>
      </c>
      <c r="F21" s="87"/>
      <c r="G21" s="86">
        <f t="shared" si="0"/>
        <v>1295308</v>
      </c>
    </row>
    <row r="22" spans="1:7" x14ac:dyDescent="0.3">
      <c r="A22" s="92">
        <v>21</v>
      </c>
      <c r="B22" s="96" t="s">
        <v>43</v>
      </c>
      <c r="C22" s="94">
        <v>4428458</v>
      </c>
      <c r="D22" s="85">
        <v>582835</v>
      </c>
      <c r="E22" s="85">
        <v>0</v>
      </c>
      <c r="F22" s="87"/>
      <c r="G22" s="86">
        <f t="shared" si="0"/>
        <v>5011293</v>
      </c>
    </row>
    <row r="23" spans="1:7" x14ac:dyDescent="0.3">
      <c r="A23" s="91"/>
      <c r="B23" s="91" t="s">
        <v>62</v>
      </c>
      <c r="C23" s="18"/>
      <c r="D23" s="18"/>
      <c r="E23" s="18"/>
      <c r="F23" s="18"/>
      <c r="G23" s="82"/>
    </row>
    <row r="24" spans="1:7" x14ac:dyDescent="0.3">
      <c r="A24" s="92">
        <v>39</v>
      </c>
      <c r="B24" s="96" t="s">
        <v>63</v>
      </c>
      <c r="C24" s="93">
        <v>880</v>
      </c>
      <c r="D24" s="83">
        <v>125</v>
      </c>
      <c r="E24" s="83">
        <v>0</v>
      </c>
      <c r="F24" s="89"/>
      <c r="G24" s="84">
        <f>SUM(C24:F24)</f>
        <v>1005</v>
      </c>
    </row>
    <row r="25" spans="1:7" x14ac:dyDescent="0.3">
      <c r="A25" s="92">
        <v>40</v>
      </c>
      <c r="B25" s="96" t="s">
        <v>64</v>
      </c>
      <c r="C25" s="93">
        <v>41300</v>
      </c>
      <c r="D25" s="83">
        <v>7337</v>
      </c>
      <c r="E25" s="83">
        <v>0</v>
      </c>
      <c r="F25" s="89"/>
      <c r="G25" s="84">
        <f>SUM(C25:F25)</f>
        <v>48637</v>
      </c>
    </row>
    <row r="26" spans="1:7" x14ac:dyDescent="0.3">
      <c r="A26" s="92">
        <v>41</v>
      </c>
      <c r="B26" s="96" t="s">
        <v>65</v>
      </c>
      <c r="C26" s="93">
        <v>0</v>
      </c>
      <c r="D26" s="83">
        <v>0</v>
      </c>
      <c r="E26" s="83">
        <v>0</v>
      </c>
      <c r="F26" s="89"/>
      <c r="G26" s="84">
        <f>SUM(C26:F26)</f>
        <v>0</v>
      </c>
    </row>
    <row r="27" spans="1:7" x14ac:dyDescent="0.3">
      <c r="A27" s="92">
        <v>42</v>
      </c>
      <c r="B27" s="96" t="s">
        <v>66</v>
      </c>
      <c r="C27" s="93">
        <v>466</v>
      </c>
      <c r="D27" s="83">
        <v>69</v>
      </c>
      <c r="E27" s="83">
        <v>0</v>
      </c>
      <c r="F27" s="89"/>
      <c r="G27" s="84">
        <f>SUM(C27:F27)</f>
        <v>535</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24" sqref="C24: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49773.517929736314</v>
      </c>
      <c r="D5" s="83">
        <v>1209.7353967007068</v>
      </c>
      <c r="E5" s="83">
        <v>0</v>
      </c>
      <c r="F5" s="83">
        <v>40792.75518500655</v>
      </c>
      <c r="G5" s="84">
        <f>SUM(C5:F5)</f>
        <v>91776.008511443564</v>
      </c>
    </row>
    <row r="6" spans="1:7" x14ac:dyDescent="0.3">
      <c r="A6" s="92">
        <v>2</v>
      </c>
      <c r="B6" s="96" t="s">
        <v>19</v>
      </c>
      <c r="C6" s="93">
        <v>188.98650472334683</v>
      </c>
      <c r="D6" s="83">
        <v>24.726735598227474</v>
      </c>
      <c r="E6" s="83">
        <v>0</v>
      </c>
      <c r="F6" s="83">
        <v>1638.0504201680674</v>
      </c>
      <c r="G6" s="84">
        <f>SUM(C6:F6)</f>
        <v>1851.7636604896416</v>
      </c>
    </row>
    <row r="7" spans="1:7" x14ac:dyDescent="0.3">
      <c r="A7" s="92">
        <v>3</v>
      </c>
      <c r="B7" s="96" t="s">
        <v>22</v>
      </c>
      <c r="C7" s="93">
        <v>343.03721881390589</v>
      </c>
      <c r="D7" s="83">
        <v>0.96102783725909569</v>
      </c>
      <c r="E7" s="83">
        <v>0</v>
      </c>
      <c r="F7" s="83">
        <v>237.35384615384623</v>
      </c>
      <c r="G7" s="84">
        <f>SUM(C7:F7)</f>
        <v>581.35209280501124</v>
      </c>
    </row>
    <row r="8" spans="1:7" x14ac:dyDescent="0.3">
      <c r="A8" s="92">
        <v>4</v>
      </c>
      <c r="B8" s="96" t="s">
        <v>23</v>
      </c>
      <c r="C8" s="93">
        <v>706.40781160252732</v>
      </c>
      <c r="D8" s="83">
        <v>61.738197424892704</v>
      </c>
      <c r="E8" s="83">
        <v>0</v>
      </c>
      <c r="F8" s="83">
        <v>1392.8519999999999</v>
      </c>
      <c r="G8" s="84">
        <f>SUM(C8:F8)</f>
        <v>2160.9980090274198</v>
      </c>
    </row>
    <row r="9" spans="1:7" x14ac:dyDescent="0.3">
      <c r="A9" s="92">
        <v>5</v>
      </c>
      <c r="B9" s="96" t="s">
        <v>24</v>
      </c>
      <c r="C9" s="93">
        <v>986.7172761664566</v>
      </c>
      <c r="D9" s="83">
        <v>32.076649214659689</v>
      </c>
      <c r="E9" s="83">
        <v>0</v>
      </c>
      <c r="F9" s="83">
        <v>1766.3389623601222</v>
      </c>
      <c r="G9" s="84">
        <f>SUM(C9:F9)</f>
        <v>2785.1328877412384</v>
      </c>
    </row>
    <row r="10" spans="1:7" x14ac:dyDescent="0.3">
      <c r="A10" s="91"/>
      <c r="B10" s="91" t="s">
        <v>27</v>
      </c>
      <c r="C10" s="18"/>
      <c r="D10" s="18"/>
      <c r="E10" s="18"/>
      <c r="F10" s="18"/>
      <c r="G10" s="82"/>
    </row>
    <row r="11" spans="1:7" x14ac:dyDescent="0.3">
      <c r="A11" s="92">
        <v>6</v>
      </c>
      <c r="B11" s="96" t="s">
        <v>28</v>
      </c>
      <c r="C11" s="94">
        <v>11366519.398373416</v>
      </c>
      <c r="D11" s="85">
        <v>1064999.4883560606</v>
      </c>
      <c r="E11" s="85">
        <v>0</v>
      </c>
      <c r="F11" s="85">
        <v>1770684.5943086899</v>
      </c>
      <c r="G11" s="86">
        <f>SUM(C11:F11)</f>
        <v>14202203.481038166</v>
      </c>
    </row>
    <row r="12" spans="1:7" x14ac:dyDescent="0.3">
      <c r="A12" s="92">
        <v>7</v>
      </c>
      <c r="B12" s="96" t="s">
        <v>29</v>
      </c>
      <c r="C12" s="94">
        <v>11537404.147247428</v>
      </c>
      <c r="D12" s="85">
        <v>1059251.731934797</v>
      </c>
      <c r="E12" s="85">
        <v>0</v>
      </c>
      <c r="F12" s="85">
        <v>1726266.6137370488</v>
      </c>
      <c r="G12" s="86">
        <f>SUM(C12:F12)</f>
        <v>14322922.492919274</v>
      </c>
    </row>
    <row r="13" spans="1:7" x14ac:dyDescent="0.3">
      <c r="A13" s="92">
        <v>10</v>
      </c>
      <c r="B13" s="96" t="s">
        <v>32</v>
      </c>
      <c r="C13" s="94">
        <v>0</v>
      </c>
      <c r="D13" s="85">
        <v>0</v>
      </c>
      <c r="E13" s="85">
        <v>0</v>
      </c>
      <c r="F13" s="87"/>
      <c r="G13" s="86">
        <f>SUM(C13:F13)</f>
        <v>0</v>
      </c>
    </row>
    <row r="14" spans="1:7" x14ac:dyDescent="0.3">
      <c r="A14" s="92">
        <v>11</v>
      </c>
      <c r="B14" s="96" t="s">
        <v>33</v>
      </c>
      <c r="C14" s="94">
        <v>0</v>
      </c>
      <c r="D14" s="85">
        <v>0</v>
      </c>
      <c r="E14" s="85">
        <v>0</v>
      </c>
      <c r="F14" s="87"/>
      <c r="G14" s="86">
        <f>SUM(C14:F14)</f>
        <v>0</v>
      </c>
    </row>
    <row r="15" spans="1:7" x14ac:dyDescent="0.3">
      <c r="A15" s="91"/>
      <c r="B15" s="91" t="s">
        <v>36</v>
      </c>
      <c r="C15" s="18"/>
      <c r="D15" s="18"/>
      <c r="E15" s="18"/>
      <c r="F15" s="18"/>
      <c r="G15" s="82"/>
    </row>
    <row r="16" spans="1:7" x14ac:dyDescent="0.3">
      <c r="A16" s="92">
        <v>15</v>
      </c>
      <c r="B16" s="96" t="s">
        <v>37</v>
      </c>
      <c r="C16" s="94">
        <v>961143</v>
      </c>
      <c r="D16" s="85">
        <v>353648</v>
      </c>
      <c r="E16" s="85">
        <v>0</v>
      </c>
      <c r="F16" s="87"/>
      <c r="G16" s="86">
        <f t="shared" ref="G16:G22" si="0">SUM(C16:F16)</f>
        <v>1314791</v>
      </c>
    </row>
    <row r="17" spans="1:7" x14ac:dyDescent="0.3">
      <c r="A17" s="92">
        <v>16</v>
      </c>
      <c r="B17" s="96" t="s">
        <v>38</v>
      </c>
      <c r="C17" s="94">
        <v>4482029</v>
      </c>
      <c r="D17" s="85">
        <v>486878</v>
      </c>
      <c r="E17" s="85">
        <v>0</v>
      </c>
      <c r="F17" s="87"/>
      <c r="G17" s="86">
        <f t="shared" si="0"/>
        <v>4968907</v>
      </c>
    </row>
    <row r="18" spans="1:7" x14ac:dyDescent="0.3">
      <c r="A18" s="92">
        <v>17</v>
      </c>
      <c r="B18" s="96" t="s">
        <v>39</v>
      </c>
      <c r="C18" s="94">
        <v>878360</v>
      </c>
      <c r="D18" s="85">
        <v>160128</v>
      </c>
      <c r="E18" s="85">
        <v>0</v>
      </c>
      <c r="F18" s="87"/>
      <c r="G18" s="86">
        <f t="shared" si="0"/>
        <v>1038488</v>
      </c>
    </row>
    <row r="19" spans="1:7" x14ac:dyDescent="0.3">
      <c r="A19" s="92">
        <v>18</v>
      </c>
      <c r="B19" s="96" t="s">
        <v>40</v>
      </c>
      <c r="C19" s="94">
        <v>0</v>
      </c>
      <c r="D19" s="85">
        <v>0</v>
      </c>
      <c r="E19" s="85">
        <v>0</v>
      </c>
      <c r="F19" s="87"/>
      <c r="G19" s="86">
        <f t="shared" si="0"/>
        <v>0</v>
      </c>
    </row>
    <row r="20" spans="1:7" x14ac:dyDescent="0.3">
      <c r="A20" s="92">
        <v>19</v>
      </c>
      <c r="B20" s="96" t="s">
        <v>41</v>
      </c>
      <c r="C20" s="94">
        <v>0</v>
      </c>
      <c r="D20" s="85">
        <v>0</v>
      </c>
      <c r="E20" s="85">
        <v>0</v>
      </c>
      <c r="F20" s="87"/>
      <c r="G20" s="86">
        <f t="shared" si="0"/>
        <v>0</v>
      </c>
    </row>
    <row r="21" spans="1:7" x14ac:dyDescent="0.3">
      <c r="A21" s="92">
        <v>20</v>
      </c>
      <c r="B21" s="96" t="s">
        <v>42</v>
      </c>
      <c r="C21" s="94">
        <v>539356</v>
      </c>
      <c r="D21" s="85">
        <v>58079</v>
      </c>
      <c r="E21" s="85">
        <v>0</v>
      </c>
      <c r="F21" s="87"/>
      <c r="G21" s="86">
        <f t="shared" si="0"/>
        <v>597435</v>
      </c>
    </row>
    <row r="22" spans="1:7" x14ac:dyDescent="0.3">
      <c r="A22" s="92">
        <v>21</v>
      </c>
      <c r="B22" s="96" t="s">
        <v>43</v>
      </c>
      <c r="C22" s="94">
        <v>1326304</v>
      </c>
      <c r="D22" s="85">
        <v>329543</v>
      </c>
      <c r="E22" s="85">
        <v>0</v>
      </c>
      <c r="F22" s="87"/>
      <c r="G22" s="86">
        <f t="shared" si="0"/>
        <v>1655847</v>
      </c>
    </row>
    <row r="23" spans="1:7" x14ac:dyDescent="0.3">
      <c r="A23" s="91"/>
      <c r="B23" s="91" t="s">
        <v>62</v>
      </c>
      <c r="C23" s="18"/>
      <c r="D23" s="18"/>
      <c r="E23" s="18"/>
      <c r="F23" s="18"/>
      <c r="G23" s="82"/>
    </row>
    <row r="24" spans="1:7" x14ac:dyDescent="0.3">
      <c r="A24" s="92">
        <v>39</v>
      </c>
      <c r="B24" s="96" t="s">
        <v>63</v>
      </c>
      <c r="C24" s="93">
        <v>237</v>
      </c>
      <c r="D24" s="83">
        <v>47</v>
      </c>
      <c r="E24" s="83">
        <v>0</v>
      </c>
      <c r="F24" s="89"/>
      <c r="G24" s="84">
        <f>SUM(C24:F24)</f>
        <v>284</v>
      </c>
    </row>
    <row r="25" spans="1:7" x14ac:dyDescent="0.3">
      <c r="A25" s="92">
        <v>40</v>
      </c>
      <c r="B25" s="96" t="s">
        <v>64</v>
      </c>
      <c r="C25" s="93">
        <v>8067</v>
      </c>
      <c r="D25" s="83">
        <v>1671</v>
      </c>
      <c r="E25" s="83">
        <v>0</v>
      </c>
      <c r="F25" s="89"/>
      <c r="G25" s="84">
        <f>SUM(C25:F25)</f>
        <v>9738</v>
      </c>
    </row>
    <row r="26" spans="1:7" x14ac:dyDescent="0.3">
      <c r="A26" s="92">
        <v>41</v>
      </c>
      <c r="B26" s="96" t="s">
        <v>65</v>
      </c>
      <c r="C26" s="93">
        <v>0</v>
      </c>
      <c r="D26" s="83">
        <v>0</v>
      </c>
      <c r="E26" s="83">
        <v>0</v>
      </c>
      <c r="F26" s="89"/>
      <c r="G26" s="84">
        <f>SUM(C26:F26)</f>
        <v>0</v>
      </c>
    </row>
    <row r="27" spans="1:7" x14ac:dyDescent="0.3">
      <c r="A27" s="92">
        <v>42</v>
      </c>
      <c r="B27" s="96" t="s">
        <v>66</v>
      </c>
      <c r="C27" s="93">
        <v>295</v>
      </c>
      <c r="D27" s="83">
        <v>37</v>
      </c>
      <c r="E27" s="83">
        <v>0</v>
      </c>
      <c r="F27" s="89"/>
      <c r="G27" s="84">
        <f>SUM(C27:F27)</f>
        <v>332</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E24" sqref="E24"/>
    </sheetView>
  </sheetViews>
  <sheetFormatPr defaultColWidth="9.21875" defaultRowHeight="15.6" x14ac:dyDescent="0.3"/>
  <cols>
    <col min="1" max="1" width="12.77734375" style="7" bestFit="1" customWidth="1"/>
    <col min="2" max="2" width="101.4414062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27239.487040288521</v>
      </c>
      <c r="D5" s="83">
        <v>1768.1405486252943</v>
      </c>
      <c r="E5" s="83">
        <v>0</v>
      </c>
      <c r="F5" s="83">
        <v>22325.443285330392</v>
      </c>
      <c r="G5" s="84">
        <f>SUM(C5:F5)</f>
        <v>51333.070874244208</v>
      </c>
    </row>
    <row r="6" spans="1:7" x14ac:dyDescent="0.3">
      <c r="A6" s="92">
        <v>2</v>
      </c>
      <c r="B6" s="96" t="s">
        <v>19</v>
      </c>
      <c r="C6" s="93">
        <v>120.48971659919027</v>
      </c>
      <c r="D6" s="83">
        <v>18.792319054652882</v>
      </c>
      <c r="E6" s="83">
        <v>0</v>
      </c>
      <c r="F6" s="83">
        <v>917.30823529411759</v>
      </c>
      <c r="G6" s="84">
        <f>SUM(C6:F6)</f>
        <v>1056.5902709479608</v>
      </c>
    </row>
    <row r="7" spans="1:7" x14ac:dyDescent="0.3">
      <c r="A7" s="92">
        <v>3</v>
      </c>
      <c r="B7" s="96" t="s">
        <v>22</v>
      </c>
      <c r="C7" s="93">
        <v>188.34964417177909</v>
      </c>
      <c r="D7" s="83">
        <v>1.2662955032119847</v>
      </c>
      <c r="E7" s="83">
        <v>0</v>
      </c>
      <c r="F7" s="83">
        <v>130.20553846153848</v>
      </c>
      <c r="G7" s="84">
        <f>SUM(C7:F7)</f>
        <v>319.82147813652955</v>
      </c>
    </row>
    <row r="8" spans="1:7" x14ac:dyDescent="0.3">
      <c r="A8" s="92">
        <v>4</v>
      </c>
      <c r="B8" s="96" t="s">
        <v>23</v>
      </c>
      <c r="C8" s="93">
        <v>386.0672257323377</v>
      </c>
      <c r="D8" s="83">
        <v>93.136480686695279</v>
      </c>
      <c r="E8" s="83">
        <v>0</v>
      </c>
      <c r="F8" s="83">
        <v>762.79679999999985</v>
      </c>
      <c r="G8" s="84">
        <f>SUM(C8:F8)</f>
        <v>1242.0005064190327</v>
      </c>
    </row>
    <row r="9" spans="1:7" x14ac:dyDescent="0.3">
      <c r="A9" s="92">
        <v>5</v>
      </c>
      <c r="B9" s="96" t="s">
        <v>24</v>
      </c>
      <c r="C9" s="93">
        <v>539.53622194199249</v>
      </c>
      <c r="D9" s="83">
        <v>48.517796858638739</v>
      </c>
      <c r="E9" s="83">
        <v>0</v>
      </c>
      <c r="F9" s="83">
        <v>966.76453306205485</v>
      </c>
      <c r="G9" s="84">
        <f>SUM(C9:F9)</f>
        <v>1554.818551862686</v>
      </c>
    </row>
    <row r="10" spans="1:7" x14ac:dyDescent="0.3">
      <c r="A10" s="91"/>
      <c r="B10" s="91" t="s">
        <v>27</v>
      </c>
      <c r="C10" s="18"/>
      <c r="D10" s="18"/>
      <c r="E10" s="18"/>
      <c r="F10" s="18"/>
      <c r="G10" s="82"/>
    </row>
    <row r="11" spans="1:7" x14ac:dyDescent="0.3">
      <c r="A11" s="92">
        <v>6</v>
      </c>
      <c r="B11" s="96" t="s">
        <v>28</v>
      </c>
      <c r="C11" s="94">
        <v>6220424.5887222951</v>
      </c>
      <c r="D11" s="85">
        <v>1556603.1238039196</v>
      </c>
      <c r="E11" s="85">
        <v>0</v>
      </c>
      <c r="F11" s="85">
        <v>969022.08392908738</v>
      </c>
      <c r="G11" s="86">
        <f>SUM(C11:F11)</f>
        <v>8746049.7964553032</v>
      </c>
    </row>
    <row r="12" spans="1:7" x14ac:dyDescent="0.3">
      <c r="A12" s="92">
        <v>7</v>
      </c>
      <c r="B12" s="96" t="s">
        <v>29</v>
      </c>
      <c r="C12" s="94">
        <v>6313942.0005342057</v>
      </c>
      <c r="D12" s="85">
        <v>1548202.7727208873</v>
      </c>
      <c r="E12" s="85">
        <v>0</v>
      </c>
      <c r="F12" s="85">
        <v>944714.2131337889</v>
      </c>
      <c r="G12" s="86">
        <f>SUM(C12:F12)</f>
        <v>8806858.9863888826</v>
      </c>
    </row>
    <row r="13" spans="1:7" x14ac:dyDescent="0.3">
      <c r="A13" s="92">
        <v>10</v>
      </c>
      <c r="B13" s="96" t="s">
        <v>32</v>
      </c>
      <c r="C13" s="94">
        <v>0</v>
      </c>
      <c r="D13" s="85">
        <v>0</v>
      </c>
      <c r="E13" s="85">
        <v>0</v>
      </c>
      <c r="F13" s="87"/>
      <c r="G13" s="86">
        <f>SUM(C13:F13)</f>
        <v>0</v>
      </c>
    </row>
    <row r="14" spans="1:7" x14ac:dyDescent="0.3">
      <c r="A14" s="92">
        <v>11</v>
      </c>
      <c r="B14" s="96" t="s">
        <v>33</v>
      </c>
      <c r="C14" s="94">
        <v>0</v>
      </c>
      <c r="D14" s="85">
        <v>0</v>
      </c>
      <c r="E14" s="85">
        <v>0</v>
      </c>
      <c r="F14" s="87"/>
      <c r="G14" s="86">
        <f>SUM(C14:F14)</f>
        <v>0</v>
      </c>
    </row>
    <row r="15" spans="1:7" x14ac:dyDescent="0.3">
      <c r="A15" s="91"/>
      <c r="B15" s="91" t="s">
        <v>36</v>
      </c>
      <c r="C15" s="18"/>
      <c r="D15" s="18"/>
      <c r="E15" s="18"/>
      <c r="F15" s="18"/>
      <c r="G15" s="82"/>
    </row>
    <row r="16" spans="1:7" x14ac:dyDescent="0.3">
      <c r="A16" s="92">
        <v>15</v>
      </c>
      <c r="B16" s="96" t="s">
        <v>37</v>
      </c>
      <c r="C16" s="94">
        <v>1284200.1599999999</v>
      </c>
      <c r="D16" s="85">
        <v>156392.63999999998</v>
      </c>
      <c r="E16" s="85">
        <v>0</v>
      </c>
      <c r="F16" s="87"/>
      <c r="G16" s="86">
        <f t="shared" ref="G16:G22" si="0">SUM(C16:F16)</f>
        <v>1440592.7999999998</v>
      </c>
    </row>
    <row r="17" spans="1:7" x14ac:dyDescent="0.3">
      <c r="A17" s="92">
        <v>16</v>
      </c>
      <c r="B17" s="96" t="s">
        <v>38</v>
      </c>
      <c r="C17" s="94">
        <v>2536720.3199999998</v>
      </c>
      <c r="D17" s="85">
        <v>740372.15999999992</v>
      </c>
      <c r="E17" s="85">
        <v>0</v>
      </c>
      <c r="F17" s="87"/>
      <c r="G17" s="86">
        <f t="shared" si="0"/>
        <v>3277092.4799999995</v>
      </c>
    </row>
    <row r="18" spans="1:7" x14ac:dyDescent="0.3">
      <c r="A18" s="92">
        <v>17</v>
      </c>
      <c r="B18" s="96" t="s">
        <v>39</v>
      </c>
      <c r="C18" s="94">
        <v>815900.64</v>
      </c>
      <c r="D18" s="85">
        <v>182734.07999999999</v>
      </c>
      <c r="E18" s="85">
        <v>0</v>
      </c>
      <c r="F18" s="87"/>
      <c r="G18" s="86">
        <f t="shared" si="0"/>
        <v>998634.72</v>
      </c>
    </row>
    <row r="19" spans="1:7" x14ac:dyDescent="0.3">
      <c r="A19" s="92">
        <v>18</v>
      </c>
      <c r="B19" s="96" t="s">
        <v>40</v>
      </c>
      <c r="C19" s="94">
        <v>0</v>
      </c>
      <c r="D19" s="85">
        <v>0</v>
      </c>
      <c r="E19" s="85">
        <v>0</v>
      </c>
      <c r="F19" s="87"/>
      <c r="G19" s="86">
        <f t="shared" si="0"/>
        <v>0</v>
      </c>
    </row>
    <row r="20" spans="1:7" x14ac:dyDescent="0.3">
      <c r="A20" s="92">
        <v>19</v>
      </c>
      <c r="B20" s="96" t="s">
        <v>41</v>
      </c>
      <c r="C20" s="94">
        <v>0</v>
      </c>
      <c r="D20" s="85">
        <v>0</v>
      </c>
      <c r="E20" s="85">
        <v>0</v>
      </c>
      <c r="F20" s="87"/>
      <c r="G20" s="86">
        <f t="shared" si="0"/>
        <v>0</v>
      </c>
    </row>
    <row r="21" spans="1:7" x14ac:dyDescent="0.3">
      <c r="A21" s="92">
        <v>20</v>
      </c>
      <c r="B21" s="96" t="s">
        <v>42</v>
      </c>
      <c r="C21" s="94">
        <v>358158.24</v>
      </c>
      <c r="D21" s="85">
        <v>63724.32</v>
      </c>
      <c r="E21" s="85">
        <v>0</v>
      </c>
      <c r="F21" s="87"/>
      <c r="G21" s="86">
        <f t="shared" si="0"/>
        <v>421882.56</v>
      </c>
    </row>
    <row r="22" spans="1:7" x14ac:dyDescent="0.3">
      <c r="A22" s="92">
        <v>21</v>
      </c>
      <c r="B22" s="96" t="s">
        <v>43</v>
      </c>
      <c r="C22" s="94">
        <v>573858.24</v>
      </c>
      <c r="D22" s="85">
        <v>295335.36</v>
      </c>
      <c r="E22" s="85">
        <v>0</v>
      </c>
      <c r="F22" s="87"/>
      <c r="G22" s="86">
        <f t="shared" si="0"/>
        <v>869193.6</v>
      </c>
    </row>
    <row r="23" spans="1:7" x14ac:dyDescent="0.3">
      <c r="A23" s="91"/>
      <c r="B23" s="91" t="s">
        <v>62</v>
      </c>
      <c r="C23" s="18"/>
      <c r="D23" s="18"/>
      <c r="E23" s="18"/>
      <c r="F23" s="18"/>
      <c r="G23" s="82"/>
    </row>
    <row r="24" spans="1:7" x14ac:dyDescent="0.3">
      <c r="A24" s="92">
        <v>39</v>
      </c>
      <c r="B24" s="96" t="s">
        <v>63</v>
      </c>
      <c r="C24" s="94">
        <v>263.03999999999996</v>
      </c>
      <c r="D24" s="85">
        <v>35.519999999999996</v>
      </c>
      <c r="E24" s="85">
        <v>0</v>
      </c>
      <c r="F24" s="89"/>
      <c r="G24" s="84">
        <f>SUM(C24:F24)</f>
        <v>298.55999999999995</v>
      </c>
    </row>
    <row r="25" spans="1:7" x14ac:dyDescent="0.3">
      <c r="A25" s="92">
        <v>40</v>
      </c>
      <c r="B25" s="96" t="s">
        <v>64</v>
      </c>
      <c r="C25" s="94">
        <v>6617.7599999999993</v>
      </c>
      <c r="D25" s="85">
        <v>1884.96</v>
      </c>
      <c r="E25" s="85">
        <v>0</v>
      </c>
      <c r="F25" s="89"/>
      <c r="G25" s="84">
        <f>SUM(C25:F25)</f>
        <v>8502.7199999999993</v>
      </c>
    </row>
    <row r="26" spans="1:7" x14ac:dyDescent="0.3">
      <c r="A26" s="92">
        <v>41</v>
      </c>
      <c r="B26" s="96" t="s">
        <v>65</v>
      </c>
      <c r="C26" s="94">
        <v>0</v>
      </c>
      <c r="D26" s="85">
        <v>0</v>
      </c>
      <c r="E26" s="85">
        <v>0</v>
      </c>
      <c r="F26" s="89"/>
      <c r="G26" s="84">
        <f>SUM(C26:F26)</f>
        <v>0</v>
      </c>
    </row>
    <row r="27" spans="1:7" x14ac:dyDescent="0.3">
      <c r="A27" s="92">
        <v>42</v>
      </c>
      <c r="B27" s="96" t="s">
        <v>66</v>
      </c>
      <c r="C27" s="94">
        <v>167.04</v>
      </c>
      <c r="D27" s="85">
        <v>40.799999999999997</v>
      </c>
      <c r="E27" s="85">
        <v>0</v>
      </c>
      <c r="F27" s="89"/>
      <c r="G27" s="84">
        <f>SUM(C27:F27)</f>
        <v>207.83999999999997</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D27" sqref="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29509.444293645902</v>
      </c>
      <c r="D5" s="83">
        <v>1915.4855943440689</v>
      </c>
      <c r="E5" s="83">
        <v>0</v>
      </c>
      <c r="F5" s="83">
        <v>24185.896892441258</v>
      </c>
      <c r="G5" s="84">
        <f>SUM(C5:F5)</f>
        <v>55610.826780431235</v>
      </c>
    </row>
    <row r="6" spans="1:7" x14ac:dyDescent="0.3">
      <c r="A6" s="92">
        <v>2</v>
      </c>
      <c r="B6" s="96" t="s">
        <v>19</v>
      </c>
      <c r="C6" s="93">
        <v>130.53052631578947</v>
      </c>
      <c r="D6" s="83">
        <v>20.358345642540623</v>
      </c>
      <c r="E6" s="83">
        <v>0</v>
      </c>
      <c r="F6" s="83">
        <v>993.75058823529412</v>
      </c>
      <c r="G6" s="84">
        <f>SUM(C6:F6)</f>
        <v>1144.6394601936242</v>
      </c>
    </row>
    <row r="7" spans="1:7" x14ac:dyDescent="0.3">
      <c r="A7" s="92">
        <v>3</v>
      </c>
      <c r="B7" s="96" t="s">
        <v>22</v>
      </c>
      <c r="C7" s="93">
        <v>204.0454478527607</v>
      </c>
      <c r="D7" s="83">
        <v>1.3718201284796503</v>
      </c>
      <c r="E7" s="83">
        <v>0</v>
      </c>
      <c r="F7" s="83">
        <v>141.05600000000004</v>
      </c>
      <c r="G7" s="84">
        <f>SUM(C7:F7)</f>
        <v>346.47326798124038</v>
      </c>
    </row>
    <row r="8" spans="1:7" x14ac:dyDescent="0.3">
      <c r="A8" s="92">
        <v>4</v>
      </c>
      <c r="B8" s="96" t="s">
        <v>23</v>
      </c>
      <c r="C8" s="93">
        <v>418.23949454336588</v>
      </c>
      <c r="D8" s="83">
        <v>100.89785407725321</v>
      </c>
      <c r="E8" s="83">
        <v>0</v>
      </c>
      <c r="F8" s="83">
        <v>826.36320000000001</v>
      </c>
      <c r="G8" s="84">
        <f>SUM(C8:F8)</f>
        <v>1345.5005486206192</v>
      </c>
    </row>
    <row r="9" spans="1:7" x14ac:dyDescent="0.3">
      <c r="A9" s="92">
        <v>5</v>
      </c>
      <c r="B9" s="96" t="s">
        <v>24</v>
      </c>
      <c r="C9" s="93">
        <v>584.49757377049184</v>
      </c>
      <c r="D9" s="83">
        <v>52.560946596858635</v>
      </c>
      <c r="E9" s="83">
        <v>0</v>
      </c>
      <c r="F9" s="83">
        <v>1047.3282441505596</v>
      </c>
      <c r="G9" s="84">
        <f>SUM(C9:F9)</f>
        <v>1684.3867645179103</v>
      </c>
    </row>
    <row r="10" spans="1:7" x14ac:dyDescent="0.3">
      <c r="A10" s="91"/>
      <c r="B10" s="91" t="s">
        <v>27</v>
      </c>
      <c r="C10" s="18"/>
      <c r="D10" s="18"/>
      <c r="E10" s="18"/>
      <c r="F10" s="18"/>
      <c r="G10" s="82"/>
    </row>
    <row r="11" spans="1:7" x14ac:dyDescent="0.3">
      <c r="A11" s="92">
        <v>6</v>
      </c>
      <c r="B11" s="96" t="s">
        <v>28</v>
      </c>
      <c r="C11" s="94">
        <v>6738793.3044491531</v>
      </c>
      <c r="D11" s="85">
        <v>1686320.0507875797</v>
      </c>
      <c r="E11" s="85">
        <v>0</v>
      </c>
      <c r="F11" s="85">
        <v>1049773.9242565115</v>
      </c>
      <c r="G11" s="86">
        <f>SUM(C11:F11)</f>
        <v>9474887.2794932444</v>
      </c>
    </row>
    <row r="12" spans="1:7" x14ac:dyDescent="0.3">
      <c r="A12" s="92">
        <v>7</v>
      </c>
      <c r="B12" s="96" t="s">
        <v>29</v>
      </c>
      <c r="C12" s="94">
        <v>6840103.8339120569</v>
      </c>
      <c r="D12" s="85">
        <v>1677219.670447628</v>
      </c>
      <c r="E12" s="85">
        <v>0</v>
      </c>
      <c r="F12" s="85">
        <v>1023440.3975616046</v>
      </c>
      <c r="G12" s="86">
        <f>SUM(C12:F12)</f>
        <v>9540763.901921289</v>
      </c>
    </row>
    <row r="13" spans="1:7" x14ac:dyDescent="0.3">
      <c r="A13" s="92">
        <v>10</v>
      </c>
      <c r="B13" s="96" t="s">
        <v>32</v>
      </c>
      <c r="C13" s="94">
        <v>0</v>
      </c>
      <c r="D13" s="85">
        <v>0</v>
      </c>
      <c r="E13" s="85">
        <v>0</v>
      </c>
      <c r="F13" s="87"/>
      <c r="G13" s="86">
        <f>SUM(C13:F13)</f>
        <v>0</v>
      </c>
    </row>
    <row r="14" spans="1:7" x14ac:dyDescent="0.3">
      <c r="A14" s="92">
        <v>11</v>
      </c>
      <c r="B14" s="96" t="s">
        <v>33</v>
      </c>
      <c r="C14" s="94">
        <v>0</v>
      </c>
      <c r="D14" s="85">
        <v>0</v>
      </c>
      <c r="E14" s="85">
        <v>0</v>
      </c>
      <c r="F14" s="87"/>
      <c r="G14" s="86">
        <f>SUM(C14:F14)</f>
        <v>0</v>
      </c>
    </row>
    <row r="15" spans="1:7" x14ac:dyDescent="0.3">
      <c r="A15" s="91"/>
      <c r="B15" s="91" t="s">
        <v>36</v>
      </c>
      <c r="C15" s="18"/>
      <c r="D15" s="18"/>
      <c r="E15" s="18"/>
      <c r="F15" s="18"/>
      <c r="G15" s="82"/>
    </row>
    <row r="16" spans="1:7" x14ac:dyDescent="0.3">
      <c r="A16" s="92">
        <v>15</v>
      </c>
      <c r="B16" s="96" t="s">
        <v>37</v>
      </c>
      <c r="C16" s="94">
        <v>1391216.84</v>
      </c>
      <c r="D16" s="85">
        <v>169425.36000000002</v>
      </c>
      <c r="E16" s="85">
        <v>0</v>
      </c>
      <c r="F16" s="87"/>
      <c r="G16" s="86">
        <f t="shared" ref="G16:G22" si="0">SUM(C16:F16)</f>
        <v>1560642.2000000002</v>
      </c>
    </row>
    <row r="17" spans="1:7" x14ac:dyDescent="0.3">
      <c r="A17" s="92">
        <v>16</v>
      </c>
      <c r="B17" s="96" t="s">
        <v>38</v>
      </c>
      <c r="C17" s="94">
        <v>2748113.68</v>
      </c>
      <c r="D17" s="85">
        <v>802069.84000000008</v>
      </c>
      <c r="E17" s="85">
        <v>0</v>
      </c>
      <c r="F17" s="87"/>
      <c r="G17" s="86">
        <f t="shared" si="0"/>
        <v>3550183.5200000005</v>
      </c>
    </row>
    <row r="18" spans="1:7" x14ac:dyDescent="0.3">
      <c r="A18" s="92">
        <v>17</v>
      </c>
      <c r="B18" s="96" t="s">
        <v>39</v>
      </c>
      <c r="C18" s="94">
        <v>883892.36</v>
      </c>
      <c r="D18" s="85">
        <v>197961.92</v>
      </c>
      <c r="E18" s="85">
        <v>0</v>
      </c>
      <c r="F18" s="87"/>
      <c r="G18" s="86">
        <f t="shared" si="0"/>
        <v>1081854.28</v>
      </c>
    </row>
    <row r="19" spans="1:7" x14ac:dyDescent="0.3">
      <c r="A19" s="92">
        <v>18</v>
      </c>
      <c r="B19" s="96" t="s">
        <v>40</v>
      </c>
      <c r="C19" s="94">
        <v>0</v>
      </c>
      <c r="D19" s="85">
        <v>0</v>
      </c>
      <c r="E19" s="85">
        <v>0</v>
      </c>
      <c r="F19" s="87"/>
      <c r="G19" s="86">
        <f t="shared" si="0"/>
        <v>0</v>
      </c>
    </row>
    <row r="20" spans="1:7" x14ac:dyDescent="0.3">
      <c r="A20" s="92">
        <v>19</v>
      </c>
      <c r="B20" s="96" t="s">
        <v>41</v>
      </c>
      <c r="C20" s="94">
        <v>0</v>
      </c>
      <c r="D20" s="85">
        <v>0</v>
      </c>
      <c r="E20" s="85">
        <v>0</v>
      </c>
      <c r="F20" s="87"/>
      <c r="G20" s="86">
        <f t="shared" si="0"/>
        <v>0</v>
      </c>
    </row>
    <row r="21" spans="1:7" x14ac:dyDescent="0.3">
      <c r="A21" s="92">
        <v>20</v>
      </c>
      <c r="B21" s="96" t="s">
        <v>42</v>
      </c>
      <c r="C21" s="94">
        <v>388004.76</v>
      </c>
      <c r="D21" s="85">
        <v>69034.680000000008</v>
      </c>
      <c r="E21" s="85">
        <v>0</v>
      </c>
      <c r="F21" s="87"/>
      <c r="G21" s="86">
        <f t="shared" si="0"/>
        <v>457039.44</v>
      </c>
    </row>
    <row r="22" spans="1:7" x14ac:dyDescent="0.3">
      <c r="A22" s="92">
        <v>21</v>
      </c>
      <c r="B22" s="96" t="s">
        <v>43</v>
      </c>
      <c r="C22" s="94">
        <v>621679.76</v>
      </c>
      <c r="D22" s="85">
        <v>319946.64</v>
      </c>
      <c r="E22" s="85">
        <v>0</v>
      </c>
      <c r="F22" s="87"/>
      <c r="G22" s="86">
        <f t="shared" si="0"/>
        <v>941626.4</v>
      </c>
    </row>
    <row r="23" spans="1:7" x14ac:dyDescent="0.3">
      <c r="A23" s="91"/>
      <c r="B23" s="91" t="s">
        <v>62</v>
      </c>
      <c r="C23" s="18"/>
      <c r="D23" s="18"/>
      <c r="E23" s="18"/>
      <c r="F23" s="18"/>
      <c r="G23" s="82"/>
    </row>
    <row r="24" spans="1:7" x14ac:dyDescent="0.3">
      <c r="A24" s="92">
        <v>39</v>
      </c>
      <c r="B24" s="96" t="s">
        <v>63</v>
      </c>
      <c r="C24" s="93">
        <v>284.96000000000004</v>
      </c>
      <c r="D24" s="83">
        <v>38.480000000000004</v>
      </c>
      <c r="E24" s="83">
        <v>0</v>
      </c>
      <c r="F24" s="89"/>
      <c r="G24" s="84">
        <f>SUM(C24:F24)</f>
        <v>323.44000000000005</v>
      </c>
    </row>
    <row r="25" spans="1:7" x14ac:dyDescent="0.3">
      <c r="A25" s="92">
        <v>40</v>
      </c>
      <c r="B25" s="96" t="s">
        <v>64</v>
      </c>
      <c r="C25" s="93">
        <v>7169.2400000000007</v>
      </c>
      <c r="D25" s="83">
        <v>2042.04</v>
      </c>
      <c r="E25" s="83">
        <v>0</v>
      </c>
      <c r="F25" s="89"/>
      <c r="G25" s="84">
        <f>SUM(C25:F25)</f>
        <v>9211.2800000000007</v>
      </c>
    </row>
    <row r="26" spans="1:7" x14ac:dyDescent="0.3">
      <c r="A26" s="92">
        <v>41</v>
      </c>
      <c r="B26" s="96" t="s">
        <v>65</v>
      </c>
      <c r="C26" s="93">
        <v>0</v>
      </c>
      <c r="D26" s="83">
        <v>0</v>
      </c>
      <c r="E26" s="83">
        <v>0</v>
      </c>
      <c r="F26" s="89"/>
      <c r="G26" s="84">
        <f>SUM(C26:F26)</f>
        <v>0</v>
      </c>
    </row>
    <row r="27" spans="1:7" x14ac:dyDescent="0.3">
      <c r="A27" s="92">
        <v>42</v>
      </c>
      <c r="B27" s="96" t="s">
        <v>66</v>
      </c>
      <c r="C27" s="93">
        <v>180.96</v>
      </c>
      <c r="D27" s="83">
        <v>44.2</v>
      </c>
      <c r="E27" s="83">
        <v>0</v>
      </c>
      <c r="F27" s="89"/>
      <c r="G27" s="84">
        <f>SUM(C27:F27)</f>
        <v>225.16000000000003</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16" sqref="C16:D18"/>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37472.747749885319</v>
      </c>
      <c r="D5" s="83">
        <v>3695.7194658287513</v>
      </c>
      <c r="E5" s="83">
        <v>0</v>
      </c>
      <c r="F5" s="83">
        <v>30711.425618411078</v>
      </c>
      <c r="G5" s="84">
        <f>SUM(C5:F5)</f>
        <v>71879.892834125145</v>
      </c>
    </row>
    <row r="6" spans="1:7" x14ac:dyDescent="0.3">
      <c r="A6" s="92">
        <v>2</v>
      </c>
      <c r="B6" s="96" t="s">
        <v>19</v>
      </c>
      <c r="C6" s="83">
        <v>75.017543859649123</v>
      </c>
      <c r="D6" s="83">
        <v>20.147710487444606</v>
      </c>
      <c r="E6" s="83">
        <v>0</v>
      </c>
      <c r="F6" s="83">
        <v>1228.5378151260504</v>
      </c>
      <c r="G6" s="84">
        <f>SUM(C6:F6)</f>
        <v>1323.7030694731441</v>
      </c>
    </row>
    <row r="7" spans="1:7" x14ac:dyDescent="0.3">
      <c r="A7" s="92">
        <v>3</v>
      </c>
      <c r="B7" s="96" t="s">
        <v>22</v>
      </c>
      <c r="C7" s="83">
        <v>281.33987730061347</v>
      </c>
      <c r="D7" s="83">
        <v>2.5062098501070533</v>
      </c>
      <c r="E7" s="83">
        <v>0</v>
      </c>
      <c r="F7" s="83">
        <v>178.01538461538468</v>
      </c>
      <c r="G7" s="84">
        <f>SUM(C7:F7)</f>
        <v>461.86147176610518</v>
      </c>
    </row>
    <row r="8" spans="1:7" x14ac:dyDescent="0.3">
      <c r="A8" s="92">
        <v>4</v>
      </c>
      <c r="B8" s="96" t="s">
        <v>23</v>
      </c>
      <c r="C8" s="83">
        <v>516.36875358989096</v>
      </c>
      <c r="D8" s="83">
        <v>197.95422031473532</v>
      </c>
      <c r="E8" s="83">
        <v>0</v>
      </c>
      <c r="F8" s="83">
        <v>1049.3129999999999</v>
      </c>
      <c r="G8" s="84">
        <f>SUM(C8:F8)</f>
        <v>1763.6359739046261</v>
      </c>
    </row>
    <row r="9" spans="1:7" x14ac:dyDescent="0.3">
      <c r="A9" s="92">
        <v>5</v>
      </c>
      <c r="B9" s="96" t="s">
        <v>24</v>
      </c>
      <c r="C9" s="83">
        <v>721.89255989911737</v>
      </c>
      <c r="D9" s="83">
        <v>102.94366492146597</v>
      </c>
      <c r="E9" s="83">
        <v>0</v>
      </c>
      <c r="F9" s="83">
        <v>1332.0410986775178</v>
      </c>
      <c r="G9" s="84">
        <f>SUM(C9:F9)</f>
        <v>2156.8773234981008</v>
      </c>
    </row>
    <row r="10" spans="1:7" x14ac:dyDescent="0.3">
      <c r="A10" s="91"/>
      <c r="B10" s="91" t="s">
        <v>27</v>
      </c>
      <c r="C10" s="18"/>
      <c r="D10" s="18"/>
      <c r="E10" s="18"/>
      <c r="F10" s="18"/>
      <c r="G10" s="82"/>
    </row>
    <row r="11" spans="1:7" x14ac:dyDescent="0.3">
      <c r="A11" s="92">
        <v>6</v>
      </c>
      <c r="B11" s="96" t="s">
        <v>28</v>
      </c>
      <c r="C11" s="85">
        <v>8557040.8676491547</v>
      </c>
      <c r="D11" s="85">
        <v>3253572.8597929799</v>
      </c>
      <c r="E11" s="85">
        <v>0</v>
      </c>
      <c r="F11" s="85">
        <v>1333022.4413661847</v>
      </c>
      <c r="G11" s="86">
        <f>SUM(C11:F11)</f>
        <v>13143636.168808319</v>
      </c>
    </row>
    <row r="12" spans="1:7" x14ac:dyDescent="0.3">
      <c r="A12" s="92">
        <v>7</v>
      </c>
      <c r="B12" s="96" t="s">
        <v>29</v>
      </c>
      <c r="C12" s="85">
        <v>8685687.1237863284</v>
      </c>
      <c r="D12" s="85">
        <v>3236014.9156377632</v>
      </c>
      <c r="E12" s="85">
        <v>0</v>
      </c>
      <c r="F12" s="85">
        <v>1299582.5127452025</v>
      </c>
      <c r="G12" s="86">
        <f>SUM(C12:F12)</f>
        <v>13221284.552169293</v>
      </c>
    </row>
    <row r="13" spans="1:7" x14ac:dyDescent="0.3">
      <c r="A13" s="92">
        <v>10</v>
      </c>
      <c r="B13" s="96" t="s">
        <v>32</v>
      </c>
      <c r="C13" s="85">
        <v>0</v>
      </c>
      <c r="D13" s="85">
        <v>0</v>
      </c>
      <c r="E13" s="85">
        <v>0</v>
      </c>
      <c r="F13" s="87"/>
      <c r="G13" s="86">
        <f>SUM(C13:F13)</f>
        <v>0</v>
      </c>
    </row>
    <row r="14" spans="1:7" x14ac:dyDescent="0.3">
      <c r="A14" s="92">
        <v>11</v>
      </c>
      <c r="B14" s="96" t="s">
        <v>33</v>
      </c>
      <c r="C14" s="85">
        <v>0</v>
      </c>
      <c r="D14" s="85">
        <v>0</v>
      </c>
      <c r="E14" s="85">
        <v>0</v>
      </c>
      <c r="F14" s="87"/>
      <c r="G14" s="86">
        <f>SUM(C14:F14)</f>
        <v>0</v>
      </c>
    </row>
    <row r="15" spans="1:7" x14ac:dyDescent="0.3">
      <c r="A15" s="91"/>
      <c r="B15" s="91" t="s">
        <v>36</v>
      </c>
      <c r="C15" s="18"/>
      <c r="D15" s="18"/>
      <c r="E15" s="18"/>
      <c r="F15" s="18"/>
      <c r="G15" s="82"/>
    </row>
    <row r="16" spans="1:7" x14ac:dyDescent="0.3">
      <c r="A16" s="92">
        <v>15</v>
      </c>
      <c r="B16" s="96" t="s">
        <v>37</v>
      </c>
      <c r="C16" s="85">
        <v>1633099</v>
      </c>
      <c r="D16" s="85">
        <v>365564</v>
      </c>
      <c r="E16" s="85">
        <v>0</v>
      </c>
      <c r="F16" s="87"/>
      <c r="G16" s="86">
        <f t="shared" ref="G16:G22" si="0">SUM(C16:F16)</f>
        <v>1998663</v>
      </c>
    </row>
    <row r="17" spans="1:7" x14ac:dyDescent="0.3">
      <c r="A17" s="92">
        <v>16</v>
      </c>
      <c r="B17" s="96" t="s">
        <v>38</v>
      </c>
      <c r="C17" s="85">
        <v>3994287</v>
      </c>
      <c r="D17" s="85">
        <v>1518900</v>
      </c>
      <c r="E17" s="85">
        <v>0</v>
      </c>
      <c r="F17" s="87"/>
      <c r="G17" s="86">
        <f t="shared" si="0"/>
        <v>5513187</v>
      </c>
    </row>
    <row r="18" spans="1:7" x14ac:dyDescent="0.3">
      <c r="A18" s="92">
        <v>17</v>
      </c>
      <c r="B18" s="96" t="s">
        <v>39</v>
      </c>
      <c r="C18" s="85">
        <v>1070744</v>
      </c>
      <c r="D18" s="85">
        <v>246225</v>
      </c>
      <c r="E18" s="85">
        <v>0</v>
      </c>
      <c r="F18" s="87"/>
      <c r="G18" s="86">
        <f t="shared" si="0"/>
        <v>1316969</v>
      </c>
    </row>
    <row r="19" spans="1:7" x14ac:dyDescent="0.3">
      <c r="A19" s="92">
        <v>18</v>
      </c>
      <c r="B19" s="96" t="s">
        <v>40</v>
      </c>
      <c r="C19" s="85">
        <v>0</v>
      </c>
      <c r="D19" s="85">
        <v>0</v>
      </c>
      <c r="E19" s="85">
        <v>0</v>
      </c>
      <c r="F19" s="87"/>
      <c r="G19" s="86">
        <f t="shared" si="0"/>
        <v>0</v>
      </c>
    </row>
    <row r="20" spans="1:7" x14ac:dyDescent="0.3">
      <c r="A20" s="92">
        <v>19</v>
      </c>
      <c r="B20" s="96" t="s">
        <v>41</v>
      </c>
      <c r="C20" s="85">
        <v>0</v>
      </c>
      <c r="D20" s="85">
        <v>0</v>
      </c>
      <c r="E20" s="85">
        <v>0</v>
      </c>
      <c r="F20" s="87"/>
      <c r="G20" s="86">
        <f t="shared" si="0"/>
        <v>0</v>
      </c>
    </row>
    <row r="21" spans="1:7" x14ac:dyDescent="0.3">
      <c r="A21" s="92">
        <v>20</v>
      </c>
      <c r="B21" s="96" t="s">
        <v>42</v>
      </c>
      <c r="C21" s="85">
        <v>720328</v>
      </c>
      <c r="D21" s="85">
        <v>87850</v>
      </c>
      <c r="E21" s="85">
        <v>0</v>
      </c>
      <c r="F21" s="87"/>
      <c r="G21" s="86">
        <f t="shared" si="0"/>
        <v>808178</v>
      </c>
    </row>
    <row r="22" spans="1:7" x14ac:dyDescent="0.3">
      <c r="A22" s="92">
        <v>21</v>
      </c>
      <c r="B22" s="96" t="s">
        <v>43</v>
      </c>
      <c r="C22" s="85">
        <v>1476592</v>
      </c>
      <c r="D22" s="85">
        <v>491796</v>
      </c>
      <c r="E22" s="85">
        <v>0</v>
      </c>
      <c r="F22" s="87"/>
      <c r="G22" s="86">
        <f t="shared" si="0"/>
        <v>1968388</v>
      </c>
    </row>
    <row r="23" spans="1:7" x14ac:dyDescent="0.3">
      <c r="A23" s="91"/>
      <c r="B23" s="91" t="s">
        <v>62</v>
      </c>
      <c r="C23" s="18"/>
      <c r="D23" s="18"/>
      <c r="E23" s="18"/>
      <c r="F23" s="18"/>
      <c r="G23" s="82"/>
    </row>
    <row r="24" spans="1:7" x14ac:dyDescent="0.3">
      <c r="A24" s="92">
        <v>39</v>
      </c>
      <c r="B24" s="96" t="s">
        <v>63</v>
      </c>
      <c r="C24" s="83">
        <v>196</v>
      </c>
      <c r="D24" s="83">
        <v>90</v>
      </c>
      <c r="E24" s="83">
        <v>0</v>
      </c>
      <c r="F24" s="89"/>
      <c r="G24" s="84">
        <f>SUM(C24:F24)</f>
        <v>286</v>
      </c>
    </row>
    <row r="25" spans="1:7" x14ac:dyDescent="0.3">
      <c r="A25" s="92">
        <v>40</v>
      </c>
      <c r="B25" s="96" t="s">
        <v>64</v>
      </c>
      <c r="C25" s="83">
        <v>11042</v>
      </c>
      <c r="D25" s="83">
        <v>3936</v>
      </c>
      <c r="E25" s="83">
        <v>0</v>
      </c>
      <c r="F25" s="89"/>
      <c r="G25" s="84">
        <f>SUM(C25:F25)</f>
        <v>14978</v>
      </c>
    </row>
    <row r="26" spans="1:7" x14ac:dyDescent="0.3">
      <c r="A26" s="92">
        <v>41</v>
      </c>
      <c r="B26" s="96" t="s">
        <v>65</v>
      </c>
      <c r="C26" s="83">
        <v>0</v>
      </c>
      <c r="D26" s="83">
        <v>0</v>
      </c>
      <c r="E26" s="83">
        <v>0</v>
      </c>
      <c r="F26" s="89"/>
      <c r="G26" s="84">
        <f>SUM(C26:F26)</f>
        <v>0</v>
      </c>
    </row>
    <row r="27" spans="1:7" x14ac:dyDescent="0.3">
      <c r="A27" s="92">
        <v>42</v>
      </c>
      <c r="B27" s="96" t="s">
        <v>66</v>
      </c>
      <c r="C27" s="83">
        <v>6082</v>
      </c>
      <c r="D27" s="83">
        <v>1037</v>
      </c>
      <c r="E27" s="83">
        <v>0</v>
      </c>
      <c r="F27" s="89"/>
      <c r="G27" s="84">
        <f>SUM(C27:F27)</f>
        <v>7119</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C11" activePane="bottomRight" state="frozen"/>
      <selection pane="topRight" activeCell="C1" sqref="C1"/>
      <selection pane="bottomLeft" activeCell="A7" sqref="A7"/>
      <selection pane="bottomRight" activeCell="F13" sqref="F13"/>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t="s">
        <v>105</v>
      </c>
      <c r="D7" s="30"/>
      <c r="E7" s="31"/>
      <c r="F7" s="32"/>
      <c r="G7" s="30" t="s">
        <v>105</v>
      </c>
      <c r="H7" s="30"/>
      <c r="I7" s="7"/>
    </row>
    <row r="8" spans="1:9" ht="15.6" x14ac:dyDescent="0.3">
      <c r="A8" s="22">
        <v>7</v>
      </c>
      <c r="B8" s="36" t="s">
        <v>29</v>
      </c>
      <c r="C8" s="30" t="s">
        <v>105</v>
      </c>
      <c r="D8" s="30"/>
      <c r="E8" s="31"/>
      <c r="F8" s="32"/>
      <c r="G8" s="30" t="s">
        <v>105</v>
      </c>
      <c r="H8" s="30"/>
      <c r="I8" s="7"/>
    </row>
    <row r="9" spans="1:9" ht="15.6" x14ac:dyDescent="0.3">
      <c r="A9" s="22">
        <v>8</v>
      </c>
      <c r="B9" s="36" t="s">
        <v>30</v>
      </c>
      <c r="C9" s="25"/>
      <c r="D9" s="25"/>
      <c r="E9" s="26"/>
      <c r="F9" s="32"/>
      <c r="G9" s="30" t="s">
        <v>105</v>
      </c>
      <c r="H9" s="30"/>
      <c r="I9" s="7"/>
    </row>
    <row r="10" spans="1:9" ht="15.6" x14ac:dyDescent="0.3">
      <c r="A10" s="22">
        <v>9</v>
      </c>
      <c r="B10" s="36" t="s">
        <v>31</v>
      </c>
      <c r="C10" s="25"/>
      <c r="D10" s="25"/>
      <c r="E10" s="26"/>
      <c r="F10" s="32"/>
      <c r="G10" s="30" t="s">
        <v>105</v>
      </c>
      <c r="H10" s="30"/>
      <c r="I10" s="7"/>
    </row>
    <row r="11" spans="1:9" ht="15.6" x14ac:dyDescent="0.3">
      <c r="A11" s="22">
        <v>10</v>
      </c>
      <c r="B11" s="36" t="s">
        <v>32</v>
      </c>
      <c r="C11" s="30" t="s">
        <v>105</v>
      </c>
      <c r="D11" s="30"/>
      <c r="E11" s="31"/>
      <c r="F11" s="32"/>
      <c r="G11" s="30" t="s">
        <v>105</v>
      </c>
      <c r="H11" s="30"/>
      <c r="I11" s="7"/>
    </row>
    <row r="12" spans="1:9" ht="15.6" x14ac:dyDescent="0.3">
      <c r="A12" s="22">
        <v>11</v>
      </c>
      <c r="B12" s="36" t="s">
        <v>33</v>
      </c>
      <c r="C12" s="30" t="s">
        <v>105</v>
      </c>
      <c r="D12" s="30"/>
      <c r="E12" s="31"/>
      <c r="F12" s="32"/>
      <c r="G12" s="30" t="s">
        <v>105</v>
      </c>
      <c r="H12" s="30"/>
      <c r="I12" s="7"/>
    </row>
    <row r="13" spans="1:9" ht="16.2" thickBot="1" x14ac:dyDescent="0.35">
      <c r="A13" s="23">
        <v>13</v>
      </c>
      <c r="B13" s="37" t="s">
        <v>34</v>
      </c>
      <c r="C13" s="27"/>
      <c r="D13" s="27"/>
      <c r="E13" s="28"/>
      <c r="F13" s="33"/>
      <c r="G13" s="34" t="s">
        <v>105</v>
      </c>
      <c r="H13" s="35"/>
      <c r="I13" s="7"/>
    </row>
    <row r="14" spans="1:9" ht="15.6" x14ac:dyDescent="0.3">
      <c r="A14" s="20"/>
      <c r="B14" s="38" t="s">
        <v>36</v>
      </c>
      <c r="C14" s="29"/>
      <c r="D14" s="29"/>
      <c r="E14" s="29"/>
      <c r="F14" s="29"/>
      <c r="G14" s="29"/>
      <c r="H14" s="29"/>
      <c r="I14" s="7"/>
    </row>
    <row r="15" spans="1:9" ht="15.6" x14ac:dyDescent="0.3">
      <c r="A15" s="22">
        <v>15</v>
      </c>
      <c r="B15" s="36" t="s">
        <v>37</v>
      </c>
      <c r="C15" s="30" t="s">
        <v>105</v>
      </c>
      <c r="D15" s="30"/>
      <c r="E15" s="31"/>
      <c r="F15" s="32" t="s">
        <v>105</v>
      </c>
      <c r="G15" s="30"/>
      <c r="H15" s="30"/>
      <c r="I15" s="7"/>
    </row>
    <row r="16" spans="1:9" ht="15.6" x14ac:dyDescent="0.3">
      <c r="A16" s="22">
        <v>16</v>
      </c>
      <c r="B16" s="36" t="s">
        <v>38</v>
      </c>
      <c r="C16" s="30" t="s">
        <v>105</v>
      </c>
      <c r="D16" s="30"/>
      <c r="E16" s="31"/>
      <c r="F16" s="32" t="s">
        <v>105</v>
      </c>
      <c r="G16" s="30"/>
      <c r="H16" s="30"/>
      <c r="I16" s="7"/>
    </row>
    <row r="17" spans="1:9" ht="15.6" x14ac:dyDescent="0.3">
      <c r="A17" s="22">
        <v>17</v>
      </c>
      <c r="B17" s="36" t="s">
        <v>39</v>
      </c>
      <c r="C17" s="30" t="s">
        <v>105</v>
      </c>
      <c r="D17" s="30"/>
      <c r="E17" s="31"/>
      <c r="F17" s="32" t="s">
        <v>105</v>
      </c>
      <c r="G17" s="30"/>
      <c r="H17" s="30"/>
      <c r="I17" s="7"/>
    </row>
    <row r="18" spans="1:9" ht="15.6" x14ac:dyDescent="0.3">
      <c r="A18" s="22">
        <v>18</v>
      </c>
      <c r="B18" s="36" t="s">
        <v>40</v>
      </c>
      <c r="C18" s="30" t="s">
        <v>105</v>
      </c>
      <c r="D18" s="30"/>
      <c r="E18" s="31"/>
      <c r="F18" s="32" t="s">
        <v>105</v>
      </c>
      <c r="G18" s="30"/>
      <c r="H18" s="30"/>
      <c r="I18" s="7"/>
    </row>
    <row r="19" spans="1:9" ht="15.6" x14ac:dyDescent="0.3">
      <c r="A19" s="22">
        <v>19</v>
      </c>
      <c r="B19" s="36" t="s">
        <v>41</v>
      </c>
      <c r="C19" s="30" t="s">
        <v>105</v>
      </c>
      <c r="D19" s="30"/>
      <c r="E19" s="31"/>
      <c r="F19" s="32" t="s">
        <v>105</v>
      </c>
      <c r="G19" s="30"/>
      <c r="H19" s="30"/>
      <c r="I19" s="7"/>
    </row>
    <row r="20" spans="1:9" ht="15.6" x14ac:dyDescent="0.3">
      <c r="A20" s="22">
        <v>20</v>
      </c>
      <c r="B20" s="36" t="s">
        <v>42</v>
      </c>
      <c r="C20" s="30" t="s">
        <v>105</v>
      </c>
      <c r="D20" s="30"/>
      <c r="E20" s="31"/>
      <c r="F20" s="32" t="s">
        <v>105</v>
      </c>
      <c r="G20" s="30"/>
      <c r="H20" s="30"/>
      <c r="I20" s="7"/>
    </row>
    <row r="21" spans="1:9" ht="15.6" x14ac:dyDescent="0.3">
      <c r="A21" s="22">
        <v>21</v>
      </c>
      <c r="B21" s="36" t="s">
        <v>43</v>
      </c>
      <c r="C21" s="30" t="s">
        <v>105</v>
      </c>
      <c r="D21" s="30"/>
      <c r="E21" s="31"/>
      <c r="F21" s="32" t="s">
        <v>105</v>
      </c>
      <c r="G21" s="30"/>
      <c r="H21" s="30"/>
      <c r="I21" s="7"/>
    </row>
    <row r="22" spans="1:9" ht="15.6" x14ac:dyDescent="0.3">
      <c r="A22" s="22">
        <v>22</v>
      </c>
      <c r="B22" s="36" t="s">
        <v>44</v>
      </c>
      <c r="C22" s="25"/>
      <c r="D22" s="25"/>
      <c r="E22" s="26"/>
      <c r="F22" s="32" t="s">
        <v>105</v>
      </c>
      <c r="G22" s="30"/>
      <c r="H22" s="30"/>
      <c r="I22" s="7"/>
    </row>
    <row r="23" spans="1:9" ht="15.6" x14ac:dyDescent="0.3">
      <c r="A23" s="22">
        <v>23</v>
      </c>
      <c r="B23" s="36" t="s">
        <v>45</v>
      </c>
      <c r="C23" s="25"/>
      <c r="D23" s="25"/>
      <c r="E23" s="26"/>
      <c r="F23" s="32" t="s">
        <v>105</v>
      </c>
      <c r="G23" s="30"/>
      <c r="H23" s="30"/>
      <c r="I23" s="7"/>
    </row>
    <row r="24" spans="1:9" ht="15.6" x14ac:dyDescent="0.3">
      <c r="A24" s="22">
        <v>24</v>
      </c>
      <c r="B24" s="36" t="s">
        <v>46</v>
      </c>
      <c r="C24" s="25"/>
      <c r="D24" s="25"/>
      <c r="E24" s="26"/>
      <c r="F24" s="32" t="s">
        <v>105</v>
      </c>
      <c r="G24" s="30"/>
      <c r="H24" s="30"/>
      <c r="I24" s="7"/>
    </row>
    <row r="25" spans="1:9" ht="15.6" x14ac:dyDescent="0.3">
      <c r="A25" s="22">
        <v>26</v>
      </c>
      <c r="B25" s="36" t="s">
        <v>47</v>
      </c>
      <c r="C25" s="25"/>
      <c r="D25" s="25"/>
      <c r="E25" s="26"/>
      <c r="F25" s="32" t="s">
        <v>105</v>
      </c>
      <c r="G25" s="30"/>
      <c r="H25" s="30"/>
      <c r="I25" s="7"/>
    </row>
    <row r="26" spans="1:9" ht="15.6" x14ac:dyDescent="0.3">
      <c r="A26" s="22">
        <v>27</v>
      </c>
      <c r="B26" s="36" t="s">
        <v>48</v>
      </c>
      <c r="C26" s="25"/>
      <c r="D26" s="25"/>
      <c r="E26" s="26"/>
      <c r="F26" s="32" t="s">
        <v>105</v>
      </c>
      <c r="G26" s="30"/>
      <c r="H26" s="30"/>
      <c r="I26" s="7"/>
    </row>
    <row r="27" spans="1:9" ht="15.6" x14ac:dyDescent="0.3">
      <c r="A27" s="22">
        <v>28</v>
      </c>
      <c r="B27" s="36" t="s">
        <v>49</v>
      </c>
      <c r="C27" s="25"/>
      <c r="D27" s="25"/>
      <c r="E27" s="26"/>
      <c r="F27" s="32" t="s">
        <v>105</v>
      </c>
      <c r="G27" s="30"/>
      <c r="H27" s="30"/>
      <c r="I27" s="7"/>
    </row>
    <row r="28" spans="1:9" ht="15.6" x14ac:dyDescent="0.3">
      <c r="A28" s="22">
        <v>29</v>
      </c>
      <c r="B28" s="36" t="s">
        <v>82</v>
      </c>
      <c r="C28" s="25"/>
      <c r="D28" s="25"/>
      <c r="E28" s="26"/>
      <c r="F28" s="32" t="s">
        <v>105</v>
      </c>
      <c r="G28" s="30"/>
      <c r="H28" s="30"/>
      <c r="I28" s="7"/>
    </row>
    <row r="29" spans="1:9" ht="15.6" x14ac:dyDescent="0.3">
      <c r="A29" s="22">
        <v>30</v>
      </c>
      <c r="B29" s="36" t="s">
        <v>51</v>
      </c>
      <c r="C29" s="25"/>
      <c r="D29" s="25"/>
      <c r="E29" s="26"/>
      <c r="F29" s="32" t="s">
        <v>105</v>
      </c>
      <c r="G29" s="30"/>
      <c r="H29" s="30"/>
      <c r="I29" s="7"/>
    </row>
    <row r="30" spans="1:9" ht="15.6" x14ac:dyDescent="0.3">
      <c r="A30" s="22">
        <v>31</v>
      </c>
      <c r="B30" s="36" t="s">
        <v>52</v>
      </c>
      <c r="C30" s="25"/>
      <c r="D30" s="25"/>
      <c r="E30" s="26"/>
      <c r="F30" s="32" t="s">
        <v>105</v>
      </c>
      <c r="G30" s="30"/>
      <c r="H30" s="30"/>
      <c r="I30" s="7"/>
    </row>
    <row r="31" spans="1:9" ht="15.6" x14ac:dyDescent="0.3">
      <c r="A31" s="22">
        <v>32</v>
      </c>
      <c r="B31" s="36" t="s">
        <v>53</v>
      </c>
      <c r="C31" s="25"/>
      <c r="D31" s="25"/>
      <c r="E31" s="26"/>
      <c r="F31" s="32" t="s">
        <v>105</v>
      </c>
      <c r="G31" s="30"/>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t="s">
        <v>105</v>
      </c>
      <c r="G33" s="30"/>
      <c r="H33" s="30"/>
      <c r="I33" s="7"/>
    </row>
    <row r="34" spans="1:9" ht="15.6" x14ac:dyDescent="0.3">
      <c r="A34" s="22">
        <v>34</v>
      </c>
      <c r="B34" s="36" t="s">
        <v>57</v>
      </c>
      <c r="C34" s="25"/>
      <c r="D34" s="25"/>
      <c r="E34" s="26"/>
      <c r="F34" s="32" t="s">
        <v>105</v>
      </c>
      <c r="G34" s="30"/>
      <c r="H34" s="30"/>
      <c r="I34" s="7"/>
    </row>
    <row r="35" spans="1:9" ht="15.6" x14ac:dyDescent="0.3">
      <c r="A35" s="22">
        <v>35</v>
      </c>
      <c r="B35" s="36" t="s">
        <v>58</v>
      </c>
      <c r="C35" s="25"/>
      <c r="D35" s="25"/>
      <c r="E35" s="26"/>
      <c r="F35" s="32" t="s">
        <v>105</v>
      </c>
      <c r="G35" s="30"/>
      <c r="H35" s="30"/>
      <c r="I35" s="7"/>
    </row>
    <row r="36" spans="1:9" ht="16.2" thickBot="1" x14ac:dyDescent="0.35">
      <c r="A36" s="23">
        <v>36</v>
      </c>
      <c r="B36" s="37" t="s">
        <v>59</v>
      </c>
      <c r="C36" s="27"/>
      <c r="D36" s="27"/>
      <c r="E36" s="28"/>
      <c r="F36" s="33" t="s">
        <v>105</v>
      </c>
      <c r="G36" s="34"/>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
    </sheetView>
  </sheetViews>
  <sheetFormatPr defaultColWidth="9.21875" defaultRowHeight="14.4" x14ac:dyDescent="0.3"/>
  <cols>
    <col min="1" max="1" width="8.21875" customWidth="1"/>
    <col min="2" max="2" width="6.5546875" style="106" bestFit="1" customWidth="1"/>
    <col min="3" max="3" width="50.77734375" style="106" customWidth="1"/>
    <col min="4" max="5" width="55.77734375" style="106" customWidth="1"/>
    <col min="6" max="8" width="16.77734375" style="106" customWidth="1"/>
    <col min="9" max="9" width="48.44140625" style="106" customWidth="1"/>
    <col min="10" max="16384" width="9.2187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c r="E6" s="30"/>
    </row>
    <row r="7" spans="2:9" ht="15.6" x14ac:dyDescent="0.3">
      <c r="B7" s="115">
        <v>7</v>
      </c>
      <c r="C7" s="110" t="s">
        <v>29</v>
      </c>
      <c r="D7" s="30"/>
      <c r="E7" s="30"/>
    </row>
    <row r="8" spans="2:9" ht="15.6" x14ac:dyDescent="0.3">
      <c r="B8" s="115">
        <v>8</v>
      </c>
      <c r="C8" s="110" t="s">
        <v>30</v>
      </c>
      <c r="D8" s="30"/>
      <c r="E8" s="30"/>
    </row>
    <row r="9" spans="2:9" ht="31.2" x14ac:dyDescent="0.3">
      <c r="B9" s="115">
        <v>9</v>
      </c>
      <c r="C9" s="110" t="s">
        <v>31</v>
      </c>
      <c r="D9" s="30"/>
      <c r="E9" s="30"/>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c r="E14" s="30"/>
    </row>
    <row r="15" spans="2:9" ht="31.2" x14ac:dyDescent="0.3">
      <c r="B15" s="115">
        <v>16</v>
      </c>
      <c r="C15" s="110" t="s">
        <v>38</v>
      </c>
      <c r="D15" s="30"/>
      <c r="E15" s="30"/>
    </row>
    <row r="16" spans="2:9" ht="31.2" x14ac:dyDescent="0.3">
      <c r="B16" s="115">
        <v>17</v>
      </c>
      <c r="C16" s="110" t="s">
        <v>39</v>
      </c>
      <c r="D16" s="30"/>
      <c r="E16" s="30"/>
    </row>
    <row r="17" spans="2:5" ht="15.6" x14ac:dyDescent="0.3">
      <c r="B17" s="115">
        <v>18</v>
      </c>
      <c r="C17" s="110" t="s">
        <v>40</v>
      </c>
      <c r="D17" s="30"/>
      <c r="E17" s="30"/>
    </row>
    <row r="18" spans="2:5" ht="15.6" x14ac:dyDescent="0.3">
      <c r="B18" s="115">
        <v>19</v>
      </c>
      <c r="C18" s="110" t="s">
        <v>41</v>
      </c>
      <c r="D18" s="30"/>
      <c r="E18" s="30"/>
    </row>
    <row r="19" spans="2:5" ht="15.6" x14ac:dyDescent="0.3">
      <c r="B19" s="115">
        <v>20</v>
      </c>
      <c r="C19" s="110" t="s">
        <v>42</v>
      </c>
      <c r="D19" s="30"/>
      <c r="E19" s="30"/>
    </row>
    <row r="20" spans="2:5" ht="15.6" x14ac:dyDescent="0.3">
      <c r="B20" s="115">
        <v>21</v>
      </c>
      <c r="C20" s="110" t="s">
        <v>43</v>
      </c>
      <c r="D20" s="30"/>
      <c r="E20" s="30"/>
    </row>
    <row r="21" spans="2:5" ht="15.6" x14ac:dyDescent="0.3">
      <c r="B21" s="115">
        <v>22</v>
      </c>
      <c r="C21" s="110" t="s">
        <v>44</v>
      </c>
      <c r="D21" s="30"/>
      <c r="E21" s="30"/>
    </row>
    <row r="22" spans="2:5" ht="31.2" x14ac:dyDescent="0.3">
      <c r="B22" s="115">
        <v>23</v>
      </c>
      <c r="C22" s="110" t="s">
        <v>45</v>
      </c>
      <c r="D22" s="30"/>
      <c r="E22" s="30"/>
    </row>
    <row r="23" spans="2:5" ht="15.6" x14ac:dyDescent="0.3">
      <c r="B23" s="115">
        <v>24</v>
      </c>
      <c r="C23" s="110" t="s">
        <v>46</v>
      </c>
      <c r="D23" s="30"/>
      <c r="E23" s="30"/>
    </row>
    <row r="24" spans="2:5" ht="15.6" x14ac:dyDescent="0.3">
      <c r="B24" s="115">
        <v>26</v>
      </c>
      <c r="C24" s="110" t="s">
        <v>47</v>
      </c>
      <c r="D24" s="30"/>
      <c r="E24" s="30"/>
    </row>
    <row r="25" spans="2:5" ht="15.6" x14ac:dyDescent="0.3">
      <c r="B25" s="115">
        <v>27</v>
      </c>
      <c r="C25" s="110" t="s">
        <v>48</v>
      </c>
      <c r="D25" s="30"/>
      <c r="E25" s="30"/>
    </row>
    <row r="26" spans="2:5" ht="15.6" x14ac:dyDescent="0.3">
      <c r="B26" s="115">
        <v>28</v>
      </c>
      <c r="C26" s="110" t="s">
        <v>49</v>
      </c>
      <c r="D26" s="30"/>
      <c r="E26" s="30"/>
    </row>
    <row r="27" spans="2:5" ht="15.6" x14ac:dyDescent="0.3">
      <c r="B27" s="115">
        <v>29</v>
      </c>
      <c r="C27" s="110" t="s">
        <v>82</v>
      </c>
      <c r="D27" s="30"/>
      <c r="E27" s="30"/>
    </row>
    <row r="28" spans="2:5" ht="15.6" x14ac:dyDescent="0.3">
      <c r="B28" s="115">
        <v>30</v>
      </c>
      <c r="C28" s="110" t="s">
        <v>51</v>
      </c>
      <c r="D28" s="30"/>
      <c r="E28" s="30"/>
    </row>
    <row r="29" spans="2:5" ht="15.6" x14ac:dyDescent="0.3">
      <c r="B29" s="115">
        <v>31</v>
      </c>
      <c r="C29" s="110" t="s">
        <v>52</v>
      </c>
      <c r="D29" s="30"/>
      <c r="E29" s="30"/>
    </row>
    <row r="30" spans="2:5" ht="46.8" x14ac:dyDescent="0.3">
      <c r="B30" s="115">
        <v>32</v>
      </c>
      <c r="C30" s="110" t="s">
        <v>53</v>
      </c>
      <c r="D30" s="30"/>
      <c r="E30" s="30"/>
    </row>
    <row r="31" spans="2:5" ht="15.6" x14ac:dyDescent="0.3">
      <c r="B31" s="115">
        <v>33</v>
      </c>
      <c r="C31" s="110" t="s">
        <v>54</v>
      </c>
      <c r="D31" s="30"/>
      <c r="E31" s="30"/>
    </row>
    <row r="32" spans="2:5" ht="15.6" x14ac:dyDescent="0.3">
      <c r="B32" s="115" t="s">
        <v>55</v>
      </c>
      <c r="C32" s="110" t="s">
        <v>56</v>
      </c>
      <c r="D32" s="30"/>
      <c r="E32" s="30"/>
    </row>
    <row r="33" spans="2:5" ht="15.6" x14ac:dyDescent="0.3">
      <c r="B33" s="115">
        <v>34</v>
      </c>
      <c r="C33" s="110" t="s">
        <v>57</v>
      </c>
      <c r="D33" s="30"/>
      <c r="E33" s="30"/>
    </row>
    <row r="34" spans="2:5" ht="15.6" x14ac:dyDescent="0.3">
      <c r="B34" s="115">
        <v>35</v>
      </c>
      <c r="C34" s="110" t="s">
        <v>58</v>
      </c>
      <c r="D34" s="30"/>
      <c r="E34" s="30"/>
    </row>
    <row r="35" spans="2:5" ht="16.2" thickBot="1" x14ac:dyDescent="0.35">
      <c r="B35" s="116">
        <v>36</v>
      </c>
      <c r="C35" s="111" t="s">
        <v>59</v>
      </c>
      <c r="D35" s="30"/>
      <c r="E35" s="30"/>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2026-04-17T14:48:54Z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