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98C8996F-5C21-42E3-A08F-2C42BB1ADB95}"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3" i="3"/>
  <c r="G12" i="3"/>
  <c r="G11" i="3"/>
  <c r="G9" i="3"/>
  <c r="G8" i="3"/>
  <c r="G7" i="3"/>
  <c r="G6" i="3"/>
  <c r="G5" i="3"/>
  <c r="G46" i="2"/>
  <c r="G45" i="2"/>
  <c r="G44" i="2"/>
  <c r="G42" i="2"/>
  <c r="G41" i="2"/>
  <c r="G40" i="2"/>
  <c r="G39" i="2"/>
  <c r="G38" i="2"/>
  <c r="G37" i="2"/>
  <c r="G36" i="2"/>
  <c r="G35" i="2"/>
  <c r="G34" i="2"/>
  <c r="G32" i="2"/>
  <c r="G31" i="2"/>
  <c r="G30" i="2"/>
  <c r="G20" i="2"/>
  <c r="G17" i="2"/>
  <c r="G16" i="2"/>
  <c r="G24" i="2" l="1"/>
  <c r="G27" i="2"/>
  <c r="G25" i="2"/>
  <c r="G51" i="2"/>
  <c r="G53" i="2"/>
  <c r="G28" i="2"/>
  <c r="E12" i="2"/>
  <c r="F12" i="2"/>
  <c r="G52" i="2"/>
  <c r="G19" i="2"/>
  <c r="F48" i="2"/>
  <c r="G10" i="2"/>
  <c r="G14" i="2"/>
  <c r="D21" i="2"/>
  <c r="E21" i="2"/>
  <c r="G47" i="2"/>
  <c r="G9" i="2"/>
  <c r="C12" i="2"/>
  <c r="G18" i="2"/>
  <c r="G23" i="2"/>
  <c r="C33" i="2"/>
  <c r="E33" i="2"/>
  <c r="G29" i="2"/>
  <c r="D33" i="2"/>
  <c r="G26" i="2"/>
  <c r="G50" i="2"/>
  <c r="D12" i="2"/>
  <c r="G11" i="2"/>
  <c r="G15" i="2"/>
  <c r="C21" i="2"/>
  <c r="G5" i="2"/>
  <c r="G6" i="2"/>
  <c r="E48" i="2" l="1"/>
  <c r="G21" i="2"/>
  <c r="D48" i="2"/>
  <c r="G12" i="2"/>
  <c r="G33" i="2"/>
  <c r="C48" i="2"/>
  <c r="G48" i="2" l="1"/>
</calcChain>
</file>

<file path=xl/sharedStrings.xml><?xml version="1.0" encoding="utf-8"?>
<sst xmlns="http://schemas.openxmlformats.org/spreadsheetml/2006/main" count="348" uniqueCount="108">
  <si>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</si>
  <si>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</si>
  <si>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</si>
  <si>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</si>
  <si>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</si>
  <si>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</si>
  <si>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</si>
  <si>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</si>
  <si>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</si>
  <si>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</si>
  <si>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</si>
  <si>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</si>
  <si>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</si>
  <si>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</si>
  <si>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</si>
  <si>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</si>
  <si>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</si>
  <si>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</si>
  <si>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</si>
  <si>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</si>
  <si>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</si>
  <si>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</si>
  <si>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</si>
  <si>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</si>
  <si>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</si>
  <si>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</si>
  <si>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</si>
  <si>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</si>
  <si>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</si>
  <si>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</si>
  <si>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</si>
  <si>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</si>
  <si>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</si>
  <si>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</si>
  <si>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</si>
  <si>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</si>
  <si>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</si>
  <si>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</si>
  <si>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</si>
  <si>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</si>
  <si>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</si>
  <si>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</si>
  <si>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</si>
  <si>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</si>
  <si>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</si>
  <si>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</si>
  <si>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</si>
  <si>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</si>
  <si>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</si>
  <si>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</si>
  <si>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</si>
  <si>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</si>
  <si>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</si>
  <si>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</si>
  <si>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</si>
  <si>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</si>
  <si>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</si>
  <si>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</si>
  <si>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</si>
  <si>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</si>
  <si>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</si>
  <si>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</si>
  <si>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</si>
  <si>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</si>
  <si>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</si>
  <si>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</si>
  <si>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</si>
  <si>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</si>
  <si>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</si>
  <si>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</si>
  <si>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</si>
  <si>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</si>
  <si>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</si>
  <si>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</si>
  <si>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</si>
  <si>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</si>
  <si>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</si>
  <si>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</si>
  <si>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</si>
  <si>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</si>
  <si>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</si>
  <si>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</si>
  <si>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</si>
  <si>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</si>
  <si>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</si>
  <si>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</si>
  <si>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</si>
  <si>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</si>
  <si>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</si>
  <si>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</si>
  <si>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</si>
  <si>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</si>
  <si>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</si>
  <si>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</si>
  <si>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</si>
  <si>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</si>
  <si>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</si>
  <si>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</si>
  <si>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</si>
  <si>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</si>
  <si>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</si>
  <si>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r>
      <t xml:space="preserve">Did this Company Have at Least </t>
    </r>
    <r>
      <rPr>
        <b/>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</si>
  <si>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X</t>
  </si>
  <si>
    <t xml:space="preserve">UNITEDHEALTHCARE INSURANCE COMPANY </t>
  </si>
  <si>
    <t>SHEIK</t>
  </si>
  <si>
    <t>ALI</t>
  </si>
  <si>
    <t>SHEIK_Z_ALI@UHC.COM</t>
  </si>
  <si>
    <t>860-702-5840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</si>
</sst>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1" defaultTableStyle="TableStyleMedium2" defaultPivotStyle="PivotStyleLight16">
    <tableStyle name="Invisible" pivot="0" table="0" count="0" xr9:uid="{E44EFBD4-22BD-472C-843C-5E9F34D5D94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K9" sqref="K9:N9"/>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103</v>
      </c>
      <c r="F4" s="103"/>
      <c r="G4" s="103"/>
      <c r="H4" s="103"/>
      <c r="I4" s="103"/>
      <c r="J4" s="103"/>
      <c r="K4" s="104"/>
      <c r="L4" s="74"/>
      <c r="M4" s="74"/>
      <c r="N4" s="74"/>
      <c r="O4" s="74"/>
      <c r="P4" s="74"/>
      <c r="Q4" s="74"/>
      <c r="R4" s="74"/>
      <c r="S4" s="74"/>
    </row>
    <row r="5" spans="2:19" ht="18.600000000000001" thickBot="1" x14ac:dyDescent="0.4">
      <c r="B5" s="74" t="s">
        <v>2</v>
      </c>
      <c r="C5" s="74"/>
      <c r="D5" s="74"/>
      <c r="E5" s="102">
        <v>79413</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104</v>
      </c>
      <c r="E8" s="103"/>
      <c r="F8" s="103"/>
      <c r="G8" s="104"/>
      <c r="H8" s="74"/>
      <c r="I8" s="74"/>
      <c r="J8" s="94" t="s">
        <v>5</v>
      </c>
      <c r="K8" s="102" t="s">
        <v>105</v>
      </c>
      <c r="L8" s="103"/>
      <c r="M8" s="103"/>
      <c r="N8" s="104"/>
      <c r="P8" s="74"/>
      <c r="Q8" s="74"/>
      <c r="R8" s="74"/>
      <c r="S8" s="74"/>
    </row>
    <row r="9" spans="2:19" ht="18.600000000000001" thickBot="1" x14ac:dyDescent="0.4">
      <c r="B9" s="74" t="s">
        <v>91</v>
      </c>
      <c r="C9" s="74"/>
      <c r="D9" s="102" t="s">
        <v>106</v>
      </c>
      <c r="E9" s="103"/>
      <c r="F9" s="103"/>
      <c r="G9" s="103"/>
      <c r="H9" s="103"/>
      <c r="I9" s="104"/>
      <c r="J9" s="95" t="s">
        <v>6</v>
      </c>
      <c r="K9" s="105" t="s">
        <v>107</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101</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sWvo1lyDY4LHeZInnPGjrzAXxpsGYPrNJnmeWqIdtk7Uyuguya/wcAGIqA/lAsWBWXGjFMvIcb+n30XIyb5xAA==" saltValue="hZjIeUKpwIKtPniByem5Zg=="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D9" sqref="D9"/>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99839</v>
      </c>
      <c r="D5" s="45">
        <f>'Area 1 Data'!D5+'Area 2 Data'!D5+'Area 3 Data'!D5+'Area 4 Data'!D5</f>
        <v>19247</v>
      </c>
      <c r="E5" s="45">
        <f>'Area 1 Data'!E5+'Area 2 Data'!E5+'Area 3 Data'!E5+'Area 4 Data'!E5</f>
        <v>0</v>
      </c>
      <c r="F5" s="45">
        <f>'Area 1 Data'!F5+'Area 2 Data'!F5+'Area 3 Data'!F5+'Area 4 Data'!F5</f>
        <v>112176</v>
      </c>
      <c r="G5" s="45">
        <f t="shared" ref="G5:G12" si="0">SUM(C5:F5)</f>
        <v>231262</v>
      </c>
    </row>
    <row r="6" spans="1:7" ht="16.2" thickBot="1" x14ac:dyDescent="0.35">
      <c r="A6" s="15">
        <v>2</v>
      </c>
      <c r="B6" s="25" t="s">
        <v>19</v>
      </c>
      <c r="C6" s="45">
        <f>'Area 1 Data'!C6+'Area 2 Data'!C6+'Area 3 Data'!C6+'Area 4 Data'!C6</f>
        <v>1221</v>
      </c>
      <c r="D6" s="45">
        <f>'Area 1 Data'!D6+'Area 2 Data'!D6+'Area 3 Data'!D6+'Area 4 Data'!D6</f>
        <v>175</v>
      </c>
      <c r="E6" s="45">
        <f>'Area 1 Data'!E6+'Area 2 Data'!E6+'Area 3 Data'!E6+'Area 4 Data'!E6</f>
        <v>0</v>
      </c>
      <c r="F6" s="45">
        <f>'Area 1 Data'!F6+'Area 2 Data'!F6+'Area 3 Data'!F6+'Area 4 Data'!F6</f>
        <v>2383</v>
      </c>
      <c r="G6" s="46">
        <f t="shared" si="0"/>
        <v>3779</v>
      </c>
    </row>
    <row r="7" spans="1:7" ht="16.2" thickBot="1" x14ac:dyDescent="0.35">
      <c r="A7" s="15" t="s">
        <v>20</v>
      </c>
      <c r="B7" s="25" t="s">
        <v>21</v>
      </c>
      <c r="C7" s="4">
        <v>423</v>
      </c>
      <c r="D7" s="4">
        <v>98</v>
      </c>
      <c r="E7" s="4"/>
      <c r="F7" s="4">
        <v>87</v>
      </c>
      <c r="G7" s="46">
        <f t="shared" si="0"/>
        <v>608</v>
      </c>
    </row>
    <row r="8" spans="1:7" ht="16.2" thickBot="1" x14ac:dyDescent="0.35">
      <c r="A8" s="15" t="s">
        <v>22</v>
      </c>
      <c r="B8" s="25" t="s">
        <v>23</v>
      </c>
      <c r="C8" s="56">
        <v>0</v>
      </c>
      <c r="D8" s="4">
        <v>10</v>
      </c>
      <c r="E8" s="4">
        <v>0</v>
      </c>
      <c r="F8" s="56">
        <v>0</v>
      </c>
      <c r="G8" s="46">
        <f t="shared" si="0"/>
        <v>10</v>
      </c>
    </row>
    <row r="9" spans="1:7" ht="16.2" thickBot="1" x14ac:dyDescent="0.35">
      <c r="A9" s="15">
        <v>3</v>
      </c>
      <c r="B9" s="25" t="s">
        <v>24</v>
      </c>
      <c r="C9" s="58">
        <f>'Area 1 Data'!C7+'Area 2 Data'!C7+'Area 3 Data'!C7+'Area 4 Data'!C7</f>
        <v>1031.2799999999997</v>
      </c>
      <c r="D9" s="58">
        <f>'Area 1 Data'!D7+'Area 2 Data'!D7+'Area 3 Data'!D7+'Area 4 Data'!D7</f>
        <v>27.720000000000024</v>
      </c>
      <c r="E9" s="58">
        <f>'Area 1 Data'!E7+'Area 2 Data'!E7+'Area 3 Data'!E7+'Area 4 Data'!E7</f>
        <v>0</v>
      </c>
      <c r="F9" s="58">
        <f>'Area 1 Data'!F7+'Area 2 Data'!F7+'Area 3 Data'!F7+'Area 4 Data'!F7</f>
        <v>654.36000000000013</v>
      </c>
      <c r="G9" s="46">
        <f t="shared" si="0"/>
        <v>1713.36</v>
      </c>
    </row>
    <row r="10" spans="1:7" ht="16.2" thickBot="1" x14ac:dyDescent="0.35">
      <c r="A10" s="15">
        <v>4</v>
      </c>
      <c r="B10" s="25" t="s">
        <v>25</v>
      </c>
      <c r="C10" s="58">
        <f>'Area 1 Data'!C8+'Area 2 Data'!C8+'Area 3 Data'!C8+'Area 4 Data'!C8</f>
        <v>3342</v>
      </c>
      <c r="D10" s="58">
        <f>'Area 1 Data'!D8+'Area 2 Data'!D8+'Area 3 Data'!D8+'Area 4 Data'!D8</f>
        <v>789</v>
      </c>
      <c r="E10" s="58">
        <f>'Area 1 Data'!E8+'Area 2 Data'!E8+'Area 3 Data'!E8+'Area 4 Data'!E8</f>
        <v>0</v>
      </c>
      <c r="F10" s="58">
        <f>'Area 1 Data'!F8+'Area 2 Data'!F8+'Area 3 Data'!F8+'Area 4 Data'!F8</f>
        <v>3832.6799999999994</v>
      </c>
      <c r="G10" s="46">
        <f t="shared" si="0"/>
        <v>7963.6799999999994</v>
      </c>
    </row>
    <row r="11" spans="1:7" ht="16.2" thickBot="1" x14ac:dyDescent="0.35">
      <c r="A11" s="15">
        <v>5</v>
      </c>
      <c r="B11" s="25" t="s">
        <v>26</v>
      </c>
      <c r="C11" s="58">
        <f>'Area 1 Data'!C9+'Area 2 Data'!C9+'Area 3 Data'!C9+'Area 4 Data'!C9</f>
        <v>4328.7200000000012</v>
      </c>
      <c r="D11" s="58">
        <f>'Area 1 Data'!D9+'Area 2 Data'!D9+'Area 3 Data'!D9+'Area 4 Data'!D9</f>
        <v>410.28000000000003</v>
      </c>
      <c r="E11" s="58">
        <f>'Area 1 Data'!E9+'Area 2 Data'!E9+'Area 3 Data'!E9+'Area 4 Data'!E9</f>
        <v>0</v>
      </c>
      <c r="F11" s="58">
        <f>'Area 1 Data'!F9+'Area 2 Data'!F9+'Area 3 Data'!F9+'Area 4 Data'!F9</f>
        <v>4860.96</v>
      </c>
      <c r="G11" s="46">
        <f t="shared" si="0"/>
        <v>9599.9600000000009</v>
      </c>
    </row>
    <row r="12" spans="1:7" ht="16.2" thickBot="1" x14ac:dyDescent="0.35">
      <c r="A12" s="1" t="s">
        <v>27</v>
      </c>
      <c r="B12" s="25" t="s">
        <v>28</v>
      </c>
      <c r="C12" s="46">
        <f>SUM(C9:C11)</f>
        <v>8702</v>
      </c>
      <c r="D12" s="46">
        <f>SUM(D9:D11)</f>
        <v>1227</v>
      </c>
      <c r="E12" s="46">
        <f>SUM(E9:E11)</f>
        <v>0</v>
      </c>
      <c r="F12" s="46">
        <f>SUM(F9:F11)</f>
        <v>9348</v>
      </c>
      <c r="G12" s="46">
        <f t="shared" si="0"/>
        <v>19277</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44666387</v>
      </c>
      <c r="D14" s="59">
        <f>'Area 1 Data'!D11+'Area 2 Data'!D11+'Area 3 Data'!D11+'Area 4 Data'!D11</f>
        <v>16540008</v>
      </c>
      <c r="E14" s="59">
        <f>'Area 1 Data'!E11+'Area 2 Data'!E11+'Area 3 Data'!E11+'Area 4 Data'!E11</f>
        <v>0</v>
      </c>
      <c r="F14" s="59">
        <f>'Area 1 Data'!F11+'Area 2 Data'!F11+'Area 3 Data'!F11+'Area 4 Data'!F11</f>
        <v>2862787.3050441314</v>
      </c>
      <c r="G14" s="52">
        <f t="shared" ref="G14:G21" si="1">SUM(C14:F14)</f>
        <v>64069182.305044129</v>
      </c>
    </row>
    <row r="15" spans="1:7" ht="16.2" thickBot="1" x14ac:dyDescent="0.35">
      <c r="A15" s="15">
        <v>7</v>
      </c>
      <c r="B15" s="25" t="s">
        <v>31</v>
      </c>
      <c r="C15" s="59">
        <f>'Area 1 Data'!C12+'Area 2 Data'!C12+'Area 3 Data'!C12+'Area 4 Data'!C12</f>
        <v>44564900</v>
      </c>
      <c r="D15" s="59">
        <f>'Area 1 Data'!D12+'Area 2 Data'!D12+'Area 3 Data'!D12+'Area 4 Data'!D12</f>
        <v>16524471</v>
      </c>
      <c r="E15" s="59">
        <f>'Area 1 Data'!E12+'Area 2 Data'!E12+'Area 3 Data'!E12+'Area 4 Data'!E12</f>
        <v>0</v>
      </c>
      <c r="F15" s="59">
        <f>'Area 1 Data'!F12+'Area 2 Data'!F12+'Area 3 Data'!F12+'Area 4 Data'!F12</f>
        <v>2853030</v>
      </c>
      <c r="G15" s="52">
        <f t="shared" si="1"/>
        <v>63942401</v>
      </c>
    </row>
    <row r="16" spans="1:7" ht="16.2" thickBot="1" x14ac:dyDescent="0.35">
      <c r="A16" s="15">
        <v>8</v>
      </c>
      <c r="B16" s="25" t="s">
        <v>32</v>
      </c>
      <c r="C16" s="49">
        <v>44564900</v>
      </c>
      <c r="D16" s="49">
        <v>16524471</v>
      </c>
      <c r="E16" s="49">
        <v>0</v>
      </c>
      <c r="F16" s="49">
        <v>2853030</v>
      </c>
      <c r="G16" s="52">
        <f t="shared" si="1"/>
        <v>63942401</v>
      </c>
    </row>
    <row r="17" spans="1:7" ht="16.2" thickBot="1" x14ac:dyDescent="0.35">
      <c r="A17" s="15">
        <v>9</v>
      </c>
      <c r="B17" s="25" t="s">
        <v>33</v>
      </c>
      <c r="C17" s="49">
        <v>0</v>
      </c>
      <c r="D17" s="49">
        <v>0</v>
      </c>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44564900</v>
      </c>
      <c r="D21" s="52">
        <f>SUM(D16:D20)</f>
        <v>16524471</v>
      </c>
      <c r="E21" s="52">
        <f>SUM(E16:E20)</f>
        <v>0</v>
      </c>
      <c r="F21" s="52">
        <f>SUM(F16:F20)</f>
        <v>2853030</v>
      </c>
      <c r="G21" s="52">
        <f t="shared" si="1"/>
        <v>63942401</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7459643</v>
      </c>
      <c r="D23" s="64">
        <f>'Area 1 Data'!D16+'Area 2 Data'!D16+'Area 3 Data'!D16+'Area 4 Data'!D16</f>
        <v>2569900</v>
      </c>
      <c r="E23" s="64">
        <f>'Area 1 Data'!E16+'Area 2 Data'!E16+'Area 3 Data'!E16+'Area 4 Data'!E16</f>
        <v>0</v>
      </c>
      <c r="F23" s="65">
        <v>0</v>
      </c>
      <c r="G23" s="52">
        <f>'Area 1 Data'!G16+'Area 2 Data'!G16+'Area 3 Data'!G16+'Area 4 Data'!G16</f>
        <v>10029543</v>
      </c>
    </row>
    <row r="24" spans="1:7" ht="16.2" thickBot="1" x14ac:dyDescent="0.35">
      <c r="A24" s="15">
        <v>16</v>
      </c>
      <c r="B24" s="25" t="s">
        <v>40</v>
      </c>
      <c r="C24" s="64">
        <f>'Area 1 Data'!C17+'Area 2 Data'!C17+'Area 3 Data'!C17+'Area 4 Data'!C17</f>
        <v>17716741</v>
      </c>
      <c r="D24" s="64">
        <f>'Area 1 Data'!D17+'Area 2 Data'!D17+'Area 3 Data'!D17+'Area 4 Data'!D17</f>
        <v>6485063</v>
      </c>
      <c r="E24" s="64">
        <f>'Area 1 Data'!E17+'Area 2 Data'!E17+'Area 3 Data'!E17+'Area 4 Data'!E17</f>
        <v>0</v>
      </c>
      <c r="F24" s="61">
        <v>0</v>
      </c>
      <c r="G24" s="52">
        <f>'Area 1 Data'!G17+'Area 2 Data'!G17+'Area 3 Data'!G17+'Area 4 Data'!G17</f>
        <v>24201804</v>
      </c>
    </row>
    <row r="25" spans="1:7" ht="16.2" thickBot="1" x14ac:dyDescent="0.35">
      <c r="A25" s="15">
        <v>17</v>
      </c>
      <c r="B25" s="25" t="s">
        <v>41</v>
      </c>
      <c r="C25" s="64">
        <f>'Area 1 Data'!C18+'Area 2 Data'!C18+'Area 3 Data'!C18+'Area 4 Data'!C18</f>
        <v>6791419</v>
      </c>
      <c r="D25" s="64">
        <f>'Area 1 Data'!D18+'Area 2 Data'!D18+'Area 3 Data'!D18+'Area 4 Data'!D18</f>
        <v>2224883</v>
      </c>
      <c r="E25" s="64">
        <f>'Area 1 Data'!E18+'Area 2 Data'!E18+'Area 3 Data'!E18+'Area 4 Data'!E18</f>
        <v>0</v>
      </c>
      <c r="F25" s="61">
        <v>0</v>
      </c>
      <c r="G25" s="52">
        <f>'Area 1 Data'!G18+'Area 2 Data'!G18+'Area 3 Data'!G18+'Area 4 Data'!G18</f>
        <v>9016302</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2400041</v>
      </c>
      <c r="D28" s="64">
        <f>'Area 1 Data'!D21+'Area 2 Data'!D21+'Area 3 Data'!D21+'Area 4 Data'!D21</f>
        <v>576860</v>
      </c>
      <c r="E28" s="64">
        <f>'Area 1 Data'!E21+'Area 2 Data'!E21+'Area 3 Data'!E21+'Area 4 Data'!E21</f>
        <v>0</v>
      </c>
      <c r="F28" s="61">
        <v>0</v>
      </c>
      <c r="G28" s="52">
        <f>'Area 1 Data'!G21+'Area 2 Data'!G21+'Area 3 Data'!G21+'Area 4 Data'!G21</f>
        <v>2976901</v>
      </c>
    </row>
    <row r="29" spans="1:7" ht="16.2" thickBot="1" x14ac:dyDescent="0.35">
      <c r="A29" s="15">
        <v>21</v>
      </c>
      <c r="B29" s="25" t="s">
        <v>45</v>
      </c>
      <c r="C29" s="64">
        <f>'Area 1 Data'!C22+'Area 2 Data'!C22+'Area 3 Data'!C22+'Area 4 Data'!C22</f>
        <v>6378894</v>
      </c>
      <c r="D29" s="64">
        <f>'Area 1 Data'!D22+'Area 2 Data'!D22+'Area 3 Data'!D22+'Area 4 Data'!D22</f>
        <v>2846525</v>
      </c>
      <c r="E29" s="64">
        <f>'Area 1 Data'!E22+'Area 2 Data'!E22+'Area 3 Data'!E22+'Area 4 Data'!E22</f>
        <v>0</v>
      </c>
      <c r="F29" s="61">
        <v>0</v>
      </c>
      <c r="G29" s="52">
        <f>'Area 1 Data'!G22+'Area 2 Data'!G22+'Area 3 Data'!G22+'Area 4 Data'!G22</f>
        <v>9225419</v>
      </c>
    </row>
    <row r="30" spans="1:7" ht="16.2" thickBot="1" x14ac:dyDescent="0.35">
      <c r="A30" s="15">
        <v>22</v>
      </c>
      <c r="B30" s="25" t="s">
        <v>46</v>
      </c>
      <c r="C30" s="49">
        <v>0</v>
      </c>
      <c r="D30" s="49">
        <v>0</v>
      </c>
      <c r="E30" s="49">
        <v>0</v>
      </c>
      <c r="F30" s="61">
        <v>0</v>
      </c>
      <c r="G30" s="52">
        <f t="shared" ref="G30:G48" si="2">SUM(C30:F30)</f>
        <v>0</v>
      </c>
    </row>
    <row r="31" spans="1:7" ht="16.2" thickBot="1" x14ac:dyDescent="0.35">
      <c r="A31" s="15">
        <v>23</v>
      </c>
      <c r="B31" s="25" t="s">
        <v>47</v>
      </c>
      <c r="C31" s="49">
        <v>0</v>
      </c>
      <c r="D31" s="49">
        <v>0</v>
      </c>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40746738</v>
      </c>
      <c r="D33" s="52">
        <f>SUM(D23:D31)-D32</f>
        <v>14703231</v>
      </c>
      <c r="E33" s="52">
        <f>SUM(E23:E31)-E32</f>
        <v>0</v>
      </c>
      <c r="F33" s="49">
        <v>2962982</v>
      </c>
      <c r="G33" s="52">
        <f t="shared" si="2"/>
        <v>58412951</v>
      </c>
    </row>
    <row r="34" spans="1:7" ht="16.2" thickBot="1" x14ac:dyDescent="0.35">
      <c r="A34" s="15">
        <v>26</v>
      </c>
      <c r="B34" s="25" t="s">
        <v>49</v>
      </c>
      <c r="C34" s="49">
        <v>68580.819999999992</v>
      </c>
      <c r="D34" s="49">
        <v>-5735.9800000000032</v>
      </c>
      <c r="E34" s="49">
        <v>0</v>
      </c>
      <c r="F34" s="49">
        <v>27235.495872000007</v>
      </c>
      <c r="G34" s="52">
        <f t="shared" si="2"/>
        <v>90080.335871999996</v>
      </c>
    </row>
    <row r="35" spans="1:7" ht="16.2" thickBot="1" x14ac:dyDescent="0.35">
      <c r="A35" s="15">
        <v>27</v>
      </c>
      <c r="B35" s="25" t="s">
        <v>50</v>
      </c>
      <c r="C35" s="49">
        <v>507944.84</v>
      </c>
      <c r="D35" s="49">
        <v>163210.53</v>
      </c>
      <c r="E35" s="49"/>
      <c r="F35" s="49">
        <v>696.801872</v>
      </c>
      <c r="G35" s="52">
        <f t="shared" si="2"/>
        <v>671852.17187199998</v>
      </c>
    </row>
    <row r="36" spans="1:7" ht="16.2" thickBot="1" x14ac:dyDescent="0.35">
      <c r="A36" s="15">
        <v>28</v>
      </c>
      <c r="B36" s="25" t="s">
        <v>51</v>
      </c>
      <c r="C36" s="49">
        <v>439953.96</v>
      </c>
      <c r="D36" s="49">
        <v>187028.78999999998</v>
      </c>
      <c r="E36" s="49"/>
      <c r="F36" s="49">
        <v>15035.302047999998</v>
      </c>
      <c r="G36" s="52">
        <f t="shared" si="2"/>
        <v>642018.05204800004</v>
      </c>
    </row>
    <row r="37" spans="1:7" ht="16.2" thickBot="1" x14ac:dyDescent="0.35">
      <c r="A37" s="15">
        <v>29</v>
      </c>
      <c r="B37" s="25" t="s">
        <v>52</v>
      </c>
      <c r="C37" s="49">
        <v>116208.17000000001</v>
      </c>
      <c r="D37" s="49">
        <v>36127.410000000003</v>
      </c>
      <c r="E37" s="49"/>
      <c r="F37" s="49">
        <v>931.18500799999981</v>
      </c>
      <c r="G37" s="52">
        <f t="shared" si="2"/>
        <v>153266.76500800002</v>
      </c>
    </row>
    <row r="38" spans="1:7" ht="16.2" thickBot="1" x14ac:dyDescent="0.35">
      <c r="A38" s="15">
        <v>30</v>
      </c>
      <c r="B38" s="25" t="s">
        <v>53</v>
      </c>
      <c r="C38" s="49">
        <v>844585.68</v>
      </c>
      <c r="D38" s="49">
        <v>307933.59999999998</v>
      </c>
      <c r="E38" s="49"/>
      <c r="F38" s="49">
        <v>53623.170224000001</v>
      </c>
      <c r="G38" s="52">
        <f t="shared" si="2"/>
        <v>1206142.450224</v>
      </c>
    </row>
    <row r="39" spans="1:7" ht="16.2" thickBot="1" x14ac:dyDescent="0.35">
      <c r="A39" s="15">
        <v>31</v>
      </c>
      <c r="B39" s="25" t="s">
        <v>54</v>
      </c>
      <c r="C39" s="49">
        <v>104753.0199901772</v>
      </c>
      <c r="D39" s="49">
        <v>38489.18969119899</v>
      </c>
      <c r="E39" s="49"/>
      <c r="F39" s="49">
        <v>7593.068199145815</v>
      </c>
      <c r="G39" s="52">
        <f t="shared" si="2"/>
        <v>150835.27788052199</v>
      </c>
    </row>
    <row r="40" spans="1:7" ht="16.2" thickBot="1" x14ac:dyDescent="0.35">
      <c r="A40" s="15">
        <v>32</v>
      </c>
      <c r="B40" s="25" t="s">
        <v>55</v>
      </c>
      <c r="C40" s="49">
        <v>2480551.7251140517</v>
      </c>
      <c r="D40" s="49">
        <v>911424.08968923625</v>
      </c>
      <c r="E40" s="49"/>
      <c r="F40" s="49">
        <v>70213.411353837451</v>
      </c>
      <c r="G40" s="52">
        <f t="shared" si="2"/>
        <v>3462189.2261571251</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c r="D42" s="49"/>
      <c r="E42" s="49"/>
      <c r="F42" s="49"/>
      <c r="G42" s="52">
        <f t="shared" si="2"/>
        <v>0</v>
      </c>
    </row>
    <row r="43" spans="1:7" ht="16.2" thickBot="1" x14ac:dyDescent="0.35">
      <c r="A43" s="15" t="s">
        <v>96</v>
      </c>
      <c r="B43" s="25" t="s">
        <v>97</v>
      </c>
      <c r="C43" s="49">
        <v>285928</v>
      </c>
      <c r="D43" s="49">
        <v>125780</v>
      </c>
      <c r="E43" s="49"/>
      <c r="F43" s="49"/>
      <c r="G43" s="52">
        <f t="shared" si="2"/>
        <v>411708</v>
      </c>
    </row>
    <row r="44" spans="1:7" ht="16.2" thickBot="1" x14ac:dyDescent="0.35">
      <c r="A44" s="15">
        <v>34</v>
      </c>
      <c r="B44" s="25" t="s">
        <v>59</v>
      </c>
      <c r="C44" s="49"/>
      <c r="D44" s="49"/>
      <c r="E44" s="49"/>
      <c r="F44" s="49"/>
      <c r="G44" s="52">
        <f t="shared" si="2"/>
        <v>0</v>
      </c>
    </row>
    <row r="45" spans="1:7" ht="16.2" thickBot="1" x14ac:dyDescent="0.35">
      <c r="A45" s="15">
        <v>35</v>
      </c>
      <c r="B45" s="25" t="s">
        <v>60</v>
      </c>
      <c r="C45" s="49"/>
      <c r="D45" s="49"/>
      <c r="E45" s="49"/>
      <c r="F45" s="49"/>
      <c r="G45" s="52">
        <f t="shared" si="2"/>
        <v>0</v>
      </c>
    </row>
    <row r="46" spans="1:7" ht="16.2" thickBot="1" x14ac:dyDescent="0.35">
      <c r="A46" s="15">
        <v>36</v>
      </c>
      <c r="B46" s="25" t="s">
        <v>61</v>
      </c>
      <c r="C46" s="49">
        <v>1211885.2900000003</v>
      </c>
      <c r="D46" s="49">
        <v>791676.89999999991</v>
      </c>
      <c r="E46" s="49"/>
      <c r="F46" s="49">
        <v>136027.09078400003</v>
      </c>
      <c r="G46" s="52">
        <f t="shared" si="2"/>
        <v>2139589.2807840002</v>
      </c>
    </row>
    <row r="47" spans="1:7" ht="16.2" thickBot="1" x14ac:dyDescent="0.35">
      <c r="A47" s="15">
        <v>37</v>
      </c>
      <c r="B47" s="25" t="s">
        <v>62</v>
      </c>
      <c r="C47" s="52">
        <f>SUM(C35:C46)</f>
        <v>5991810.6851042286</v>
      </c>
      <c r="D47" s="52">
        <f>SUM(D35:D46)</f>
        <v>2561670.5093804351</v>
      </c>
      <c r="E47" s="52">
        <f>SUM(E35:E46)</f>
        <v>0</v>
      </c>
      <c r="F47" s="52">
        <f>SUM(F35:F46)</f>
        <v>284120.02948898333</v>
      </c>
      <c r="G47" s="52">
        <f t="shared" si="2"/>
        <v>8837601.2239736468</v>
      </c>
    </row>
    <row r="48" spans="1:7" ht="16.2" thickBot="1" x14ac:dyDescent="0.35">
      <c r="A48" s="1">
        <v>38</v>
      </c>
      <c r="B48" s="25" t="s">
        <v>63</v>
      </c>
      <c r="C48" s="52">
        <f>C21-C33-C34-C47</f>
        <v>-2242229.5051042284</v>
      </c>
      <c r="D48" s="52">
        <f>D21-D33-D34-D47</f>
        <v>-734694.52938043512</v>
      </c>
      <c r="E48" s="52">
        <f>E21-E33-E34-E47</f>
        <v>0</v>
      </c>
      <c r="F48" s="52">
        <f>F21-F33-F34-F47</f>
        <v>-421307.52536098333</v>
      </c>
      <c r="G48" s="52">
        <f t="shared" si="2"/>
        <v>-3398231.5598456468</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1409</v>
      </c>
      <c r="D50" s="53">
        <f>'Area 1 Data'!D24+'Area 2 Data'!D24+'Area 3 Data'!D24+'Area 4 Data'!D24</f>
        <v>474</v>
      </c>
      <c r="E50" s="53">
        <f>'Area 1 Data'!E24+'Area 2 Data'!E24+'Area 3 Data'!E24+'Area 4 Data'!E24</f>
        <v>0</v>
      </c>
      <c r="F50" s="66">
        <v>0</v>
      </c>
      <c r="G50" s="45">
        <f>'Area 1 Data'!G24+'Area 2 Data'!G24+'Area 3 Data'!G24+'Area 4 Data'!G24</f>
        <v>1883</v>
      </c>
    </row>
    <row r="51" spans="1:7" ht="16.2" thickBot="1" x14ac:dyDescent="0.35">
      <c r="A51" s="14">
        <v>40</v>
      </c>
      <c r="B51" s="25" t="s">
        <v>66</v>
      </c>
      <c r="C51" s="54">
        <f>'Area 1 Data'!C25+'Area 2 Data'!C25+'Area 3 Data'!C25+'Area 4 Data'!C25</f>
        <v>56164</v>
      </c>
      <c r="D51" s="54">
        <f>'Area 1 Data'!D25+'Area 2 Data'!D25+'Area 3 Data'!D25+'Area 4 Data'!D25</f>
        <v>23779</v>
      </c>
      <c r="E51" s="54">
        <f>'Area 1 Data'!E25+'Area 2 Data'!E25+'Area 3 Data'!E25+'Area 4 Data'!E25</f>
        <v>0</v>
      </c>
      <c r="F51" s="67">
        <v>0</v>
      </c>
      <c r="G51" s="45">
        <f>'Area 1 Data'!G25+'Area 2 Data'!G25+'Area 3 Data'!G25+'Area 4 Data'!G25</f>
        <v>79943</v>
      </c>
    </row>
    <row r="52" spans="1:7" ht="16.2" thickBot="1" x14ac:dyDescent="0.35">
      <c r="A52" s="14">
        <v>41</v>
      </c>
      <c r="B52" s="25" t="s">
        <v>67</v>
      </c>
      <c r="C52" s="54">
        <f>'Area 1 Data'!C26+'Area 2 Data'!C26+'Area 3 Data'!C26+'Area 4 Data'!C26</f>
        <v>0</v>
      </c>
      <c r="D52" s="54">
        <f>'Area 1 Data'!D26+'Area 2 Data'!D26+'Area 3 Data'!D26+'Area 4 Data'!D26</f>
        <v>0</v>
      </c>
      <c r="E52" s="54">
        <f>'Area 1 Data'!E26+'Area 2 Data'!E26+'Area 3 Data'!E26+'Area 4 Data'!E26</f>
        <v>0</v>
      </c>
      <c r="F52" s="67">
        <v>0</v>
      </c>
      <c r="G52" s="45">
        <f>'Area 1 Data'!G26+'Area 2 Data'!G26+'Area 3 Data'!G26+'Area 4 Data'!G26</f>
        <v>0</v>
      </c>
    </row>
    <row r="53" spans="1:7" ht="16.2" thickBot="1" x14ac:dyDescent="0.35">
      <c r="A53" s="14">
        <v>42</v>
      </c>
      <c r="B53" s="25" t="s">
        <v>68</v>
      </c>
      <c r="C53" s="54">
        <f>'Area 1 Data'!C27+'Area 2 Data'!C27+'Area 3 Data'!C27+'Area 4 Data'!C27</f>
        <v>5444</v>
      </c>
      <c r="D53" s="54">
        <f>'Area 1 Data'!D27+'Area 2 Data'!D27+'Area 3 Data'!D27+'Area 4 Data'!D27</f>
        <v>1729</v>
      </c>
      <c r="E53" s="54">
        <f>'Area 1 Data'!E27+'Area 2 Data'!E27+'Area 3 Data'!E27+'Area 4 Data'!E27</f>
        <v>0</v>
      </c>
      <c r="F53" s="67">
        <v>0</v>
      </c>
      <c r="G53" s="45">
        <f>'Area 1 Data'!G27+'Area 2 Data'!G27+'Area 3 Data'!G27+'Area 4 Data'!G27</f>
        <v>7173</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C12" sqref="C1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40440.014441860832</v>
      </c>
      <c r="D5" s="3">
        <v>6361.0352238805972</v>
      </c>
      <c r="E5" s="3">
        <v>0</v>
      </c>
      <c r="F5" s="3">
        <v>45436.188134775723</v>
      </c>
      <c r="G5" s="45">
        <f>SUM(C5:F5)</f>
        <v>92237.237800517149</v>
      </c>
    </row>
    <row r="6" spans="1:7" ht="16.2" thickBot="1" x14ac:dyDescent="0.35">
      <c r="A6" s="15">
        <v>2</v>
      </c>
      <c r="B6" s="25" t="s">
        <v>19</v>
      </c>
      <c r="C6" s="4">
        <v>632.74493927125502</v>
      </c>
      <c r="D6" s="4">
        <v>80.132939438700149</v>
      </c>
      <c r="E6" s="4">
        <v>0</v>
      </c>
      <c r="F6" s="4">
        <v>981.23529411764696</v>
      </c>
      <c r="G6" s="46">
        <f>SUM(C6:F6)</f>
        <v>1694.1131728276023</v>
      </c>
    </row>
    <row r="7" spans="1:7" ht="16.2" thickBot="1" x14ac:dyDescent="0.35">
      <c r="A7" s="15">
        <v>3</v>
      </c>
      <c r="B7" s="25" t="s">
        <v>24</v>
      </c>
      <c r="C7" s="4">
        <v>452.01979550102237</v>
      </c>
      <c r="D7" s="4">
        <v>8.4881370449678872</v>
      </c>
      <c r="E7" s="4">
        <v>0</v>
      </c>
      <c r="F7" s="4">
        <v>266.05846153846159</v>
      </c>
      <c r="G7" s="46">
        <f>SUM(C7:F7)</f>
        <v>726.56639408445187</v>
      </c>
    </row>
    <row r="8" spans="1:7" ht="16.2" thickBot="1" x14ac:dyDescent="0.35">
      <c r="A8" s="15">
        <v>4</v>
      </c>
      <c r="B8" s="25" t="s">
        <v>25</v>
      </c>
      <c r="C8" s="4">
        <v>1314.9167145318781</v>
      </c>
      <c r="D8" s="4">
        <v>266.38626609442059</v>
      </c>
      <c r="E8" s="4">
        <v>0</v>
      </c>
      <c r="F8" s="4">
        <v>1552.8962068965516</v>
      </c>
      <c r="G8" s="46">
        <f>SUM(C8:F8)</f>
        <v>3134.1991875228505</v>
      </c>
    </row>
    <row r="9" spans="1:7" ht="16.2" thickBot="1" x14ac:dyDescent="0.35">
      <c r="A9" s="15">
        <v>5</v>
      </c>
      <c r="B9" s="25" t="s">
        <v>26</v>
      </c>
      <c r="C9" s="4">
        <v>1701.283396385036</v>
      </c>
      <c r="D9" s="4">
        <v>138.33524607329844</v>
      </c>
      <c r="E9" s="5">
        <v>0</v>
      </c>
      <c r="F9" s="4">
        <v>1969.768463886063</v>
      </c>
      <c r="G9" s="46">
        <f>SUM(C9:F9)</f>
        <v>3809.3871063443976</v>
      </c>
    </row>
    <row r="10" spans="1:7" ht="16.2" thickBot="1" x14ac:dyDescent="0.35">
      <c r="A10" s="19"/>
      <c r="B10" s="19" t="s">
        <v>29</v>
      </c>
      <c r="C10" s="23"/>
      <c r="D10" s="23"/>
      <c r="E10" s="23"/>
      <c r="F10" s="23"/>
      <c r="G10" s="47"/>
    </row>
    <row r="11" spans="1:7" ht="16.2" thickBot="1" x14ac:dyDescent="0.35">
      <c r="A11" s="14">
        <v>6</v>
      </c>
      <c r="B11" s="25" t="s">
        <v>30</v>
      </c>
      <c r="C11" s="50">
        <v>18092006</v>
      </c>
      <c r="D11" s="51">
        <v>5466546.1559180999</v>
      </c>
      <c r="E11" s="51">
        <v>0</v>
      </c>
      <c r="F11" s="51">
        <v>1159564.7927459327</v>
      </c>
      <c r="G11" s="52">
        <f>SUM(C11:F11)</f>
        <v>24718116.948664032</v>
      </c>
    </row>
    <row r="12" spans="1:7" ht="16.2" thickBot="1" x14ac:dyDescent="0.35">
      <c r="A12" s="15">
        <v>7</v>
      </c>
      <c r="B12" s="25" t="s">
        <v>31</v>
      </c>
      <c r="C12" s="49">
        <v>18050898.558192097</v>
      </c>
      <c r="D12" s="49">
        <v>5461411.8888886897</v>
      </c>
      <c r="E12" s="49">
        <v>0</v>
      </c>
      <c r="F12" s="49">
        <v>1155612.7301078925</v>
      </c>
      <c r="G12" s="52">
        <f>SUM(C12:F12)</f>
        <v>24667923.17718868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3470676</v>
      </c>
      <c r="D16" s="51">
        <v>1096879</v>
      </c>
      <c r="E16" s="51"/>
      <c r="F16" s="55">
        <v>0</v>
      </c>
      <c r="G16" s="52">
        <f t="shared" ref="G16:G22" si="0">SUM(C16:F16)</f>
        <v>4567555</v>
      </c>
    </row>
    <row r="17" spans="1:7" ht="16.2" thickBot="1" x14ac:dyDescent="0.35">
      <c r="A17" s="15">
        <v>16</v>
      </c>
      <c r="B17" s="25" t="s">
        <v>40</v>
      </c>
      <c r="C17" s="49">
        <v>7299982</v>
      </c>
      <c r="D17" s="49">
        <v>1483668</v>
      </c>
      <c r="E17" s="49"/>
      <c r="F17" s="55">
        <v>0</v>
      </c>
      <c r="G17" s="52">
        <f t="shared" si="0"/>
        <v>8783650</v>
      </c>
    </row>
    <row r="18" spans="1:7" ht="16.2" thickBot="1" x14ac:dyDescent="0.35">
      <c r="A18" s="15">
        <v>17</v>
      </c>
      <c r="B18" s="25" t="s">
        <v>41</v>
      </c>
      <c r="C18" s="49">
        <v>4029318</v>
      </c>
      <c r="D18" s="49">
        <v>1115498</v>
      </c>
      <c r="E18" s="49"/>
      <c r="F18" s="55">
        <v>0</v>
      </c>
      <c r="G18" s="52">
        <f t="shared" si="0"/>
        <v>5144816</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881677</v>
      </c>
      <c r="D21" s="49">
        <v>184034</v>
      </c>
      <c r="E21" s="49"/>
      <c r="F21" s="55">
        <v>0</v>
      </c>
      <c r="G21" s="52">
        <f t="shared" si="0"/>
        <v>1065711</v>
      </c>
    </row>
    <row r="22" spans="1:7" ht="16.2" thickBot="1" x14ac:dyDescent="0.35">
      <c r="A22" s="15">
        <v>21</v>
      </c>
      <c r="B22" s="25" t="s">
        <v>45</v>
      </c>
      <c r="C22" s="49">
        <v>3352204</v>
      </c>
      <c r="D22" s="49">
        <v>821535</v>
      </c>
      <c r="E22" s="49"/>
      <c r="F22" s="55">
        <v>0</v>
      </c>
      <c r="G22" s="52">
        <f t="shared" si="0"/>
        <v>4173739</v>
      </c>
    </row>
    <row r="23" spans="1:7" ht="16.2" thickBot="1" x14ac:dyDescent="0.35">
      <c r="A23" s="19"/>
      <c r="B23" s="19" t="s">
        <v>64</v>
      </c>
      <c r="C23" s="23"/>
      <c r="D23" s="23"/>
      <c r="E23" s="23"/>
      <c r="F23" s="23"/>
      <c r="G23" s="48"/>
    </row>
    <row r="24" spans="1:7" ht="16.2" thickBot="1" x14ac:dyDescent="0.35">
      <c r="A24" s="14">
        <v>39</v>
      </c>
      <c r="B24" s="25" t="s">
        <v>65</v>
      </c>
      <c r="C24" s="6">
        <v>666</v>
      </c>
      <c r="D24" s="6">
        <v>176</v>
      </c>
      <c r="E24" s="6"/>
      <c r="F24" s="56">
        <v>0</v>
      </c>
      <c r="G24" s="45">
        <f>SUM(C24:F24)</f>
        <v>842</v>
      </c>
    </row>
    <row r="25" spans="1:7" ht="16.2" thickBot="1" x14ac:dyDescent="0.35">
      <c r="A25" s="14">
        <v>40</v>
      </c>
      <c r="B25" s="25" t="s">
        <v>66</v>
      </c>
      <c r="C25" s="4">
        <v>31263</v>
      </c>
      <c r="D25" s="4">
        <v>10341</v>
      </c>
      <c r="E25" s="4"/>
      <c r="F25" s="56">
        <v>0</v>
      </c>
      <c r="G25" s="45">
        <f>SUM(C25:F25)</f>
        <v>41604</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353</v>
      </c>
      <c r="D27" s="4">
        <v>97</v>
      </c>
      <c r="E27" s="4"/>
      <c r="F27" s="56">
        <v>0</v>
      </c>
      <c r="G27" s="45">
        <f>SUM(C27:F27)</f>
        <v>450</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12" sqref="C1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20531.910327591388</v>
      </c>
      <c r="D5" s="3">
        <v>1814.9331343283582</v>
      </c>
      <c r="E5" s="3">
        <v>0</v>
      </c>
      <c r="F5" s="3">
        <v>23069.006380486462</v>
      </c>
      <c r="G5" s="45">
        <f>SUM(C5:F5)</f>
        <v>45415.849842406213</v>
      </c>
    </row>
    <row r="6" spans="1:7" ht="16.2" thickBot="1" x14ac:dyDescent="0.35">
      <c r="A6" s="15">
        <v>2</v>
      </c>
      <c r="B6" s="25" t="s">
        <v>19</v>
      </c>
      <c r="C6" s="4">
        <v>215.85829959514172</v>
      </c>
      <c r="D6" s="4">
        <v>27.917282127031019</v>
      </c>
      <c r="E6" s="4">
        <v>0</v>
      </c>
      <c r="F6" s="4">
        <v>480.60504201680675</v>
      </c>
      <c r="G6" s="46">
        <f>SUM(C6:F6)</f>
        <v>724.38062373897947</v>
      </c>
    </row>
    <row r="7" spans="1:7" ht="16.2" thickBot="1" x14ac:dyDescent="0.35">
      <c r="A7" s="15">
        <v>3</v>
      </c>
      <c r="B7" s="25" t="s">
        <v>24</v>
      </c>
      <c r="C7" s="4">
        <v>195.43002044989768</v>
      </c>
      <c r="D7" s="4">
        <v>3.0272376873661702</v>
      </c>
      <c r="E7" s="4">
        <v>0</v>
      </c>
      <c r="F7" s="4">
        <v>134.22769230769234</v>
      </c>
      <c r="G7" s="46">
        <f>SUM(C7:F7)</f>
        <v>332.6849504449562</v>
      </c>
    </row>
    <row r="8" spans="1:7" ht="16.2" thickBot="1" x14ac:dyDescent="0.35">
      <c r="A8" s="15">
        <v>4</v>
      </c>
      <c r="B8" s="25" t="s">
        <v>25</v>
      </c>
      <c r="C8" s="4">
        <v>706.40781160252732</v>
      </c>
      <c r="D8" s="4">
        <v>71.111587982832617</v>
      </c>
      <c r="E8" s="4">
        <v>0</v>
      </c>
      <c r="F8" s="4">
        <v>787.68182068965518</v>
      </c>
      <c r="G8" s="46">
        <f>SUM(C8:F8)</f>
        <v>1565.2012202750152</v>
      </c>
    </row>
    <row r="9" spans="1:7" ht="16.2" thickBot="1" x14ac:dyDescent="0.35">
      <c r="A9" s="15">
        <v>5</v>
      </c>
      <c r="B9" s="25" t="s">
        <v>26</v>
      </c>
      <c r="C9" s="4">
        <v>915.23588062211024</v>
      </c>
      <c r="D9" s="4">
        <v>36.946680628272254</v>
      </c>
      <c r="E9" s="5">
        <v>0</v>
      </c>
      <c r="F9" s="4">
        <v>998.89513733468971</v>
      </c>
      <c r="G9" s="46">
        <f>SUM(C9:F9)</f>
        <v>1951.0776985850721</v>
      </c>
    </row>
    <row r="10" spans="1:7" ht="16.2" thickBot="1" x14ac:dyDescent="0.35">
      <c r="A10" s="19"/>
      <c r="B10" s="19" t="s">
        <v>29</v>
      </c>
      <c r="C10" s="23"/>
      <c r="D10" s="23"/>
      <c r="E10" s="23"/>
      <c r="F10" s="23"/>
      <c r="G10" s="47"/>
    </row>
    <row r="11" spans="1:7" ht="16.2" thickBot="1" x14ac:dyDescent="0.35">
      <c r="A11" s="14">
        <v>6</v>
      </c>
      <c r="B11" s="25" t="s">
        <v>30</v>
      </c>
      <c r="C11" s="50">
        <v>9185909</v>
      </c>
      <c r="D11" s="51">
        <v>1559642.687456531</v>
      </c>
      <c r="E11" s="51">
        <v>0</v>
      </c>
      <c r="F11" s="51">
        <v>588749.25742031634</v>
      </c>
      <c r="G11" s="52">
        <f>SUM(C11:F11)</f>
        <v>11334300.944876848</v>
      </c>
    </row>
    <row r="12" spans="1:7" ht="16.2" thickBot="1" x14ac:dyDescent="0.35">
      <c r="A12" s="15">
        <v>7</v>
      </c>
      <c r="B12" s="25" t="s">
        <v>31</v>
      </c>
      <c r="C12" s="49">
        <v>9165038.6079582069</v>
      </c>
      <c r="D12" s="49">
        <v>1558176.9679016161</v>
      </c>
      <c r="E12" s="49">
        <v>0</v>
      </c>
      <c r="F12" s="49">
        <v>586742.60509292909</v>
      </c>
      <c r="G12" s="52">
        <f>SUM(C12:F12)</f>
        <v>11309958.180952752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727555</v>
      </c>
      <c r="D16" s="51">
        <v>498484</v>
      </c>
      <c r="E16" s="51"/>
      <c r="F16" s="55">
        <v>0</v>
      </c>
      <c r="G16" s="52">
        <f t="shared" ref="G16:G22" si="0">SUM(C16:F16)</f>
        <v>1226039</v>
      </c>
    </row>
    <row r="17" spans="1:7" ht="16.2" thickBot="1" x14ac:dyDescent="0.35">
      <c r="A17" s="15">
        <v>16</v>
      </c>
      <c r="B17" s="25" t="s">
        <v>40</v>
      </c>
      <c r="C17" s="49">
        <v>3392755</v>
      </c>
      <c r="D17" s="49">
        <v>686279</v>
      </c>
      <c r="E17" s="49"/>
      <c r="F17" s="55">
        <v>0</v>
      </c>
      <c r="G17" s="52">
        <f t="shared" si="0"/>
        <v>4079034</v>
      </c>
    </row>
    <row r="18" spans="1:7" ht="16.2" thickBot="1" x14ac:dyDescent="0.35">
      <c r="A18" s="15">
        <v>17</v>
      </c>
      <c r="B18" s="25" t="s">
        <v>41</v>
      </c>
      <c r="C18" s="49">
        <v>664891</v>
      </c>
      <c r="D18" s="49">
        <v>225709</v>
      </c>
      <c r="E18" s="49"/>
      <c r="F18" s="55">
        <v>0</v>
      </c>
      <c r="G18" s="52">
        <f t="shared" si="0"/>
        <v>890600</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408276</v>
      </c>
      <c r="D21" s="49">
        <v>81866</v>
      </c>
      <c r="E21" s="49"/>
      <c r="F21" s="55">
        <v>0</v>
      </c>
      <c r="G21" s="52">
        <f t="shared" si="0"/>
        <v>490142</v>
      </c>
    </row>
    <row r="22" spans="1:7" ht="16.2" thickBot="1" x14ac:dyDescent="0.35">
      <c r="A22" s="15">
        <v>21</v>
      </c>
      <c r="B22" s="25" t="s">
        <v>45</v>
      </c>
      <c r="C22" s="49">
        <v>1003971</v>
      </c>
      <c r="D22" s="49">
        <v>464508</v>
      </c>
      <c r="E22" s="49"/>
      <c r="F22" s="55">
        <v>0</v>
      </c>
      <c r="G22" s="52">
        <f t="shared" si="0"/>
        <v>1468479</v>
      </c>
    </row>
    <row r="23" spans="1:7" ht="16.2" thickBot="1" x14ac:dyDescent="0.35">
      <c r="A23" s="19"/>
      <c r="B23" s="19" t="s">
        <v>64</v>
      </c>
      <c r="C23" s="23"/>
      <c r="D23" s="23"/>
      <c r="E23" s="23"/>
      <c r="F23" s="23"/>
      <c r="G23" s="48"/>
    </row>
    <row r="24" spans="1:7" ht="16.2" thickBot="1" x14ac:dyDescent="0.35">
      <c r="A24" s="14">
        <v>39</v>
      </c>
      <c r="B24" s="25" t="s">
        <v>65</v>
      </c>
      <c r="C24" s="6">
        <v>179</v>
      </c>
      <c r="D24" s="6">
        <v>67</v>
      </c>
      <c r="E24" s="6"/>
      <c r="F24" s="56">
        <v>0</v>
      </c>
      <c r="G24" s="45">
        <f>SUM(C24:F24)</f>
        <v>246</v>
      </c>
    </row>
    <row r="25" spans="1:7" ht="16.2" thickBot="1" x14ac:dyDescent="0.35">
      <c r="A25" s="14">
        <v>40</v>
      </c>
      <c r="B25" s="25" t="s">
        <v>66</v>
      </c>
      <c r="C25" s="4">
        <v>6106</v>
      </c>
      <c r="D25" s="4">
        <v>2355</v>
      </c>
      <c r="E25" s="4"/>
      <c r="F25" s="56">
        <v>0</v>
      </c>
      <c r="G25" s="45">
        <f>SUM(C25:F25)</f>
        <v>8461</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224</v>
      </c>
      <c r="D27" s="4">
        <v>52</v>
      </c>
      <c r="E27" s="4"/>
      <c r="F27" s="56">
        <v>0</v>
      </c>
      <c r="G27" s="45">
        <f>SUM(C27:F27)</f>
        <v>276</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12" sqref="C12"/>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23409.315190053625</v>
      </c>
      <c r="D5" s="3">
        <v>5526.4441791044774</v>
      </c>
      <c r="E5" s="3">
        <v>0</v>
      </c>
      <c r="F5" s="3">
        <v>26302.964790188107</v>
      </c>
      <c r="G5" s="45">
        <f>SUM(C5:F5)</f>
        <v>55238.724159346209</v>
      </c>
    </row>
    <row r="6" spans="1:7" ht="16.2" thickBot="1" x14ac:dyDescent="0.35">
      <c r="A6" s="15">
        <v>2</v>
      </c>
      <c r="B6" s="25" t="s">
        <v>19</v>
      </c>
      <c r="C6" s="4">
        <v>286.71255060728743</v>
      </c>
      <c r="D6" s="4">
        <v>44.202363367799116</v>
      </c>
      <c r="E6" s="4">
        <v>0</v>
      </c>
      <c r="F6" s="4">
        <v>560.70588235294122</v>
      </c>
      <c r="G6" s="46">
        <f>SUM(C6:F6)</f>
        <v>891.62079632802784</v>
      </c>
    </row>
    <row r="7" spans="1:7" ht="16.2" thickBot="1" x14ac:dyDescent="0.35">
      <c r="A7" s="15">
        <v>3</v>
      </c>
      <c r="B7" s="25" t="s">
        <v>24</v>
      </c>
      <c r="C7" s="4">
        <v>223.54944785276066</v>
      </c>
      <c r="D7" s="4">
        <v>8.3100642398287015</v>
      </c>
      <c r="E7" s="4">
        <v>0</v>
      </c>
      <c r="F7" s="4">
        <v>153.40307692307695</v>
      </c>
      <c r="G7" s="46">
        <f>SUM(C7:F7)</f>
        <v>385.26258901566632</v>
      </c>
    </row>
    <row r="8" spans="1:7" ht="16.2" thickBot="1" x14ac:dyDescent="0.35">
      <c r="A8" s="15">
        <v>4</v>
      </c>
      <c r="B8" s="25" t="s">
        <v>25</v>
      </c>
      <c r="C8" s="4">
        <v>804.30672027570358</v>
      </c>
      <c r="D8" s="4">
        <v>223.49356223175965</v>
      </c>
      <c r="E8" s="4">
        <v>0</v>
      </c>
      <c r="F8" s="4">
        <v>898.69737931034479</v>
      </c>
      <c r="G8" s="46">
        <f>SUM(C8:F8)</f>
        <v>1926.497661817808</v>
      </c>
    </row>
    <row r="9" spans="1:7" ht="16.2" thickBot="1" x14ac:dyDescent="0.35">
      <c r="A9" s="15">
        <v>5</v>
      </c>
      <c r="B9" s="25" t="s">
        <v>26</v>
      </c>
      <c r="C9" s="4">
        <v>1042.6046910466582</v>
      </c>
      <c r="D9" s="4">
        <v>116.4250052356021</v>
      </c>
      <c r="E9" s="5">
        <v>0</v>
      </c>
      <c r="F9" s="4">
        <v>1139.0041912512715</v>
      </c>
      <c r="G9" s="46">
        <f>SUM(C9:F9)</f>
        <v>2298.0338875335319</v>
      </c>
    </row>
    <row r="10" spans="1:7" ht="16.2" thickBot="1" x14ac:dyDescent="0.35">
      <c r="A10" s="19"/>
      <c r="B10" s="19" t="s">
        <v>29</v>
      </c>
      <c r="C10" s="23"/>
      <c r="D10" s="23"/>
      <c r="E10" s="23"/>
      <c r="F10" s="23"/>
      <c r="G10" s="47"/>
    </row>
    <row r="11" spans="1:7" ht="16.2" thickBot="1" x14ac:dyDescent="0.35">
      <c r="A11" s="14">
        <v>6</v>
      </c>
      <c r="B11" s="25" t="s">
        <v>30</v>
      </c>
      <c r="C11" s="50">
        <v>10473057</v>
      </c>
      <c r="D11" s="51">
        <v>4749111.5916329715</v>
      </c>
      <c r="E11" s="51">
        <v>0</v>
      </c>
      <c r="F11" s="51">
        <v>671245.83029786241</v>
      </c>
      <c r="G11" s="52">
        <f>SUM(C11:F11)</f>
        <v>15893414.421930835</v>
      </c>
    </row>
    <row r="12" spans="1:7" ht="16.2" thickBot="1" x14ac:dyDescent="0.35">
      <c r="A12" s="15">
        <v>7</v>
      </c>
      <c r="B12" s="25" t="s">
        <v>31</v>
      </c>
      <c r="C12" s="49">
        <v>10449260.196221363</v>
      </c>
      <c r="D12" s="49">
        <v>4744650.2197529618</v>
      </c>
      <c r="E12" s="49">
        <v>0</v>
      </c>
      <c r="F12" s="49">
        <v>668958.17500933155</v>
      </c>
      <c r="G12" s="52">
        <f>SUM(C12:F12)</f>
        <v>15862868.590983655</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2025207</v>
      </c>
      <c r="D16" s="51">
        <v>459256</v>
      </c>
      <c r="E16" s="51"/>
      <c r="F16" s="55">
        <v>0</v>
      </c>
      <c r="G16" s="52">
        <f t="shared" ref="G16:G22" si="0">SUM(C16:F16)</f>
        <v>2484463</v>
      </c>
    </row>
    <row r="17" spans="1:7" ht="16.2" thickBot="1" x14ac:dyDescent="0.35">
      <c r="A17" s="15">
        <v>16</v>
      </c>
      <c r="B17" s="25" t="s">
        <v>40</v>
      </c>
      <c r="C17" s="49">
        <v>4000454</v>
      </c>
      <c r="D17" s="49">
        <v>2174149</v>
      </c>
      <c r="E17" s="49"/>
      <c r="F17" s="55">
        <v>0</v>
      </c>
      <c r="G17" s="52">
        <f t="shared" si="0"/>
        <v>6174603</v>
      </c>
    </row>
    <row r="18" spans="1:7" ht="16.2" thickBot="1" x14ac:dyDescent="0.35">
      <c r="A18" s="15">
        <v>17</v>
      </c>
      <c r="B18" s="25" t="s">
        <v>41</v>
      </c>
      <c r="C18" s="49">
        <v>1286690</v>
      </c>
      <c r="D18" s="49">
        <v>536610</v>
      </c>
      <c r="E18" s="49"/>
      <c r="F18" s="55">
        <v>0</v>
      </c>
      <c r="G18" s="52">
        <f t="shared" si="0"/>
        <v>1823300</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564822</v>
      </c>
      <c r="D21" s="49">
        <v>187131</v>
      </c>
      <c r="E21" s="49"/>
      <c r="F21" s="55">
        <v>0</v>
      </c>
      <c r="G21" s="52">
        <f t="shared" si="0"/>
        <v>751953</v>
      </c>
    </row>
    <row r="22" spans="1:7" ht="16.2" thickBot="1" x14ac:dyDescent="0.35">
      <c r="A22" s="15">
        <v>21</v>
      </c>
      <c r="B22" s="25" t="s">
        <v>45</v>
      </c>
      <c r="C22" s="49">
        <v>904985</v>
      </c>
      <c r="D22" s="49">
        <v>867271</v>
      </c>
      <c r="E22" s="49"/>
      <c r="F22" s="55">
        <v>0</v>
      </c>
      <c r="G22" s="52">
        <f t="shared" si="0"/>
        <v>1772256</v>
      </c>
    </row>
    <row r="23" spans="1:7" ht="16.2" thickBot="1" x14ac:dyDescent="0.35">
      <c r="A23" s="19"/>
      <c r="B23" s="19" t="s">
        <v>64</v>
      </c>
      <c r="C23" s="23"/>
      <c r="D23" s="23"/>
      <c r="E23" s="23"/>
      <c r="F23" s="23"/>
      <c r="G23" s="48"/>
    </row>
    <row r="24" spans="1:7" ht="16.2" thickBot="1" x14ac:dyDescent="0.35">
      <c r="A24" s="14">
        <v>39</v>
      </c>
      <c r="B24" s="25" t="s">
        <v>65</v>
      </c>
      <c r="C24" s="6">
        <v>415</v>
      </c>
      <c r="D24" s="6">
        <v>104</v>
      </c>
      <c r="E24" s="6"/>
      <c r="F24" s="56">
        <v>0</v>
      </c>
      <c r="G24" s="45">
        <f>SUM(C24:F24)</f>
        <v>519</v>
      </c>
    </row>
    <row r="25" spans="1:7" ht="16.2" thickBot="1" x14ac:dyDescent="0.35">
      <c r="A25" s="14">
        <v>40</v>
      </c>
      <c r="B25" s="25" t="s">
        <v>66</v>
      </c>
      <c r="C25" s="4">
        <v>10436</v>
      </c>
      <c r="D25" s="4">
        <v>5535</v>
      </c>
      <c r="E25" s="4"/>
      <c r="F25" s="56">
        <v>0</v>
      </c>
      <c r="G25" s="45">
        <f>SUM(C25:F25)</f>
        <v>15971</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263</v>
      </c>
      <c r="D27" s="4">
        <v>119</v>
      </c>
      <c r="E27" s="4"/>
      <c r="F27" s="56">
        <v>0</v>
      </c>
      <c r="G27" s="45">
        <f>SUM(C27:F27)</f>
        <v>382</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12" sqref="C1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15457.760040494155</v>
      </c>
      <c r="D5" s="3">
        <v>5544.5874626865671</v>
      </c>
      <c r="E5" s="3">
        <v>0</v>
      </c>
      <c r="F5" s="3">
        <v>17367.840694549715</v>
      </c>
      <c r="G5" s="45">
        <f>SUM(C5:F5)</f>
        <v>38370.188197730437</v>
      </c>
    </row>
    <row r="6" spans="1:7" ht="16.2" thickBot="1" x14ac:dyDescent="0.35">
      <c r="A6" s="15">
        <v>2</v>
      </c>
      <c r="B6" s="25" t="s">
        <v>19</v>
      </c>
      <c r="C6" s="4">
        <v>85.68421052631578</v>
      </c>
      <c r="D6" s="4">
        <v>22.747415066469717</v>
      </c>
      <c r="E6" s="4">
        <v>0</v>
      </c>
      <c r="F6" s="4">
        <v>360.45378151260502</v>
      </c>
      <c r="G6" s="46">
        <f>SUM(C6:F6)</f>
        <v>468.88540710539053</v>
      </c>
    </row>
    <row r="7" spans="1:7" ht="16.2" thickBot="1" x14ac:dyDescent="0.35">
      <c r="A7" s="15">
        <v>3</v>
      </c>
      <c r="B7" s="25" t="s">
        <v>24</v>
      </c>
      <c r="C7" s="4">
        <v>160.280736196319</v>
      </c>
      <c r="D7" s="4">
        <v>7.8945610278372662</v>
      </c>
      <c r="E7" s="4">
        <v>0</v>
      </c>
      <c r="F7" s="4">
        <v>100.67076923076925</v>
      </c>
      <c r="G7" s="46">
        <f>SUM(C7:F7)</f>
        <v>268.84606645492551</v>
      </c>
    </row>
    <row r="8" spans="1:7" ht="16.2" thickBot="1" x14ac:dyDescent="0.35">
      <c r="A8" s="15">
        <v>4</v>
      </c>
      <c r="B8" s="25" t="s">
        <v>25</v>
      </c>
      <c r="C8" s="4">
        <v>516.36875358989096</v>
      </c>
      <c r="D8" s="4">
        <v>228.00858369098711</v>
      </c>
      <c r="E8" s="4">
        <v>0</v>
      </c>
      <c r="F8" s="4">
        <v>593.40459310344818</v>
      </c>
      <c r="G8" s="46">
        <f>SUM(C8:F8)</f>
        <v>1337.7819303843262</v>
      </c>
    </row>
    <row r="9" spans="1:7" ht="16.2" thickBot="1" x14ac:dyDescent="0.35">
      <c r="A9" s="15">
        <v>5</v>
      </c>
      <c r="B9" s="25" t="s">
        <v>26</v>
      </c>
      <c r="C9" s="4">
        <v>669.59603194619604</v>
      </c>
      <c r="D9" s="4">
        <v>118.57306806282723</v>
      </c>
      <c r="E9" s="5">
        <v>0</v>
      </c>
      <c r="F9" s="4">
        <v>753.29220752797551</v>
      </c>
      <c r="G9" s="46">
        <f>SUM(C9:F9)</f>
        <v>1541.4613075369989</v>
      </c>
    </row>
    <row r="10" spans="1:7" ht="16.2" thickBot="1" x14ac:dyDescent="0.35">
      <c r="A10" s="19"/>
      <c r="B10" s="19" t="s">
        <v>29</v>
      </c>
      <c r="C10" s="23"/>
      <c r="D10" s="23"/>
      <c r="E10" s="23"/>
      <c r="F10" s="23"/>
      <c r="G10" s="47"/>
    </row>
    <row r="11" spans="1:7" ht="16.2" thickBot="1" x14ac:dyDescent="0.35">
      <c r="A11" s="14">
        <v>6</v>
      </c>
      <c r="B11" s="25" t="s">
        <v>30</v>
      </c>
      <c r="C11" s="50">
        <v>6915415</v>
      </c>
      <c r="D11" s="51">
        <v>4764707.5649923971</v>
      </c>
      <c r="E11" s="51">
        <v>0</v>
      </c>
      <c r="F11" s="51">
        <v>443227.42458002013</v>
      </c>
      <c r="G11" s="52">
        <f>SUM(C11:F11)</f>
        <v>12123349.989572419</v>
      </c>
    </row>
    <row r="12" spans="1:7" ht="16.2" thickBot="1" x14ac:dyDescent="0.35">
      <c r="A12" s="15">
        <v>7</v>
      </c>
      <c r="B12" s="25" t="s">
        <v>31</v>
      </c>
      <c r="C12" s="49">
        <v>6899702.6376283346</v>
      </c>
      <c r="D12" s="49">
        <v>4760231.9234567322</v>
      </c>
      <c r="E12" s="49">
        <v>0</v>
      </c>
      <c r="F12" s="49">
        <v>441716.48978984699</v>
      </c>
      <c r="G12" s="52">
        <f>SUM(C12:F12)</f>
        <v>12101651.050874915</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1236205</v>
      </c>
      <c r="D16" s="51">
        <v>515281</v>
      </c>
      <c r="E16" s="51"/>
      <c r="F16" s="55">
        <v>0</v>
      </c>
      <c r="G16" s="52">
        <f t="shared" ref="G16:G22" si="0">SUM(C16:F16)</f>
        <v>1751486</v>
      </c>
    </row>
    <row r="17" spans="1:7" ht="16.2" thickBot="1" x14ac:dyDescent="0.35">
      <c r="A17" s="15">
        <v>16</v>
      </c>
      <c r="B17" s="25" t="s">
        <v>40</v>
      </c>
      <c r="C17" s="49">
        <v>3023550</v>
      </c>
      <c r="D17" s="49">
        <v>2140967</v>
      </c>
      <c r="E17" s="49"/>
      <c r="F17" s="55">
        <v>0</v>
      </c>
      <c r="G17" s="52">
        <f t="shared" si="0"/>
        <v>5164517</v>
      </c>
    </row>
    <row r="18" spans="1:7" ht="16.2" thickBot="1" x14ac:dyDescent="0.35">
      <c r="A18" s="15">
        <v>17</v>
      </c>
      <c r="B18" s="25" t="s">
        <v>41</v>
      </c>
      <c r="C18" s="49">
        <v>810520</v>
      </c>
      <c r="D18" s="49">
        <v>347066</v>
      </c>
      <c r="E18" s="49"/>
      <c r="F18" s="55">
        <v>0</v>
      </c>
      <c r="G18" s="52">
        <f t="shared" si="0"/>
        <v>1157586</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545266</v>
      </c>
      <c r="D21" s="49">
        <v>123829</v>
      </c>
      <c r="E21" s="49"/>
      <c r="F21" s="55">
        <v>0</v>
      </c>
      <c r="G21" s="52">
        <f t="shared" si="0"/>
        <v>669095</v>
      </c>
    </row>
    <row r="22" spans="1:7" ht="16.2" thickBot="1" x14ac:dyDescent="0.35">
      <c r="A22" s="15">
        <v>21</v>
      </c>
      <c r="B22" s="25" t="s">
        <v>45</v>
      </c>
      <c r="C22" s="49">
        <v>1117734</v>
      </c>
      <c r="D22" s="49">
        <v>693211</v>
      </c>
      <c r="E22" s="49"/>
      <c r="F22" s="55">
        <v>0</v>
      </c>
      <c r="G22" s="52">
        <f t="shared" si="0"/>
        <v>1810945</v>
      </c>
    </row>
    <row r="23" spans="1:7" ht="16.2" thickBot="1" x14ac:dyDescent="0.35">
      <c r="A23" s="19"/>
      <c r="B23" s="19" t="s">
        <v>64</v>
      </c>
      <c r="C23" s="23"/>
      <c r="D23" s="23"/>
      <c r="E23" s="23"/>
      <c r="F23" s="23"/>
      <c r="G23" s="48"/>
    </row>
    <row r="24" spans="1:7" ht="16.2" thickBot="1" x14ac:dyDescent="0.35">
      <c r="A24" s="14">
        <v>39</v>
      </c>
      <c r="B24" s="25" t="s">
        <v>65</v>
      </c>
      <c r="C24" s="6">
        <v>149</v>
      </c>
      <c r="D24" s="6">
        <v>127</v>
      </c>
      <c r="E24" s="6"/>
      <c r="F24" s="56">
        <v>0</v>
      </c>
      <c r="G24" s="45">
        <f>SUM(C24:F24)</f>
        <v>276</v>
      </c>
    </row>
    <row r="25" spans="1:7" ht="16.2" thickBot="1" x14ac:dyDescent="0.35">
      <c r="A25" s="14">
        <v>40</v>
      </c>
      <c r="B25" s="25" t="s">
        <v>66</v>
      </c>
      <c r="C25" s="4">
        <v>8359</v>
      </c>
      <c r="D25" s="4">
        <v>5548</v>
      </c>
      <c r="E25" s="4"/>
      <c r="F25" s="56">
        <v>0</v>
      </c>
      <c r="G25" s="45">
        <f>SUM(C25:F25)</f>
        <v>13907</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4604</v>
      </c>
      <c r="D27" s="4">
        <v>1461</v>
      </c>
      <c r="E27" s="4"/>
      <c r="F27" s="56"/>
      <c r="G27" s="45">
        <f>SUM(C27:F27)</f>
        <v>6065</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G7" sqref="G7"/>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t="s">
        <v>102</v>
      </c>
      <c r="D7" s="36"/>
      <c r="E7" s="37"/>
      <c r="F7" s="38"/>
      <c r="G7" s="36" t="s">
        <v>102</v>
      </c>
      <c r="H7" s="36"/>
      <c r="I7" s="12"/>
    </row>
    <row r="8" spans="1:9" ht="15.6" x14ac:dyDescent="0.3">
      <c r="A8" s="28">
        <v>7</v>
      </c>
      <c r="B8" s="42" t="s">
        <v>31</v>
      </c>
      <c r="C8" s="36" t="s">
        <v>102</v>
      </c>
      <c r="D8" s="36"/>
      <c r="E8" s="37"/>
      <c r="F8" s="38"/>
      <c r="G8" s="36" t="s">
        <v>102</v>
      </c>
      <c r="H8" s="36"/>
      <c r="I8" s="12"/>
    </row>
    <row r="9" spans="1:9" ht="15.6" x14ac:dyDescent="0.3">
      <c r="A9" s="28">
        <v>8</v>
      </c>
      <c r="B9" s="42" t="s">
        <v>32</v>
      </c>
      <c r="C9" s="31"/>
      <c r="D9" s="31"/>
      <c r="E9" s="32"/>
      <c r="F9" s="38"/>
      <c r="G9" s="36" t="s">
        <v>102</v>
      </c>
      <c r="H9" s="36"/>
      <c r="I9" s="12"/>
    </row>
    <row r="10" spans="1:9" ht="15.6" x14ac:dyDescent="0.3">
      <c r="A10" s="28">
        <v>9</v>
      </c>
      <c r="B10" s="42" t="s">
        <v>33</v>
      </c>
      <c r="C10" s="31"/>
      <c r="D10" s="31"/>
      <c r="E10" s="32"/>
      <c r="F10" s="38"/>
      <c r="G10" s="36" t="s">
        <v>102</v>
      </c>
      <c r="H10" s="36"/>
      <c r="I10" s="12"/>
    </row>
    <row r="11" spans="1:9" ht="15.6" x14ac:dyDescent="0.3">
      <c r="A11" s="28">
        <v>10</v>
      </c>
      <c r="B11" s="42" t="s">
        <v>34</v>
      </c>
      <c r="C11" s="36" t="s">
        <v>102</v>
      </c>
      <c r="D11" s="36"/>
      <c r="E11" s="37"/>
      <c r="F11" s="38"/>
      <c r="G11" s="36" t="s">
        <v>102</v>
      </c>
      <c r="H11" s="36"/>
      <c r="I11" s="12"/>
    </row>
    <row r="12" spans="1:9" ht="15.6" x14ac:dyDescent="0.3">
      <c r="A12" s="28">
        <v>11</v>
      </c>
      <c r="B12" s="42" t="s">
        <v>35</v>
      </c>
      <c r="C12" s="36" t="s">
        <v>102</v>
      </c>
      <c r="D12" s="36"/>
      <c r="E12" s="37"/>
      <c r="F12" s="38"/>
      <c r="G12" s="36" t="s">
        <v>102</v>
      </c>
      <c r="H12" s="36"/>
      <c r="I12" s="12"/>
    </row>
    <row r="13" spans="1:9" ht="16.2" thickBot="1" x14ac:dyDescent="0.35">
      <c r="A13" s="29">
        <v>13</v>
      </c>
      <c r="B13" s="43" t="s">
        <v>36</v>
      </c>
      <c r="C13" s="33"/>
      <c r="D13" s="33"/>
      <c r="E13" s="34"/>
      <c r="F13" s="39"/>
      <c r="G13" s="40" t="s">
        <v>102</v>
      </c>
      <c r="H13" s="41"/>
      <c r="I13" s="12"/>
    </row>
    <row r="14" spans="1:9" ht="15.6" x14ac:dyDescent="0.3">
      <c r="A14" s="26"/>
      <c r="B14" s="44" t="s">
        <v>38</v>
      </c>
      <c r="C14" s="35"/>
      <c r="D14" s="35"/>
      <c r="E14" s="35"/>
      <c r="F14" s="35"/>
      <c r="G14" s="35"/>
      <c r="H14" s="35"/>
      <c r="I14" s="12"/>
    </row>
    <row r="15" spans="1:9" ht="15.6" x14ac:dyDescent="0.3">
      <c r="A15" s="28">
        <v>15</v>
      </c>
      <c r="B15" s="42" t="s">
        <v>39</v>
      </c>
      <c r="C15" s="36" t="s">
        <v>102</v>
      </c>
      <c r="D15" s="36"/>
      <c r="E15" s="37"/>
      <c r="F15" s="38" t="s">
        <v>102</v>
      </c>
      <c r="G15" s="36"/>
      <c r="H15" s="36"/>
      <c r="I15" s="12"/>
    </row>
    <row r="16" spans="1:9" ht="15.6" x14ac:dyDescent="0.3">
      <c r="A16" s="28">
        <v>16</v>
      </c>
      <c r="B16" s="42" t="s">
        <v>40</v>
      </c>
      <c r="C16" s="36" t="s">
        <v>102</v>
      </c>
      <c r="D16" s="36"/>
      <c r="E16" s="37"/>
      <c r="F16" s="38" t="s">
        <v>102</v>
      </c>
      <c r="G16" s="36"/>
      <c r="H16" s="36"/>
      <c r="I16" s="12"/>
    </row>
    <row r="17" spans="1:9" ht="15.6" x14ac:dyDescent="0.3">
      <c r="A17" s="28">
        <v>17</v>
      </c>
      <c r="B17" s="42" t="s">
        <v>41</v>
      </c>
      <c r="C17" s="36" t="s">
        <v>102</v>
      </c>
      <c r="D17" s="36"/>
      <c r="E17" s="37"/>
      <c r="F17" s="38" t="s">
        <v>102</v>
      </c>
      <c r="G17" s="36"/>
      <c r="H17" s="36"/>
      <c r="I17" s="12"/>
    </row>
    <row r="18" spans="1:9" ht="15.6" x14ac:dyDescent="0.3">
      <c r="A18" s="28">
        <v>18</v>
      </c>
      <c r="B18" s="42" t="s">
        <v>42</v>
      </c>
      <c r="C18" s="36" t="s">
        <v>102</v>
      </c>
      <c r="D18" s="36"/>
      <c r="E18" s="37"/>
      <c r="F18" s="38" t="s">
        <v>102</v>
      </c>
      <c r="G18" s="36"/>
      <c r="H18" s="36"/>
      <c r="I18" s="12"/>
    </row>
    <row r="19" spans="1:9" ht="15.6" x14ac:dyDescent="0.3">
      <c r="A19" s="28">
        <v>19</v>
      </c>
      <c r="B19" s="42" t="s">
        <v>43</v>
      </c>
      <c r="C19" s="36" t="s">
        <v>102</v>
      </c>
      <c r="D19" s="36"/>
      <c r="E19" s="37"/>
      <c r="F19" s="38" t="s">
        <v>102</v>
      </c>
      <c r="G19" s="36"/>
      <c r="H19" s="36"/>
      <c r="I19" s="12"/>
    </row>
    <row r="20" spans="1:9" ht="15.6" x14ac:dyDescent="0.3">
      <c r="A20" s="28">
        <v>20</v>
      </c>
      <c r="B20" s="42" t="s">
        <v>44</v>
      </c>
      <c r="C20" s="36" t="s">
        <v>102</v>
      </c>
      <c r="D20" s="36"/>
      <c r="E20" s="37"/>
      <c r="F20" s="38" t="s">
        <v>102</v>
      </c>
      <c r="G20" s="36"/>
      <c r="H20" s="36"/>
      <c r="I20" s="12"/>
    </row>
    <row r="21" spans="1:9" ht="15.6" x14ac:dyDescent="0.3">
      <c r="A21" s="28">
        <v>21</v>
      </c>
      <c r="B21" s="42" t="s">
        <v>45</v>
      </c>
      <c r="C21" s="36" t="s">
        <v>102</v>
      </c>
      <c r="D21" s="36"/>
      <c r="E21" s="37"/>
      <c r="F21" s="38" t="s">
        <v>102</v>
      </c>
      <c r="G21" s="36"/>
      <c r="H21" s="36"/>
      <c r="I21" s="12"/>
    </row>
    <row r="22" spans="1:9" ht="15.6" x14ac:dyDescent="0.3">
      <c r="A22" s="28">
        <v>22</v>
      </c>
      <c r="B22" s="42" t="s">
        <v>46</v>
      </c>
      <c r="C22" s="31"/>
      <c r="D22" s="31"/>
      <c r="E22" s="32"/>
      <c r="F22" s="38" t="s">
        <v>102</v>
      </c>
      <c r="G22" s="36"/>
      <c r="H22" s="36"/>
      <c r="I22" s="12"/>
    </row>
    <row r="23" spans="1:9" ht="15.6" x14ac:dyDescent="0.3">
      <c r="A23" s="28">
        <v>23</v>
      </c>
      <c r="B23" s="42" t="s">
        <v>47</v>
      </c>
      <c r="C23" s="31"/>
      <c r="D23" s="31"/>
      <c r="E23" s="32"/>
      <c r="F23" s="38" t="s">
        <v>102</v>
      </c>
      <c r="G23" s="36"/>
      <c r="H23" s="36"/>
      <c r="I23" s="12"/>
    </row>
    <row r="24" spans="1:9" ht="15.6" x14ac:dyDescent="0.3">
      <c r="A24" s="28">
        <v>24</v>
      </c>
      <c r="B24" s="42" t="s">
        <v>48</v>
      </c>
      <c r="C24" s="31"/>
      <c r="D24" s="31"/>
      <c r="E24" s="32"/>
      <c r="F24" s="38" t="s">
        <v>102</v>
      </c>
      <c r="G24" s="36"/>
      <c r="H24" s="36"/>
      <c r="I24" s="12"/>
    </row>
    <row r="25" spans="1:9" ht="15.6" x14ac:dyDescent="0.3">
      <c r="A25" s="28">
        <v>26</v>
      </c>
      <c r="B25" s="42" t="s">
        <v>49</v>
      </c>
      <c r="C25" s="31"/>
      <c r="D25" s="31"/>
      <c r="E25" s="32"/>
      <c r="F25" s="38" t="s">
        <v>102</v>
      </c>
      <c r="G25" s="36"/>
      <c r="H25" s="36"/>
      <c r="I25" s="12"/>
    </row>
    <row r="26" spans="1:9" ht="15.6" x14ac:dyDescent="0.3">
      <c r="A26" s="28">
        <v>27</v>
      </c>
      <c r="B26" s="42" t="s">
        <v>50</v>
      </c>
      <c r="C26" s="31"/>
      <c r="D26" s="31"/>
      <c r="E26" s="32"/>
      <c r="F26" s="38" t="s">
        <v>102</v>
      </c>
      <c r="G26" s="36"/>
      <c r="H26" s="36"/>
      <c r="I26" s="12"/>
    </row>
    <row r="27" spans="1:9" ht="15.6" x14ac:dyDescent="0.3">
      <c r="A27" s="28">
        <v>28</v>
      </c>
      <c r="B27" s="42" t="s">
        <v>51</v>
      </c>
      <c r="C27" s="31"/>
      <c r="D27" s="31"/>
      <c r="E27" s="32"/>
      <c r="F27" s="38" t="s">
        <v>102</v>
      </c>
      <c r="G27" s="36"/>
      <c r="H27" s="36"/>
      <c r="I27" s="12"/>
    </row>
    <row r="28" spans="1:9" ht="15.6" x14ac:dyDescent="0.3">
      <c r="A28" s="28">
        <v>29</v>
      </c>
      <c r="B28" s="42" t="s">
        <v>87</v>
      </c>
      <c r="C28" s="31"/>
      <c r="D28" s="31"/>
      <c r="E28" s="32"/>
      <c r="F28" s="38" t="s">
        <v>102</v>
      </c>
      <c r="G28" s="36"/>
      <c r="H28" s="36"/>
      <c r="I28" s="12"/>
    </row>
    <row r="29" spans="1:9" ht="15.6" x14ac:dyDescent="0.3">
      <c r="A29" s="28">
        <v>30</v>
      </c>
      <c r="B29" s="42" t="s">
        <v>53</v>
      </c>
      <c r="C29" s="31"/>
      <c r="D29" s="31"/>
      <c r="E29" s="32"/>
      <c r="F29" s="38" t="s">
        <v>102</v>
      </c>
      <c r="G29" s="36"/>
      <c r="H29" s="36"/>
      <c r="I29" s="12"/>
    </row>
    <row r="30" spans="1:9" ht="15.6" x14ac:dyDescent="0.3">
      <c r="A30" s="28">
        <v>31</v>
      </c>
      <c r="B30" s="42" t="s">
        <v>54</v>
      </c>
      <c r="C30" s="31"/>
      <c r="D30" s="31"/>
      <c r="E30" s="32"/>
      <c r="F30" s="38" t="s">
        <v>102</v>
      </c>
      <c r="G30" s="36"/>
      <c r="H30" s="36"/>
      <c r="I30" s="12"/>
    </row>
    <row r="31" spans="1:9" ht="15.6" x14ac:dyDescent="0.3">
      <c r="A31" s="28">
        <v>32</v>
      </c>
      <c r="B31" s="42" t="s">
        <v>55</v>
      </c>
      <c r="C31" s="31"/>
      <c r="D31" s="31"/>
      <c r="E31" s="32"/>
      <c r="F31" s="38" t="s">
        <v>102</v>
      </c>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102</v>
      </c>
      <c r="G33" s="36"/>
      <c r="H33" s="36"/>
      <c r="I33" s="12"/>
    </row>
    <row r="34" spans="1:9" ht="15.6" x14ac:dyDescent="0.3">
      <c r="A34" s="28">
        <v>34</v>
      </c>
      <c r="B34" s="42" t="s">
        <v>59</v>
      </c>
      <c r="C34" s="31"/>
      <c r="D34" s="31"/>
      <c r="E34" s="32"/>
      <c r="F34" s="38" t="s">
        <v>102</v>
      </c>
      <c r="G34" s="36"/>
      <c r="H34" s="36"/>
      <c r="I34" s="12"/>
    </row>
    <row r="35" spans="1:9" ht="15.6" x14ac:dyDescent="0.3">
      <c r="A35" s="28">
        <v>35</v>
      </c>
      <c r="B35" s="42" t="s">
        <v>60</v>
      </c>
      <c r="C35" s="31"/>
      <c r="D35" s="31"/>
      <c r="E35" s="32"/>
      <c r="F35" s="38" t="s">
        <v>102</v>
      </c>
      <c r="G35" s="36"/>
      <c r="H35" s="36"/>
      <c r="I35" s="12"/>
    </row>
    <row r="36" spans="1:9" ht="16.2" thickBot="1" x14ac:dyDescent="0.35">
      <c r="A36" s="29">
        <v>36</v>
      </c>
      <c r="B36" s="43" t="s">
        <v>61</v>
      </c>
      <c r="C36" s="33"/>
      <c r="D36" s="33"/>
      <c r="E36" s="34"/>
      <c r="F36" s="39" t="s">
        <v>102</v>
      </c>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c r="E6" s="36"/>
    </row>
    <row r="7" spans="1:9" ht="15.6" x14ac:dyDescent="0.3">
      <c r="B7" s="89">
        <v>7</v>
      </c>
      <c r="C7" s="90" t="s">
        <v>31</v>
      </c>
      <c r="D7" s="36"/>
      <c r="E7" s="36"/>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