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FEE640BF-18BE-441C-9E2A-6FA5699A0E9E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89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<sst xmlns="http://schemas.openxmlformats.org/spreadsheetml/2006/main" count="120" uniqueCount="69">
  <si>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</si>
  <si>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</si>
  <si>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</si>
  <si>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</si>
  <si>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</si>
  <si>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</si>
  <si>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</si>
  <si>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</si>
  <si>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</si>
  <si>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</si>
  <si>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</si>
  <si>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</si>
  <si>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</si>
  <si>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</si>
  <si>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</si>
  <si>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</si>
  <si>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</si>
  <si>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</si>
  <si>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</si>
  <si>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</si>
  <si>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</si>
  <si>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</si>
  <si>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</si>
  <si>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</si>
  <si>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</si>
  <si>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</si>
  <si>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</si>
  <si>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</si>
  <si>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</si>
  <si>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</si>
  <si>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</si>
  <si>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</si>
  <si>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</si>
  <si>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</si>
  <si>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</si>
  <si>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</si>
  <si>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</si>
  <si>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</si>
  <si>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</si>
  <si>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</si>
  <si>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</si>
  <si>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</si>
  <si>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</si>
  <si>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</si>
  <si>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</si>
  <si>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</si>
  <si>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</si>
  <si>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</si>
  <si>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</si>
  <si>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</si>
  <si>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</si>
  <si>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</si>
  <si>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</si>
  <si>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</si>
  <si>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</si>
  <si>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</si>
  <si>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</si>
  <si>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</si>
  <si>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</si>
  <si>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</si>
  <si>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</si>
  <si>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</si>
  <si>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10/03/2024</t>
  </si>
  <si>
    <r>
      <t xml:space="preserve">1. If you answered NO to both questions in Section III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 xml:space="preserve">, </t>
    </r>
    <r>
      <rPr>
        <b/>
        <sz val="14"/>
        <color rgb="FFFF0000"/>
        <rFont val="Calibri"/>
        <family val="2"/>
        <scheme val="minor"/>
      </rPr>
      <t>do not submit this report.</t>
    </r>
  </si>
  <si>
    <t xml:space="preserve">Taro Health Plan of Maine, Inc. </t>
  </si>
  <si>
    <t>Paige</t>
  </si>
  <si>
    <t>Schmidt</t>
  </si>
  <si>
    <t>paige@tarohealth.com</t>
  </si>
  <si>
    <t>610-888-2003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</si>
</sst>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4" fontId="23" fillId="0" borderId="0" xfId="0" applyNumberFormat="1" applyFont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topLeftCell="A17" workbookViewId="0">
      <selection activeCell="F28" sqref="F28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36" t="s">
        <v>62</v>
      </c>
      <c r="F1" s="36"/>
    </row>
    <row r="2" spans="2:16" s="4" customFormat="1" ht="18" x14ac:dyDescent="0.35">
      <c r="B2" s="4" t="s">
        <v>55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7" t="s">
        <v>64</v>
      </c>
      <c r="F4" s="38"/>
      <c r="G4" s="38"/>
      <c r="H4" s="38"/>
      <c r="I4" s="38"/>
      <c r="J4" s="38"/>
      <c r="K4" s="38"/>
      <c r="L4" s="38"/>
      <c r="M4" s="39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0">
        <v>17315</v>
      </c>
      <c r="F6" s="41"/>
      <c r="G6" s="42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7" t="s">
        <v>65</v>
      </c>
      <c r="E9" s="38"/>
      <c r="F9" s="38"/>
      <c r="G9" s="39"/>
      <c r="K9" s="7" t="s">
        <v>45</v>
      </c>
      <c r="L9" s="37" t="s">
        <v>66</v>
      </c>
      <c r="M9" s="38"/>
      <c r="N9" s="38"/>
      <c r="O9" s="39"/>
    </row>
    <row r="10" spans="2:16" s="6" customFormat="1" ht="18.600000000000001" thickBot="1" x14ac:dyDescent="0.4">
      <c r="B10" s="6" t="s">
        <v>46</v>
      </c>
      <c r="D10" s="37" t="s">
        <v>67</v>
      </c>
      <c r="E10" s="38"/>
      <c r="F10" s="38"/>
      <c r="G10" s="38"/>
      <c r="H10" s="38"/>
      <c r="I10" s="38"/>
      <c r="J10" s="39"/>
      <c r="K10" s="7" t="s">
        <v>47</v>
      </c>
      <c r="L10" s="43" t="s">
        <v>68</v>
      </c>
      <c r="M10" s="44"/>
      <c r="N10" s="44"/>
      <c r="O10" s="44"/>
      <c r="P10" s="45"/>
    </row>
    <row r="11" spans="2:16" s="6" customFormat="1" ht="18" x14ac:dyDescent="0.35">
      <c r="K11" s="7"/>
    </row>
    <row r="12" spans="2:16" s="6" customFormat="1" ht="18" x14ac:dyDescent="0.35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0">
        <v>2024</v>
      </c>
      <c r="H13" s="4"/>
    </row>
    <row r="14" spans="2:16" s="6" customFormat="1" ht="18.600000000000001" thickBot="1" x14ac:dyDescent="0.4">
      <c r="B14" s="6" t="s">
        <v>56</v>
      </c>
      <c r="P14" s="8" t="s">
        <v>35</v>
      </c>
    </row>
    <row r="15" spans="2:16" s="6" customFormat="1" ht="18.600000000000001" thickBot="1" x14ac:dyDescent="0.4">
      <c r="B15" s="6" t="s">
        <v>57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63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53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54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0">
        <f>G13</f>
        <v>2024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4354494</v>
      </c>
    </row>
    <row r="26" spans="2:18" s="6" customFormat="1" ht="18.600000000000001" thickBot="1" x14ac:dyDescent="0.4">
      <c r="B26" s="6" t="s">
        <v>49</v>
      </c>
      <c r="F26" s="32">
        <v>4172103</v>
      </c>
    </row>
    <row r="27" spans="2:18" s="6" customFormat="1" ht="18.600000000000001" thickBot="1" x14ac:dyDescent="0.4">
      <c r="B27" s="11" t="s">
        <v>50</v>
      </c>
      <c r="F27" s="32">
        <v>638380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479803</v>
      </c>
      <c r="J28" s="6"/>
      <c r="K28" s="6"/>
      <c r="L28" s="6"/>
      <c r="O28" s="6"/>
      <c r="P28" s="6"/>
      <c r="Q28" s="6"/>
    </row>
  </sheetData>
  <sheetProtection algorithmName="SHA-512" hashValue="GC6N3crgHutKY1eFZHVc3d6tA3PA44BAKUls8euG+Ma1de910xtRN/FyQnQqZv9hAy5HJYZaaaaQxDCu9sLsLA==" saltValue="1CHdkuBpAFieqYQcs/tUOQ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="88" zoomScaleNormal="100" workbookViewId="0">
      <selection activeCell="H19" sqref="H19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5">
        <v>45747</v>
      </c>
    </row>
    <row r="5" spans="3:14" ht="16.2" thickBot="1" x14ac:dyDescent="0.35">
      <c r="C5" s="34" t="s">
        <v>41</v>
      </c>
      <c r="D5" s="49" t="s">
        <v>15</v>
      </c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3:14" ht="31.8" thickBot="1" x14ac:dyDescent="0.35">
      <c r="C6" s="20" t="s">
        <v>5</v>
      </c>
      <c r="D6" s="21" t="s">
        <v>59</v>
      </c>
      <c r="E6" s="21" t="s">
        <v>60</v>
      </c>
      <c r="F6" s="22" t="s">
        <v>61</v>
      </c>
      <c r="G6" s="22" t="s">
        <v>58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46</v>
      </c>
      <c r="E7" s="15">
        <v>75</v>
      </c>
      <c r="F7" s="16">
        <v>0</v>
      </c>
      <c r="G7" s="16">
        <v>23</v>
      </c>
      <c r="H7" s="15">
        <v>2</v>
      </c>
      <c r="I7" s="16">
        <v>5</v>
      </c>
      <c r="J7" s="16">
        <v>0</v>
      </c>
      <c r="K7" s="16">
        <v>19</v>
      </c>
      <c r="L7" s="16">
        <v>0</v>
      </c>
      <c r="M7" s="16">
        <v>0</v>
      </c>
      <c r="N7" s="29">
        <f>SUM(D7:M7)</f>
        <v>170</v>
      </c>
    </row>
    <row r="8" spans="3:14" ht="16.2" thickBot="1" x14ac:dyDescent="0.35">
      <c r="C8" s="24" t="s">
        <v>23</v>
      </c>
      <c r="D8" s="16">
        <v>1</v>
      </c>
      <c r="E8" s="16">
        <v>11</v>
      </c>
      <c r="F8" s="16">
        <v>0</v>
      </c>
      <c r="G8" s="16">
        <v>1</v>
      </c>
      <c r="H8" s="16">
        <v>3</v>
      </c>
      <c r="I8" s="16">
        <v>2</v>
      </c>
      <c r="J8" s="16">
        <v>4</v>
      </c>
      <c r="K8" s="16">
        <v>4</v>
      </c>
      <c r="L8" s="16">
        <v>0</v>
      </c>
      <c r="M8" s="16">
        <v>0</v>
      </c>
      <c r="N8" s="29">
        <f t="shared" ref="N8:N14" si="0">SUM(D8:M8)</f>
        <v>26</v>
      </c>
    </row>
    <row r="9" spans="3:14" ht="16.2" thickBot="1" x14ac:dyDescent="0.35">
      <c r="C9" s="24" t="s">
        <v>24</v>
      </c>
      <c r="D9" s="16">
        <v>15</v>
      </c>
      <c r="E9" s="16">
        <v>21</v>
      </c>
      <c r="F9" s="16">
        <v>1</v>
      </c>
      <c r="G9" s="16">
        <v>1</v>
      </c>
      <c r="H9" s="16">
        <v>8</v>
      </c>
      <c r="I9" s="16">
        <v>17</v>
      </c>
      <c r="J9" s="16">
        <v>3</v>
      </c>
      <c r="K9" s="16">
        <v>14</v>
      </c>
      <c r="L9" s="16">
        <v>0</v>
      </c>
      <c r="M9" s="16">
        <v>0</v>
      </c>
      <c r="N9" s="29">
        <f t="shared" si="0"/>
        <v>80</v>
      </c>
    </row>
    <row r="10" spans="3:14" ht="16.2" thickBot="1" x14ac:dyDescent="0.35">
      <c r="C10" s="24" t="s">
        <v>25</v>
      </c>
      <c r="D10" s="16">
        <v>39</v>
      </c>
      <c r="E10" s="16">
        <v>100</v>
      </c>
      <c r="F10" s="16">
        <v>3</v>
      </c>
      <c r="G10" s="16">
        <v>14</v>
      </c>
      <c r="H10" s="16">
        <v>16</v>
      </c>
      <c r="I10" s="16">
        <v>24</v>
      </c>
      <c r="J10" s="16">
        <v>10</v>
      </c>
      <c r="K10" s="16">
        <v>35</v>
      </c>
      <c r="L10" s="16">
        <v>0</v>
      </c>
      <c r="M10" s="16">
        <v>0</v>
      </c>
      <c r="N10" s="29">
        <f t="shared" si="0"/>
        <v>241</v>
      </c>
    </row>
    <row r="11" spans="3:14" ht="16.2" thickBot="1" x14ac:dyDescent="0.35">
      <c r="C11" s="24" t="s">
        <v>26</v>
      </c>
      <c r="D11" s="16">
        <v>47</v>
      </c>
      <c r="E11" s="16">
        <v>100</v>
      </c>
      <c r="F11" s="16">
        <v>4</v>
      </c>
      <c r="G11" s="16">
        <v>13</v>
      </c>
      <c r="H11" s="16">
        <v>7</v>
      </c>
      <c r="I11" s="16">
        <v>22</v>
      </c>
      <c r="J11" s="16">
        <v>16</v>
      </c>
      <c r="K11" s="16">
        <v>21</v>
      </c>
      <c r="L11" s="16">
        <v>0</v>
      </c>
      <c r="M11" s="16">
        <v>0</v>
      </c>
      <c r="N11" s="29">
        <f t="shared" si="0"/>
        <v>230</v>
      </c>
    </row>
    <row r="12" spans="3:14" ht="16.2" thickBot="1" x14ac:dyDescent="0.35">
      <c r="C12" s="24" t="s">
        <v>27</v>
      </c>
      <c r="D12" s="16">
        <v>17</v>
      </c>
      <c r="E12" s="16">
        <v>93</v>
      </c>
      <c r="F12" s="16">
        <v>1</v>
      </c>
      <c r="G12" s="16">
        <v>20</v>
      </c>
      <c r="H12" s="16">
        <v>10</v>
      </c>
      <c r="I12" s="16">
        <v>17</v>
      </c>
      <c r="J12" s="16">
        <v>11</v>
      </c>
      <c r="K12" s="16">
        <v>19</v>
      </c>
      <c r="L12" s="16">
        <v>0</v>
      </c>
      <c r="M12" s="16">
        <v>0</v>
      </c>
      <c r="N12" s="29">
        <f t="shared" si="0"/>
        <v>188</v>
      </c>
    </row>
    <row r="13" spans="3:14" ht="16.2" thickBot="1" x14ac:dyDescent="0.35">
      <c r="C13" s="24" t="s">
        <v>11</v>
      </c>
      <c r="D13" s="16">
        <v>10</v>
      </c>
      <c r="E13" s="16">
        <v>54</v>
      </c>
      <c r="F13" s="16">
        <v>1</v>
      </c>
      <c r="G13" s="16">
        <v>17</v>
      </c>
      <c r="H13" s="16">
        <v>4</v>
      </c>
      <c r="I13" s="17">
        <v>12</v>
      </c>
      <c r="J13" s="16">
        <v>6</v>
      </c>
      <c r="K13" s="16">
        <v>10</v>
      </c>
      <c r="L13" s="16">
        <v>0</v>
      </c>
      <c r="M13" s="16">
        <v>0</v>
      </c>
      <c r="N13" s="29">
        <f t="shared" si="0"/>
        <v>114</v>
      </c>
    </row>
    <row r="14" spans="3:14" ht="16.2" thickBot="1" x14ac:dyDescent="0.35">
      <c r="C14" s="24" t="s">
        <v>28</v>
      </c>
      <c r="D14" s="16">
        <v>0</v>
      </c>
      <c r="E14" s="16">
        <v>2</v>
      </c>
      <c r="F14" s="16">
        <v>0</v>
      </c>
      <c r="G14" s="16">
        <v>0</v>
      </c>
      <c r="H14" s="16">
        <v>1</v>
      </c>
      <c r="I14" s="16">
        <v>0</v>
      </c>
      <c r="J14" s="16">
        <v>8</v>
      </c>
      <c r="K14" s="16">
        <v>0</v>
      </c>
      <c r="L14" s="16">
        <v>0</v>
      </c>
      <c r="M14" s="16">
        <v>0</v>
      </c>
      <c r="N14" s="29">
        <f t="shared" si="0"/>
        <v>11</v>
      </c>
    </row>
    <row r="15" spans="3:14" ht="16.2" thickBot="1" x14ac:dyDescent="0.35">
      <c r="C15" s="24" t="s">
        <v>16</v>
      </c>
      <c r="D15" s="29">
        <f>SUM(D7:D14)</f>
        <v>175</v>
      </c>
      <c r="E15" s="29">
        <f>SUM(E7:E14)</f>
        <v>456</v>
      </c>
      <c r="F15" s="29">
        <f t="shared" ref="F15:G15" si="1">SUM(F7:F14)</f>
        <v>10</v>
      </c>
      <c r="G15" s="29">
        <f t="shared" si="1"/>
        <v>89</v>
      </c>
      <c r="H15" s="29">
        <f t="shared" ref="H15:N15" si="2">SUM(H7:H14)</f>
        <v>51</v>
      </c>
      <c r="I15" s="29">
        <f t="shared" si="2"/>
        <v>99</v>
      </c>
      <c r="J15" s="29">
        <f t="shared" si="2"/>
        <v>58</v>
      </c>
      <c r="K15" s="29">
        <f t="shared" si="2"/>
        <v>122</v>
      </c>
      <c r="L15" s="29">
        <f t="shared" si="2"/>
        <v>0</v>
      </c>
      <c r="M15" s="29">
        <f t="shared" si="2"/>
        <v>0</v>
      </c>
      <c r="N15" s="29">
        <f t="shared" si="2"/>
        <v>1060</v>
      </c>
    </row>
    <row r="16" spans="3:14" ht="16.2" thickBot="1" x14ac:dyDescent="0.35"/>
    <row r="17" spans="3:14" ht="16.2" thickBot="1" x14ac:dyDescent="0.35">
      <c r="C17" s="34" t="s">
        <v>40</v>
      </c>
      <c r="D17" s="46" t="s">
        <v>15</v>
      </c>
      <c r="E17" s="47"/>
      <c r="F17" s="47"/>
      <c r="G17" s="47"/>
      <c r="H17" s="47"/>
      <c r="I17" s="47"/>
      <c r="J17" s="47"/>
      <c r="K17" s="48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6</v>
      </c>
      <c r="G19" s="27">
        <v>4</v>
      </c>
      <c r="H19" s="27">
        <v>5</v>
      </c>
      <c r="I19" s="27">
        <v>0</v>
      </c>
      <c r="J19" s="27">
        <v>0</v>
      </c>
      <c r="K19" s="29">
        <f t="shared" ref="K19:K26" si="3">SUM(D19:J19)</f>
        <v>15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9">
        <f t="shared" si="3"/>
        <v>0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0</v>
      </c>
      <c r="G21" s="27">
        <v>0</v>
      </c>
      <c r="H21" s="27">
        <v>1</v>
      </c>
      <c r="I21" s="27">
        <v>0</v>
      </c>
      <c r="J21" s="27">
        <v>0</v>
      </c>
      <c r="K21" s="29">
        <f t="shared" si="3"/>
        <v>1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4</v>
      </c>
      <c r="G22" s="27">
        <v>0</v>
      </c>
      <c r="H22" s="27">
        <v>4</v>
      </c>
      <c r="I22" s="27">
        <v>0</v>
      </c>
      <c r="J22" s="27">
        <v>0</v>
      </c>
      <c r="K22" s="29">
        <f t="shared" si="3"/>
        <v>8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7</v>
      </c>
      <c r="G23" s="27">
        <v>5</v>
      </c>
      <c r="H23" s="27">
        <v>2</v>
      </c>
      <c r="I23" s="27">
        <v>0</v>
      </c>
      <c r="J23" s="27">
        <v>0</v>
      </c>
      <c r="K23" s="29">
        <f t="shared" si="3"/>
        <v>14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2</v>
      </c>
      <c r="G24" s="27">
        <v>1</v>
      </c>
      <c r="H24" s="27">
        <v>2</v>
      </c>
      <c r="I24" s="27">
        <v>0</v>
      </c>
      <c r="J24" s="27">
        <v>0</v>
      </c>
      <c r="K24" s="29">
        <f t="shared" si="3"/>
        <v>5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1</v>
      </c>
      <c r="G25" s="27">
        <v>1</v>
      </c>
      <c r="H25" s="27">
        <v>0</v>
      </c>
      <c r="I25" s="27">
        <v>0</v>
      </c>
      <c r="J25" s="27">
        <v>0</v>
      </c>
      <c r="K25" s="29">
        <f t="shared" si="3"/>
        <v>2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1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21</v>
      </c>
      <c r="G27" s="29">
        <f t="shared" si="4"/>
        <v>11</v>
      </c>
      <c r="H27" s="29">
        <f t="shared" si="4"/>
        <v>14</v>
      </c>
      <c r="I27" s="29">
        <f t="shared" si="4"/>
        <v>0</v>
      </c>
      <c r="J27" s="29">
        <f t="shared" si="4"/>
        <v>0</v>
      </c>
      <c r="K27" s="29">
        <f t="shared" si="4"/>
        <v>46</v>
      </c>
    </row>
    <row r="28" spans="3:14" ht="16.2" thickBot="1" x14ac:dyDescent="0.35"/>
    <row r="29" spans="3:14" ht="16.2" thickBot="1" x14ac:dyDescent="0.35">
      <c r="C29" s="34" t="s">
        <v>38</v>
      </c>
      <c r="D29" s="49" t="s">
        <v>15</v>
      </c>
      <c r="E29" s="50"/>
      <c r="F29" s="50"/>
      <c r="G29" s="50"/>
      <c r="H29" s="51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49" t="s">
        <v>15</v>
      </c>
      <c r="E41" s="50"/>
      <c r="F41" s="50"/>
      <c r="G41" s="50"/>
      <c r="H41" s="50"/>
      <c r="I41" s="50"/>
      <c r="J41" s="51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7</v>
      </c>
      <c r="G43" s="27">
        <v>11</v>
      </c>
      <c r="H43" s="27">
        <v>17</v>
      </c>
      <c r="I43" s="27">
        <v>0</v>
      </c>
      <c r="J43" s="29">
        <f t="shared" ref="J43:J50" si="6">SUM(D43:I43)</f>
        <v>35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9">
        <f t="shared" si="6"/>
        <v>0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9</v>
      </c>
      <c r="G45" s="27">
        <v>3</v>
      </c>
      <c r="H45" s="27">
        <v>5</v>
      </c>
      <c r="I45" s="27">
        <v>0</v>
      </c>
      <c r="J45" s="29">
        <f t="shared" si="6"/>
        <v>17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6</v>
      </c>
      <c r="G46" s="27">
        <v>10</v>
      </c>
      <c r="H46" s="27">
        <v>14</v>
      </c>
      <c r="I46" s="27">
        <v>0</v>
      </c>
      <c r="J46" s="29">
        <f t="shared" si="6"/>
        <v>30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9</v>
      </c>
      <c r="G47" s="27">
        <v>7</v>
      </c>
      <c r="H47" s="27">
        <v>16</v>
      </c>
      <c r="I47" s="27">
        <v>0</v>
      </c>
      <c r="J47" s="29">
        <f t="shared" si="6"/>
        <v>32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10</v>
      </c>
      <c r="G48" s="27">
        <v>6</v>
      </c>
      <c r="H48" s="27">
        <v>8</v>
      </c>
      <c r="I48" s="27">
        <v>0</v>
      </c>
      <c r="J48" s="29">
        <f t="shared" si="6"/>
        <v>24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0</v>
      </c>
      <c r="G49" s="27">
        <v>0</v>
      </c>
      <c r="H49" s="27">
        <v>3</v>
      </c>
      <c r="I49" s="27">
        <v>0</v>
      </c>
      <c r="J49" s="29">
        <f t="shared" si="6"/>
        <v>3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9">
        <f t="shared" si="6"/>
        <v>0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41</v>
      </c>
      <c r="G51" s="29">
        <f t="shared" si="7"/>
        <v>37</v>
      </c>
      <c r="H51" s="29">
        <f t="shared" si="7"/>
        <v>63</v>
      </c>
      <c r="I51" s="29">
        <f t="shared" si="7"/>
        <v>0</v>
      </c>
      <c r="J51" s="29">
        <f t="shared" si="7"/>
        <v>141</v>
      </c>
    </row>
  </sheetData>
  <sheetProtection algorithmName="SHA-512" hashValue="JBktgKGNhpemfxj9jvyFFuu33nrsWFO/bG0LbYhQKbABaVH0cdGjb9jiB9cXjc0XcFcdhJUVdW5h7cCscH2r5w==" saltValue="fCEUb4M3blnd0S+PH2kePw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2025-04-29T19:12:28Z</dcterms:modified>
</cp:coreProperties>
</file>