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Z:\PFR-ACCESS\INS\DB\R&amp;S\945\_staging\"/>
    </mc:Choice>
  </mc:AlternateContent>
  <xr:revisionPtr revIDLastSave="0" documentId="8_{0F4F727D-849F-4CB4-8E5C-8C77CE155460}" xr6:coauthVersionLast="47" xr6:coauthVersionMax="47" xr10:uidLastSave="{00000000-0000-0000-0000-000000000000}"/>
  <workbookProtection workbookAlgorithmName="SHA-512" workbookHashValue="Os38oGYHC6GNAosiv/lWs81uOUaX4nbNr6mkzkBBPX+KXoikmSllXLVdwG9hbsoXOYn/vH81SpxIfdyuE/oKVQ==" workbookSaltValue="WIBLSnxSLvZXK9Xj28gmcQ==" workbookSpinCount="100000" lockStructure="1"/>
  <bookViews>
    <workbookView xWindow="-28920" yWindow="-120" windowWidth="29040" windowHeight="15720" tabRatio="684" activeTab="7"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rea 5 Data" sheetId="9" r:id="rId7"/>
    <sheet name="Allocation Method" sheetId="7" r:id="rId8"/>
    <sheet name="Comment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2" l="1"/>
  <c r="G13" i="3"/>
  <c r="E53" i="2"/>
  <c r="D53" i="2"/>
  <c r="C53" i="2"/>
  <c r="C52" i="2"/>
  <c r="D52" i="2"/>
  <c r="E52" i="2"/>
  <c r="E51" i="2"/>
  <c r="D51" i="2"/>
  <c r="C51" i="2"/>
  <c r="E50" i="2"/>
  <c r="D50" i="2"/>
  <c r="C50" i="2"/>
  <c r="E29" i="2"/>
  <c r="D29" i="2"/>
  <c r="C29" i="2"/>
  <c r="E28" i="2"/>
  <c r="D28" i="2"/>
  <c r="C28" i="2"/>
  <c r="E27" i="2"/>
  <c r="D27" i="2"/>
  <c r="C27" i="2"/>
  <c r="G27" i="2" s="1"/>
  <c r="E26" i="2"/>
  <c r="D26" i="2"/>
  <c r="C26" i="2"/>
  <c r="E25" i="2"/>
  <c r="D25" i="2"/>
  <c r="C25" i="2"/>
  <c r="E24" i="2"/>
  <c r="D24" i="2"/>
  <c r="C24" i="2"/>
  <c r="E23" i="2"/>
  <c r="D23" i="2"/>
  <c r="C23" i="2"/>
  <c r="E19" i="2"/>
  <c r="D19" i="2"/>
  <c r="C19" i="2"/>
  <c r="E18" i="2"/>
  <c r="D18" i="2"/>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G27" i="9"/>
  <c r="G26" i="9"/>
  <c r="G25" i="9"/>
  <c r="G24" i="9"/>
  <c r="G22" i="9"/>
  <c r="G21" i="9"/>
  <c r="G20" i="9"/>
  <c r="G19" i="9"/>
  <c r="G18" i="9"/>
  <c r="G17" i="9"/>
  <c r="G16" i="9"/>
  <c r="G14" i="9"/>
  <c r="G13" i="9"/>
  <c r="G12" i="9"/>
  <c r="G11" i="9"/>
  <c r="G9" i="9"/>
  <c r="G8" i="9"/>
  <c r="G7" i="9"/>
  <c r="G6" i="9"/>
  <c r="G5" i="9"/>
  <c r="G43" i="2"/>
  <c r="G19" i="2" l="1"/>
  <c r="G29" i="2"/>
  <c r="G18" i="2"/>
  <c r="G23" i="2"/>
  <c r="G50" i="2"/>
  <c r="G24" i="2"/>
  <c r="G28" i="2"/>
  <c r="G25" i="2"/>
  <c r="G26" i="2"/>
  <c r="G51" i="2"/>
  <c r="G53" i="2"/>
  <c r="G52" i="2"/>
  <c r="G7" i="2"/>
  <c r="E21" i="2"/>
  <c r="D21" i="2"/>
  <c r="G14" i="2"/>
  <c r="G10" i="2"/>
  <c r="D47" i="2"/>
  <c r="E47" i="2"/>
  <c r="F47" i="2"/>
  <c r="C47"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2" i="3"/>
  <c r="G11" i="3"/>
  <c r="G9" i="3"/>
  <c r="G8" i="3"/>
  <c r="G7" i="3"/>
  <c r="G6" i="3"/>
  <c r="G5" i="3"/>
  <c r="G46" i="2"/>
  <c r="G45" i="2"/>
  <c r="G44" i="2"/>
  <c r="G42" i="2"/>
  <c r="G41" i="2"/>
  <c r="G40" i="2"/>
  <c r="G39" i="2"/>
  <c r="G38" i="2"/>
  <c r="G37" i="2"/>
  <c r="G36" i="2"/>
  <c r="G35" i="2"/>
  <c r="G34" i="2"/>
  <c r="G32" i="2"/>
  <c r="G31" i="2"/>
  <c r="G30" i="2"/>
  <c r="G20" i="2"/>
  <c r="G17" i="2"/>
  <c r="G16" i="2"/>
  <c r="F12" i="2"/>
  <c r="E12" i="2"/>
  <c r="F48" i="2" l="1"/>
  <c r="G47" i="2"/>
  <c r="G9" i="2"/>
  <c r="C12" i="2"/>
  <c r="C33" i="2"/>
  <c r="E33" i="2"/>
  <c r="E48" i="2" s="1"/>
  <c r="D33" i="2"/>
  <c r="D48" i="2" s="1"/>
  <c r="D12" i="2"/>
  <c r="G11" i="2"/>
  <c r="G15" i="2"/>
  <c r="C21" i="2"/>
  <c r="G21" i="2" s="1"/>
  <c r="G5" i="2"/>
  <c r="G6" i="2"/>
  <c r="G12" i="2" l="1"/>
  <c r="G33" i="2"/>
  <c r="C48" i="2"/>
  <c r="G48" i="2" s="1"/>
</calcChain>
</file>

<file path=xl/sharedStrings.xml><?xml version="1.0" encoding="utf-8"?>
<sst xmlns="http://schemas.openxmlformats.org/spreadsheetml/2006/main" count="424" uniqueCount="111">
  <si>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</si>
  <si>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</si>
  <si>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</si>
  <si>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</si>
  <si>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</si>
  <si>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</si>
  <si>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</si>
  <si>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</si>
  <si>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</si>
  <si>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</si>
  <si>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</si>
  <si>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</si>
  <si>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</si>
  <si>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</si>
  <si>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</si>
  <si>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</si>
  <si>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</si>
  <si>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</si>
  <si>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</si>
  <si>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</si>
  <si>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</si>
  <si>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</si>
  <si>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</si>
  <si>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</si>
  <si>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</si>
  <si>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</si>
  <si>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</si>
  <si>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</si>
  <si>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</si>
  <si>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</si>
  <si>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</si>
  <si>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</si>
  <si>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</si>
  <si>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</si>
  <si>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</si>
  <si>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</si>
  <si>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</si>
  <si>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</si>
  <si>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</si>
  <si>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</si>
  <si>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</si>
  <si>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</si>
  <si>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</si>
  <si>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</si>
  <si>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</si>
  <si>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</si>
  <si>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</si>
  <si>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</si>
  <si>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</si>
  <si>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</si>
  <si>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</si>
  <si>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</si>
  <si>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</si>
  <si>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</si>
  <si>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</si>
  <si>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</si>
  <si>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</si>
  <si>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</si>
  <si>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</si>
  <si>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</si>
  <si>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</si>
  <si>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</si>
  <si>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</si>
  <si>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</si>
  <si>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</si>
  <si>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</si>
  <si>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</si>
  <si>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</si>
  <si>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</si>
  <si>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</si>
  <si>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</si>
  <si>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</si>
  <si>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</si>
  <si>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</si>
  <si>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</si>
  <si>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</si>
  <si>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</si>
  <si>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</si>
  <si>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</si>
  <si>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</si>
  <si>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</si>
  <si>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</si>
  <si>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</si>
  <si>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</si>
  <si>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</si>
  <si>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</si>
  <si>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</si>
  <si>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</si>
  <si>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</si>
  <si>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</si>
  <si>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</si>
  <si>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t>33b</t>
  </si>
  <si>
    <t>MGARA Reinsurance Assessment</t>
  </si>
  <si>
    <t>Reserved for Future Use (Formerly ACA Annual Health Insurance Industry Fee)</t>
  </si>
  <si>
    <t>**If the total of health insurance premium and stop loss is zero, do not submit this report.</t>
  </si>
  <si>
    <r>
      <t xml:space="preserve">Did this Company Have at Least $2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</si>
  <si>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r>
      <t>1. Place an X in</t>
    </r>
    <r>
      <rPr>
        <b/>
        <u/>
        <sz val="14"/>
        <color rgb="FFA20000"/>
        <rFont val="Calibri"/>
        <family val="2"/>
      </rPr>
      <t xml:space="preserve"> either</t>
    </r>
    <r>
      <rPr>
        <sz val="14"/>
        <color rgb="FFA20000"/>
        <rFont val="Calibri"/>
        <family val="2"/>
      </rPr>
      <t xml:space="preserve"> the Actual, or the Allocated or the Combination column below to indicate how your data in the Statewide and Area tabs were determined. </t>
    </r>
  </si>
  <si>
    <t>945 Long Version: 12/1/2025</t>
  </si>
  <si>
    <t>Area 4: Penobscot, Somerset and Piscataquis Counties</t>
  </si>
  <si>
    <t>Area 3: Androscoggin, Waldo and Franklin Counties</t>
  </si>
  <si>
    <t>Area 5: Hancock, Aroostook and Washington Counties</t>
  </si>
  <si>
    <t>Harvard Pilgrim Insurance Company</t>
  </si>
  <si>
    <t>Sara</t>
  </si>
  <si>
    <t>Hall</t>
  </si>
  <si>
    <t>sara.hall@point32health.org</t>
  </si>
  <si>
    <t>x</t>
  </si>
  <si>
    <t>Maine revenue for this company for this category were allocated to region categories based on actual premium data.</t>
  </si>
  <si>
    <t>Maine revenue for this company for this category were allocated to policyholder categories based on analytic premium categories.</t>
  </si>
  <si>
    <t>Maine expenses for this company for this category were allocated to region categories based on actual claims data.</t>
  </si>
  <si>
    <t>Maine expenses for this company for this category were allocated to policyholder categories based on actual claims data.</t>
  </si>
  <si>
    <t>781-612-6847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</si>
</sst>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31" x14ac:knownFonts="1">
    <font>
      <sz val="11"/>
      <color theme="1"/>
      <name val="Calibri"/>
      <family val="2"/>
      <scheme val="minor"/>
    </font>
    <font>
      <b/>
      <sz val="12"/>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2"/>
      <color rgb="FFA20000"/>
      <name val="Calibri"/>
      <family val="2"/>
      <scheme val="minor"/>
    </font>
    <font>
      <sz val="14"/>
      <color rgb="FFA20000"/>
      <name val="Calibri"/>
      <family val="2"/>
      <scheme val="minor"/>
    </font>
    <font>
      <b/>
      <u/>
      <sz val="14"/>
      <color rgb="FFA20000"/>
      <name val="Calibri"/>
      <family val="2"/>
    </font>
    <font>
      <sz val="14"/>
      <color rgb="FFA20000"/>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2" fillId="0" borderId="0"/>
  </cellStyleXfs>
  <cellXfs count="133">
    <xf numFmtId="0" fontId="0" fillId="0" borderId="0" xfId="0"/>
    <xf numFmtId="0" fontId="8" fillId="0" borderId="4" xfId="0" applyFont="1" applyBorder="1" applyAlignment="1">
      <alignment horizontal="center"/>
    </xf>
    <xf numFmtId="0" fontId="3" fillId="3" borderId="13" xfId="2" applyFont="1" applyFill="1" applyBorder="1" applyAlignment="1" applyProtection="1">
      <alignment horizontal="center" vertical="center" wrapText="1"/>
      <protection hidden="1"/>
    </xf>
    <xf numFmtId="0" fontId="3" fillId="3" borderId="14" xfId="2" applyFont="1" applyFill="1" applyBorder="1" applyAlignment="1" applyProtection="1">
      <alignment horizontal="center" vertical="center" wrapText="1"/>
      <protection hidden="1"/>
    </xf>
    <xf numFmtId="0" fontId="3" fillId="3" borderId="15" xfId="2" applyFont="1" applyFill="1" applyBorder="1" applyAlignment="1" applyProtection="1">
      <alignment horizontal="center" vertical="center" wrapText="1"/>
      <protection hidden="1"/>
    </xf>
    <xf numFmtId="0" fontId="3" fillId="3" borderId="16" xfId="2" applyFont="1" applyFill="1" applyBorder="1" applyAlignment="1" applyProtection="1">
      <alignment horizontal="center" vertical="center" wrapText="1"/>
      <protection hidden="1"/>
    </xf>
    <xf numFmtId="0" fontId="7" fillId="0" borderId="0" xfId="0" applyFont="1"/>
    <xf numFmtId="0" fontId="8" fillId="0" borderId="0" xfId="0" applyFont="1"/>
    <xf numFmtId="0" fontId="9" fillId="0" borderId="0" xfId="0" applyFont="1"/>
    <xf numFmtId="0" fontId="8" fillId="0" borderId="2" xfId="0" applyFont="1" applyBorder="1" applyAlignment="1">
      <alignment horizontal="center"/>
    </xf>
    <xf numFmtId="0" fontId="8" fillId="0" borderId="3" xfId="0" applyFont="1" applyBorder="1" applyAlignment="1">
      <alignment horizontal="center"/>
    </xf>
    <xf numFmtId="0" fontId="8" fillId="0" borderId="5" xfId="0" applyFont="1" applyBorder="1"/>
    <xf numFmtId="0" fontId="11" fillId="4" borderId="6" xfId="0" applyFont="1" applyFill="1" applyBorder="1" applyAlignment="1">
      <alignment horizontal="center" vertical="center"/>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0" fontId="12" fillId="5" borderId="1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0" borderId="1" xfId="0" applyFont="1" applyBorder="1" applyAlignment="1">
      <alignment vertical="center"/>
    </xf>
    <xf numFmtId="0" fontId="13" fillId="2" borderId="17" xfId="2" applyFont="1" applyFill="1" applyBorder="1" applyProtection="1">
      <protection hidden="1"/>
    </xf>
    <xf numFmtId="0" fontId="14" fillId="2" borderId="18" xfId="2" applyFont="1" applyFill="1" applyBorder="1" applyProtection="1">
      <protection hidden="1"/>
    </xf>
    <xf numFmtId="0" fontId="13" fillId="2" borderId="19" xfId="2" applyFont="1" applyFill="1" applyBorder="1" applyAlignment="1" applyProtection="1">
      <alignment horizontal="center" vertical="center"/>
      <protection hidden="1"/>
    </xf>
    <xf numFmtId="0" fontId="13" fillId="2" borderId="20" xfId="2" applyFont="1" applyFill="1" applyBorder="1" applyAlignment="1" applyProtection="1">
      <alignment horizontal="center" vertical="center"/>
      <protection hidden="1"/>
    </xf>
    <xf numFmtId="0" fontId="13" fillId="2" borderId="18" xfId="2" applyFont="1" applyFill="1" applyBorder="1" applyProtection="1">
      <protection hidden="1"/>
    </xf>
    <xf numFmtId="3" fontId="13" fillId="3" borderId="21" xfId="2" applyNumberFormat="1" applyFont="1" applyFill="1" applyBorder="1" applyAlignment="1">
      <alignment horizontal="center"/>
    </xf>
    <xf numFmtId="3" fontId="13" fillId="3" borderId="22" xfId="2" applyNumberFormat="1" applyFont="1" applyFill="1" applyBorder="1" applyAlignment="1">
      <alignment horizontal="center"/>
    </xf>
    <xf numFmtId="3" fontId="13" fillId="3" borderId="13" xfId="2" applyNumberFormat="1" applyFont="1" applyFill="1" applyBorder="1" applyAlignment="1">
      <alignment horizontal="center"/>
    </xf>
    <xf numFmtId="3" fontId="13" fillId="3" borderId="14" xfId="2" applyNumberFormat="1" applyFont="1" applyFill="1" applyBorder="1" applyAlignment="1">
      <alignment horizontal="center"/>
    </xf>
    <xf numFmtId="3" fontId="13" fillId="2" borderId="18" xfId="2" applyNumberFormat="1" applyFont="1" applyFill="1" applyBorder="1" applyAlignment="1" applyProtection="1">
      <alignment horizontal="center"/>
      <protection hidden="1"/>
    </xf>
    <xf numFmtId="3" fontId="13" fillId="6" borderId="21" xfId="2" applyNumberFormat="1" applyFont="1" applyFill="1" applyBorder="1" applyAlignment="1" applyProtection="1">
      <alignment horizontal="center"/>
      <protection locked="0"/>
    </xf>
    <xf numFmtId="3" fontId="13" fillId="6" borderId="22" xfId="2" applyNumberFormat="1" applyFont="1" applyFill="1" applyBorder="1" applyAlignment="1" applyProtection="1">
      <alignment horizontal="center"/>
      <protection locked="0"/>
    </xf>
    <xf numFmtId="3" fontId="13" fillId="6" borderId="23" xfId="2" applyNumberFormat="1" applyFont="1" applyFill="1" applyBorder="1" applyAlignment="1" applyProtection="1">
      <alignment horizontal="center"/>
      <protection locked="0"/>
    </xf>
    <xf numFmtId="3" fontId="13" fillId="6" borderId="15" xfId="2" applyNumberFormat="1" applyFont="1" applyFill="1" applyBorder="1" applyAlignment="1" applyProtection="1">
      <alignment horizontal="center"/>
      <protection locked="0"/>
    </xf>
    <xf numFmtId="3" fontId="13" fillId="6" borderId="13" xfId="2" applyNumberFormat="1" applyFont="1" applyFill="1" applyBorder="1" applyAlignment="1" applyProtection="1">
      <alignment horizontal="center"/>
      <protection locked="0"/>
    </xf>
    <xf numFmtId="3" fontId="13" fillId="6" borderId="16" xfId="2" applyNumberFormat="1" applyFont="1" applyFill="1" applyBorder="1" applyAlignment="1" applyProtection="1">
      <alignment horizontal="center"/>
      <protection locked="0"/>
    </xf>
    <xf numFmtId="0" fontId="13" fillId="2" borderId="21" xfId="2" applyFont="1" applyFill="1" applyBorder="1" applyAlignment="1">
      <alignment horizontal="left" vertical="top" wrapText="1"/>
    </xf>
    <xf numFmtId="0" fontId="13" fillId="2" borderId="13" xfId="2" applyFont="1" applyFill="1" applyBorder="1" applyAlignment="1">
      <alignment horizontal="left" vertical="top" wrapText="1"/>
    </xf>
    <xf numFmtId="0" fontId="14" fillId="2" borderId="18" xfId="2" applyFont="1" applyFill="1" applyBorder="1"/>
    <xf numFmtId="3" fontId="10" fillId="5" borderId="5" xfId="0" applyNumberFormat="1" applyFont="1" applyFill="1" applyBorder="1" applyAlignment="1">
      <alignment horizontal="center" vertical="center"/>
    </xf>
    <xf numFmtId="3" fontId="10" fillId="5" borderId="12" xfId="0" applyNumberFormat="1" applyFont="1" applyFill="1" applyBorder="1" applyAlignment="1">
      <alignment horizontal="center" vertical="center"/>
    </xf>
    <xf numFmtId="164" fontId="10" fillId="6" borderId="12" xfId="0" applyNumberFormat="1" applyFont="1" applyFill="1" applyBorder="1" applyAlignment="1" applyProtection="1">
      <alignment vertical="center"/>
      <protection locked="0"/>
    </xf>
    <xf numFmtId="164" fontId="10" fillId="5" borderId="5" xfId="0" applyNumberFormat="1" applyFont="1" applyFill="1" applyBorder="1" applyAlignment="1">
      <alignment horizontal="center" vertical="center"/>
    </xf>
    <xf numFmtId="164" fontId="10" fillId="5" borderId="7" xfId="0" applyNumberFormat="1" applyFont="1" applyFill="1" applyBorder="1" applyAlignment="1">
      <alignment horizontal="center" vertical="center"/>
    </xf>
    <xf numFmtId="164" fontId="10" fillId="5" borderId="12" xfId="0" applyNumberFormat="1" applyFont="1" applyFill="1" applyBorder="1" applyAlignment="1">
      <alignment horizontal="center" vertical="center"/>
    </xf>
    <xf numFmtId="164" fontId="10" fillId="7" borderId="12" xfId="0" applyNumberFormat="1" applyFont="1" applyFill="1" applyBorder="1" applyAlignment="1">
      <alignment horizontal="center" vertical="center"/>
    </xf>
    <xf numFmtId="3" fontId="10" fillId="7" borderId="12" xfId="0" applyNumberFormat="1" applyFont="1" applyFill="1" applyBorder="1" applyAlignment="1">
      <alignment horizontal="center" vertical="center"/>
    </xf>
    <xf numFmtId="0" fontId="24" fillId="6" borderId="9" xfId="0" applyFont="1" applyFill="1" applyBorder="1" applyProtection="1">
      <protection locked="0"/>
    </xf>
    <xf numFmtId="0" fontId="12" fillId="5" borderId="28" xfId="0" applyFont="1" applyFill="1" applyBorder="1" applyAlignment="1">
      <alignment horizontal="center" vertical="center" wrapText="1"/>
    </xf>
    <xf numFmtId="3" fontId="10" fillId="6" borderId="35" xfId="0" applyNumberFormat="1" applyFont="1" applyFill="1" applyBorder="1" applyAlignment="1" applyProtection="1">
      <alignment vertical="center"/>
      <protection locked="0"/>
    </xf>
    <xf numFmtId="3" fontId="10" fillId="5" borderId="35" xfId="0" applyNumberFormat="1" applyFont="1" applyFill="1" applyBorder="1" applyAlignment="1">
      <alignment horizontal="center" vertical="center"/>
    </xf>
    <xf numFmtId="0" fontId="12" fillId="5" borderId="29"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7" xfId="0" applyFont="1" applyFill="1" applyBorder="1" applyAlignment="1">
      <alignment horizontal="center" vertical="center"/>
    </xf>
    <xf numFmtId="164" fontId="10" fillId="5" borderId="1" xfId="0" applyNumberFormat="1" applyFont="1" applyFill="1" applyBorder="1" applyAlignment="1">
      <alignment horizontal="center" vertical="center"/>
    </xf>
    <xf numFmtId="164" fontId="10" fillId="7" borderId="1" xfId="0" applyNumberFormat="1" applyFont="1" applyFill="1" applyBorder="1" applyAlignment="1">
      <alignment horizontal="center" vertical="center"/>
    </xf>
    <xf numFmtId="164" fontId="10" fillId="5" borderId="28" xfId="0" applyNumberFormat="1" applyFont="1" applyFill="1" applyBorder="1" applyAlignment="1">
      <alignment horizontal="center" vertical="center" wrapText="1"/>
    </xf>
    <xf numFmtId="164" fontId="10" fillId="5" borderId="29" xfId="0"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xf>
    <xf numFmtId="0" fontId="24" fillId="6" borderId="28" xfId="0" applyFont="1" applyFill="1" applyBorder="1" applyProtection="1">
      <protection locked="0"/>
    </xf>
    <xf numFmtId="165" fontId="24" fillId="6" borderId="28" xfId="0" applyNumberFormat="1" applyFont="1" applyFill="1" applyBorder="1" applyProtection="1">
      <protection locked="0"/>
    </xf>
    <xf numFmtId="0" fontId="28" fillId="0" borderId="0" xfId="0" applyFont="1" applyAlignment="1">
      <alignment horizontal="left"/>
    </xf>
    <xf numFmtId="0" fontId="20" fillId="0" borderId="0" xfId="0" applyFont="1"/>
    <xf numFmtId="0" fontId="16" fillId="0" borderId="0" xfId="0" applyFont="1"/>
    <xf numFmtId="0" fontId="21" fillId="0" borderId="0" xfId="0" applyFont="1"/>
    <xf numFmtId="0" fontId="22" fillId="0" borderId="0" xfId="0" applyFont="1"/>
    <xf numFmtId="0" fontId="17" fillId="0" borderId="0" xfId="0" applyFont="1"/>
    <xf numFmtId="0" fontId="23" fillId="0" borderId="0" xfId="0" applyFont="1"/>
    <xf numFmtId="0" fontId="24" fillId="0" borderId="0" xfId="0" applyFont="1"/>
    <xf numFmtId="0" fontId="24" fillId="6" borderId="29" xfId="0" applyFont="1" applyFill="1" applyBorder="1"/>
    <xf numFmtId="0" fontId="24" fillId="6" borderId="7" xfId="0" applyFont="1" applyFill="1" applyBorder="1"/>
    <xf numFmtId="0" fontId="24" fillId="0" borderId="0" xfId="0" applyFont="1" applyAlignment="1">
      <alignment horizontal="center"/>
    </xf>
    <xf numFmtId="0" fontId="24" fillId="0" borderId="34" xfId="0" applyFont="1" applyBorder="1" applyAlignment="1">
      <alignment horizontal="right"/>
    </xf>
    <xf numFmtId="165" fontId="24" fillId="6" borderId="29" xfId="0" applyNumberFormat="1" applyFont="1" applyFill="1" applyBorder="1"/>
    <xf numFmtId="165" fontId="24" fillId="6" borderId="7" xfId="0" applyNumberFormat="1" applyFont="1" applyFill="1" applyBorder="1"/>
    <xf numFmtId="0" fontId="25" fillId="0" borderId="0" xfId="0" applyFont="1"/>
    <xf numFmtId="0" fontId="24" fillId="0" borderId="0" xfId="0" applyFont="1" applyAlignment="1">
      <alignment horizontal="right"/>
    </xf>
    <xf numFmtId="0" fontId="24" fillId="4" borderId="0" xfId="0" applyFont="1" applyFill="1"/>
    <xf numFmtId="0" fontId="27" fillId="0" borderId="0" xfId="0" applyFont="1"/>
    <xf numFmtId="0" fontId="9" fillId="0" borderId="0" xfId="0" applyFont="1" applyAlignment="1">
      <alignment horizontal="left"/>
    </xf>
    <xf numFmtId="3" fontId="10" fillId="5" borderId="1" xfId="0" applyNumberFormat="1" applyFont="1" applyFill="1" applyBorder="1" applyAlignment="1">
      <alignment horizontal="center" vertical="center"/>
    </xf>
    <xf numFmtId="0" fontId="10" fillId="5" borderId="36" xfId="0" applyFont="1" applyFill="1" applyBorder="1" applyAlignment="1">
      <alignment horizontal="center" vertical="center"/>
    </xf>
    <xf numFmtId="3" fontId="10" fillId="6" borderId="21" xfId="0" applyNumberFormat="1" applyFont="1" applyFill="1" applyBorder="1" applyAlignment="1" applyProtection="1">
      <alignment horizontal="center" vertical="center"/>
      <protection locked="0"/>
    </xf>
    <xf numFmtId="3" fontId="10" fillId="5" borderId="21" xfId="0" applyNumberFormat="1" applyFont="1" applyFill="1" applyBorder="1" applyAlignment="1">
      <alignment horizontal="center" vertical="center"/>
    </xf>
    <xf numFmtId="164" fontId="10" fillId="6" borderId="21" xfId="0" applyNumberFormat="1" applyFont="1" applyFill="1" applyBorder="1" applyAlignment="1" applyProtection="1">
      <alignment horizontal="center" vertical="center"/>
      <protection locked="0"/>
    </xf>
    <xf numFmtId="164" fontId="10" fillId="5" borderId="21" xfId="0" applyNumberFormat="1" applyFont="1" applyFill="1" applyBorder="1" applyAlignment="1">
      <alignment horizontal="center" vertical="center"/>
    </xf>
    <xf numFmtId="164" fontId="10" fillId="7" borderId="21" xfId="0" applyNumberFormat="1" applyFont="1" applyFill="1" applyBorder="1" applyAlignment="1">
      <alignment horizontal="center" vertical="center"/>
    </xf>
    <xf numFmtId="0" fontId="10" fillId="5" borderId="37" xfId="0" applyFont="1" applyFill="1" applyBorder="1" applyAlignment="1">
      <alignment horizontal="center" vertical="center"/>
    </xf>
    <xf numFmtId="3" fontId="10" fillId="7" borderId="21" xfId="0" applyNumberFormat="1" applyFont="1" applyFill="1" applyBorder="1" applyAlignment="1">
      <alignment horizontal="center" vertical="center"/>
    </xf>
    <xf numFmtId="0" fontId="8" fillId="0" borderId="21" xfId="0" applyFont="1" applyBorder="1"/>
    <xf numFmtId="0" fontId="12" fillId="5" borderId="21" xfId="0" applyFont="1" applyFill="1" applyBorder="1" applyAlignment="1">
      <alignment horizontal="center" vertical="center" wrapText="1"/>
    </xf>
    <xf numFmtId="0" fontId="8" fillId="0" borderId="21" xfId="0" applyFont="1" applyBorder="1" applyAlignment="1">
      <alignment horizontal="center"/>
    </xf>
    <xf numFmtId="3" fontId="10" fillId="6" borderId="11" xfId="0" applyNumberFormat="1" applyFont="1" applyFill="1" applyBorder="1" applyAlignment="1" applyProtection="1">
      <alignment horizontal="center" vertical="center"/>
      <protection locked="0"/>
    </xf>
    <xf numFmtId="164" fontId="10" fillId="6" borderId="11" xfId="0" applyNumberFormat="1" applyFont="1" applyFill="1" applyBorder="1" applyAlignment="1" applyProtection="1">
      <alignment horizontal="center" vertical="center"/>
      <protection locked="0"/>
    </xf>
    <xf numFmtId="0" fontId="11" fillId="4" borderId="21" xfId="0" applyFont="1" applyFill="1" applyBorder="1" applyAlignment="1">
      <alignment horizontal="center" vertical="center"/>
    </xf>
    <xf numFmtId="0" fontId="10" fillId="0" borderId="21" xfId="0" applyFont="1" applyBorder="1" applyAlignment="1">
      <alignment vertical="center"/>
    </xf>
    <xf numFmtId="0" fontId="12" fillId="5" borderId="21" xfId="0" applyFont="1" applyFill="1" applyBorder="1" applyAlignment="1">
      <alignment horizontal="center" vertical="center"/>
    </xf>
    <xf numFmtId="0" fontId="10" fillId="5" borderId="21" xfId="0" applyFont="1" applyFill="1" applyBorder="1" applyAlignment="1">
      <alignment horizontal="center" vertical="center" wrapText="1"/>
    </xf>
    <xf numFmtId="0" fontId="10" fillId="5" borderId="21" xfId="0" applyFont="1" applyFill="1" applyBorder="1" applyAlignment="1">
      <alignment horizontal="center" vertical="center"/>
    </xf>
    <xf numFmtId="0" fontId="10"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4" fillId="3" borderId="25" xfId="2" applyFont="1" applyFill="1" applyBorder="1" applyAlignment="1" applyProtection="1">
      <alignment vertical="center"/>
      <protection hidden="1"/>
    </xf>
    <xf numFmtId="0" fontId="4" fillId="3" borderId="26" xfId="2" applyFont="1" applyFill="1" applyBorder="1" applyAlignment="1" applyProtection="1">
      <alignment vertical="center"/>
      <protection hidden="1"/>
    </xf>
    <xf numFmtId="0" fontId="4" fillId="3" borderId="27" xfId="2" applyFont="1" applyFill="1" applyBorder="1" applyAlignment="1" applyProtection="1">
      <alignment vertical="center"/>
      <protection hidden="1"/>
    </xf>
    <xf numFmtId="0" fontId="9" fillId="0" borderId="0" xfId="0" applyFont="1" applyAlignment="1" applyProtection="1">
      <alignment horizontal="left"/>
      <protection hidden="1"/>
    </xf>
    <xf numFmtId="0" fontId="0" fillId="0" borderId="0" xfId="0" applyProtection="1">
      <protection hidden="1"/>
    </xf>
    <xf numFmtId="0" fontId="18" fillId="0" borderId="0" xfId="0" applyFont="1" applyProtection="1">
      <protection hidden="1"/>
    </xf>
    <xf numFmtId="0" fontId="6" fillId="0" borderId="0" xfId="0" applyFont="1" applyProtection="1">
      <protection hidden="1"/>
    </xf>
    <xf numFmtId="0" fontId="6" fillId="0" borderId="21" xfId="0" applyFont="1" applyBorder="1" applyProtection="1">
      <protection hidden="1"/>
    </xf>
    <xf numFmtId="0" fontId="13" fillId="2" borderId="21" xfId="2" applyFont="1" applyFill="1" applyBorder="1" applyAlignment="1" applyProtection="1">
      <alignment horizontal="left" vertical="top" wrapText="1"/>
      <protection hidden="1"/>
    </xf>
    <xf numFmtId="0" fontId="13" fillId="2" borderId="13" xfId="2" applyFont="1" applyFill="1" applyBorder="1" applyAlignment="1" applyProtection="1">
      <alignment horizontal="left" vertical="top" wrapText="1"/>
      <protection hidden="1"/>
    </xf>
    <xf numFmtId="0" fontId="3" fillId="3" borderId="24"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13" fillId="2" borderId="17" xfId="2" applyFont="1" applyFill="1" applyBorder="1"/>
    <xf numFmtId="0" fontId="13" fillId="2" borderId="19" xfId="2" applyFont="1" applyFill="1" applyBorder="1" applyAlignment="1">
      <alignment horizontal="center" vertical="center"/>
    </xf>
    <xf numFmtId="0" fontId="13" fillId="2" borderId="20" xfId="2" applyFont="1" applyFill="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7" xfId="0" applyFont="1" applyBorder="1" applyAlignment="1">
      <alignment horizontal="center" vertical="center"/>
    </xf>
    <xf numFmtId="166" fontId="20" fillId="0" borderId="0" xfId="0" applyNumberFormat="1" applyFont="1"/>
    <xf numFmtId="0" fontId="19" fillId="0" borderId="21" xfId="0" applyFont="1" applyBorder="1" applyAlignment="1">
      <alignment horizontal="center" vertical="center"/>
    </xf>
    <xf numFmtId="0" fontId="19" fillId="0" borderId="11" xfId="0" applyFont="1" applyBorder="1" applyAlignment="1">
      <alignment horizontal="center" vertical="center"/>
    </xf>
    <xf numFmtId="0" fontId="28" fillId="0" borderId="0" xfId="0" applyFont="1" applyAlignment="1">
      <alignment horizontal="left"/>
    </xf>
    <xf numFmtId="0" fontId="9" fillId="0" borderId="0" xfId="0" applyFont="1" applyAlignment="1">
      <alignment horizontal="left"/>
    </xf>
    <xf numFmtId="0" fontId="4" fillId="3" borderId="30" xfId="2" applyFont="1" applyFill="1" applyBorder="1" applyAlignment="1" applyProtection="1">
      <alignment horizontal="left" vertical="center"/>
      <protection hidden="1"/>
    </xf>
    <xf numFmtId="0" fontId="4" fillId="3" borderId="13" xfId="2" applyFont="1" applyFill="1" applyBorder="1" applyAlignment="1" applyProtection="1">
      <alignment horizontal="left" vertical="center"/>
      <protection hidden="1"/>
    </xf>
    <xf numFmtId="0" fontId="3" fillId="3" borderId="24" xfId="2" applyFont="1" applyFill="1" applyBorder="1" applyAlignment="1" applyProtection="1">
      <alignment horizontal="center" vertical="center" wrapText="1"/>
      <protection hidden="1"/>
    </xf>
    <xf numFmtId="0" fontId="3" fillId="3" borderId="20" xfId="2" applyFont="1" applyFill="1" applyBorder="1" applyAlignment="1" applyProtection="1">
      <alignment horizontal="center" vertical="center" wrapText="1"/>
      <protection hidden="1"/>
    </xf>
    <xf numFmtId="0" fontId="3" fillId="3" borderId="30" xfId="2" applyFont="1" applyFill="1" applyBorder="1" applyAlignment="1" applyProtection="1">
      <alignment horizontal="center" vertical="center" wrapText="1"/>
      <protection hidden="1"/>
    </xf>
    <xf numFmtId="0" fontId="3" fillId="3" borderId="31" xfId="2" applyFont="1" applyFill="1" applyBorder="1" applyAlignment="1" applyProtection="1">
      <alignment horizontal="center" vertical="center" wrapText="1"/>
      <protection hidden="1"/>
    </xf>
    <xf numFmtId="0" fontId="3" fillId="3" borderId="32" xfId="2" applyFont="1" applyFill="1" applyBorder="1" applyAlignment="1" applyProtection="1">
      <alignment horizontal="center" vertical="center" wrapText="1"/>
      <protection hidden="1"/>
    </xf>
    <xf numFmtId="0" fontId="3" fillId="3" borderId="33"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65">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workbookViewId="0">
      <selection activeCell="P14" sqref="P14"/>
    </sheetView>
  </sheetViews>
  <sheetFormatPr defaultColWidth="9.33203125" defaultRowHeight="15.6" x14ac:dyDescent="0.3"/>
  <cols>
    <col min="1" max="1" width="3.6640625" style="7" customWidth="1"/>
    <col min="2" max="5" width="9.33203125" style="7"/>
    <col min="6" max="6" width="20.44140625" style="7" customWidth="1"/>
    <col min="7" max="9" width="9.33203125" style="7"/>
    <col min="10" max="10" width="19" style="7" customWidth="1"/>
    <col min="11" max="11" width="15.33203125" style="7" bestFit="1" customWidth="1"/>
    <col min="12" max="14" width="9.33203125" style="7"/>
    <col min="15" max="15" width="4.33203125" style="7" customWidth="1"/>
    <col min="16" max="16384" width="9.33203125" style="7"/>
  </cols>
  <sheetData>
    <row r="1" spans="2:19" s="64" customFormat="1" ht="18" x14ac:dyDescent="0.35">
      <c r="B1" s="63" t="s">
        <v>9</v>
      </c>
      <c r="C1" s="63"/>
      <c r="D1" s="63"/>
      <c r="E1" s="120" t="s">
        <v>97</v>
      </c>
      <c r="F1" s="120"/>
      <c r="G1" s="63"/>
      <c r="H1" s="63"/>
      <c r="I1" s="63"/>
      <c r="J1" s="63"/>
      <c r="K1" s="63"/>
      <c r="L1" s="63"/>
      <c r="M1" s="63"/>
      <c r="N1" s="63"/>
      <c r="O1" s="63"/>
      <c r="P1" s="63"/>
      <c r="Q1" s="63"/>
      <c r="R1" s="63"/>
      <c r="S1" s="63"/>
    </row>
    <row r="2" spans="2:19" s="67" customFormat="1" ht="18" x14ac:dyDescent="0.35">
      <c r="B2" s="65" t="s">
        <v>89</v>
      </c>
      <c r="C2" s="65"/>
      <c r="D2" s="65"/>
      <c r="E2" s="65"/>
      <c r="F2" s="65"/>
      <c r="G2" s="65"/>
      <c r="H2" s="65"/>
      <c r="I2" s="65"/>
      <c r="J2" s="65"/>
      <c r="K2" s="65"/>
      <c r="L2" s="65"/>
      <c r="M2" s="65"/>
      <c r="N2" s="65"/>
      <c r="O2" s="65"/>
      <c r="P2" s="65"/>
      <c r="Q2" s="66"/>
      <c r="R2" s="66"/>
      <c r="S2" s="66"/>
    </row>
    <row r="3" spans="2:19" ht="18.600000000000001" thickBot="1" x14ac:dyDescent="0.4">
      <c r="B3" s="68" t="s">
        <v>0</v>
      </c>
      <c r="C3" s="68"/>
      <c r="D3" s="68"/>
      <c r="E3" s="68"/>
      <c r="F3" s="68"/>
      <c r="G3" s="69"/>
      <c r="H3" s="69"/>
      <c r="I3" s="69"/>
      <c r="J3" s="69"/>
      <c r="K3" s="69"/>
      <c r="L3" s="69"/>
      <c r="M3" s="69"/>
      <c r="N3" s="69"/>
      <c r="O3" s="69"/>
      <c r="P3" s="69"/>
      <c r="Q3" s="69"/>
      <c r="R3" s="69"/>
      <c r="S3" s="69"/>
    </row>
    <row r="4" spans="2:19" ht="18.600000000000001" thickBot="1" x14ac:dyDescent="0.4">
      <c r="B4" s="69" t="s">
        <v>1</v>
      </c>
      <c r="C4" s="69"/>
      <c r="D4" s="69"/>
      <c r="E4" s="60" t="s">
        <v>101</v>
      </c>
      <c r="F4" s="70"/>
      <c r="G4" s="70"/>
      <c r="H4" s="70"/>
      <c r="I4" s="70"/>
      <c r="J4" s="70"/>
      <c r="K4" s="71"/>
      <c r="L4" s="69"/>
      <c r="M4" s="69"/>
      <c r="N4" s="69"/>
      <c r="O4" s="69"/>
      <c r="P4" s="69"/>
      <c r="Q4" s="69"/>
      <c r="R4" s="69"/>
      <c r="S4" s="69"/>
    </row>
    <row r="5" spans="2:19" ht="18.600000000000001" thickBot="1" x14ac:dyDescent="0.4">
      <c r="B5" s="69" t="s">
        <v>2</v>
      </c>
      <c r="C5" s="69"/>
      <c r="D5" s="69"/>
      <c r="E5" s="60">
        <v>18975</v>
      </c>
      <c r="F5" s="70"/>
      <c r="G5" s="71"/>
      <c r="H5" s="69"/>
      <c r="I5" s="69"/>
      <c r="J5" s="69"/>
      <c r="K5" s="69"/>
      <c r="L5" s="69"/>
      <c r="M5" s="69"/>
      <c r="N5" s="69"/>
      <c r="O5" s="69"/>
      <c r="P5" s="69"/>
      <c r="Q5" s="69"/>
      <c r="R5" s="69"/>
      <c r="S5" s="69"/>
    </row>
    <row r="6" spans="2:19" ht="9.75" customHeight="1" x14ac:dyDescent="0.35">
      <c r="B6" s="69"/>
      <c r="C6" s="69"/>
      <c r="D6" s="69"/>
      <c r="E6" s="69"/>
      <c r="F6" s="69"/>
      <c r="G6" s="69"/>
      <c r="H6" s="69"/>
      <c r="I6" s="69"/>
      <c r="J6" s="69"/>
      <c r="K6" s="69"/>
      <c r="L6" s="69"/>
      <c r="M6" s="69"/>
      <c r="N6" s="69"/>
      <c r="O6" s="69"/>
      <c r="P6" s="69"/>
      <c r="Q6" s="69"/>
      <c r="R6" s="69"/>
      <c r="S6" s="69"/>
    </row>
    <row r="7" spans="2:19" ht="18.600000000000001" thickBot="1" x14ac:dyDescent="0.4">
      <c r="B7" s="68" t="s">
        <v>3</v>
      </c>
      <c r="C7" s="68"/>
      <c r="D7" s="68"/>
      <c r="E7" s="68"/>
      <c r="F7" s="68"/>
      <c r="G7" s="69"/>
      <c r="H7" s="69"/>
      <c r="I7" s="69"/>
      <c r="J7" s="69"/>
      <c r="K7" s="69"/>
      <c r="L7" s="69"/>
      <c r="M7" s="69"/>
      <c r="N7" s="69"/>
      <c r="O7" s="69"/>
      <c r="P7" s="69"/>
      <c r="Q7" s="69"/>
      <c r="R7" s="69"/>
      <c r="S7" s="69"/>
    </row>
    <row r="8" spans="2:19" ht="18.600000000000001" thickBot="1" x14ac:dyDescent="0.4">
      <c r="B8" s="69" t="s">
        <v>4</v>
      </c>
      <c r="C8" s="69"/>
      <c r="D8" s="60" t="s">
        <v>102</v>
      </c>
      <c r="E8" s="70"/>
      <c r="F8" s="70"/>
      <c r="G8" s="71"/>
      <c r="H8" s="69"/>
      <c r="I8" s="69"/>
      <c r="J8" s="72" t="s">
        <v>5</v>
      </c>
      <c r="K8" s="60" t="s">
        <v>103</v>
      </c>
      <c r="L8" s="70"/>
      <c r="M8" s="70"/>
      <c r="N8" s="71"/>
      <c r="P8" s="69"/>
      <c r="Q8" s="69"/>
      <c r="R8" s="69"/>
      <c r="S8" s="69"/>
    </row>
    <row r="9" spans="2:19" ht="18.600000000000001" thickBot="1" x14ac:dyDescent="0.4">
      <c r="B9" s="69" t="s">
        <v>86</v>
      </c>
      <c r="C9" s="69"/>
      <c r="D9" s="60" t="s">
        <v>104</v>
      </c>
      <c r="E9" s="70"/>
      <c r="F9" s="70"/>
      <c r="G9" s="70"/>
      <c r="H9" s="70"/>
      <c r="I9" s="71"/>
      <c r="J9" s="73" t="s">
        <v>6</v>
      </c>
      <c r="K9" s="61" t="s">
        <v>110</v>
      </c>
      <c r="L9" s="74"/>
      <c r="M9" s="74"/>
      <c r="N9" s="75"/>
    </row>
    <row r="10" spans="2:19" ht="12" customHeight="1" x14ac:dyDescent="0.35">
      <c r="B10" s="69"/>
      <c r="C10" s="69"/>
      <c r="D10" s="69"/>
      <c r="E10" s="69"/>
      <c r="F10" s="69"/>
      <c r="G10" s="69"/>
      <c r="H10" s="69"/>
      <c r="I10" s="69"/>
      <c r="J10" s="69"/>
      <c r="K10" s="69"/>
      <c r="L10" s="69"/>
      <c r="M10" s="69"/>
      <c r="N10" s="69"/>
      <c r="O10" s="69"/>
      <c r="P10" s="69"/>
      <c r="Q10" s="69"/>
      <c r="R10" s="69"/>
      <c r="S10" s="69"/>
    </row>
    <row r="11" spans="2:19" ht="18" x14ac:dyDescent="0.35">
      <c r="B11" s="68" t="s">
        <v>10</v>
      </c>
      <c r="C11" s="68"/>
      <c r="D11" s="68"/>
      <c r="E11" s="68"/>
      <c r="F11" s="68"/>
      <c r="G11" s="69"/>
      <c r="H11" s="69"/>
      <c r="I11" s="69"/>
      <c r="J11" s="69"/>
      <c r="K11" s="69"/>
      <c r="L11" s="69"/>
      <c r="M11" s="69"/>
      <c r="N11" s="69"/>
    </row>
    <row r="12" spans="2:19" ht="18" x14ac:dyDescent="0.35">
      <c r="B12" s="69" t="s">
        <v>7</v>
      </c>
      <c r="C12" s="65">
        <v>2025</v>
      </c>
      <c r="D12" s="69"/>
      <c r="E12" s="69"/>
      <c r="F12" s="69"/>
      <c r="G12" s="69"/>
      <c r="H12" s="69"/>
      <c r="I12" s="69"/>
      <c r="J12" s="69"/>
      <c r="K12" s="69"/>
      <c r="L12" s="69"/>
      <c r="M12" s="69"/>
      <c r="N12" s="69"/>
      <c r="O12" s="69"/>
      <c r="P12" s="69"/>
      <c r="Q12" s="69"/>
      <c r="R12" s="69"/>
      <c r="S12" s="69"/>
    </row>
    <row r="13" spans="2:19" ht="3" customHeight="1" thickBot="1" x14ac:dyDescent="0.4">
      <c r="B13" s="69"/>
      <c r="C13" s="76"/>
      <c r="D13" s="69"/>
      <c r="E13" s="69"/>
      <c r="F13" s="69"/>
      <c r="G13" s="69"/>
      <c r="H13" s="69"/>
      <c r="I13" s="69"/>
      <c r="J13" s="69"/>
      <c r="K13" s="69"/>
      <c r="L13" s="69"/>
      <c r="M13" s="69"/>
      <c r="N13" s="69"/>
      <c r="O13" s="69"/>
      <c r="P13" s="69"/>
      <c r="Q13" s="69"/>
      <c r="R13" s="69"/>
      <c r="S13" s="69"/>
    </row>
    <row r="14" spans="2:19" ht="18.600000000000001" thickBot="1" x14ac:dyDescent="0.4">
      <c r="B14" s="69" t="s">
        <v>95</v>
      </c>
      <c r="C14" s="69"/>
      <c r="D14" s="69"/>
      <c r="E14" s="69"/>
      <c r="F14" s="69"/>
      <c r="G14" s="69"/>
      <c r="H14" s="69"/>
      <c r="I14" s="69"/>
      <c r="J14" s="69"/>
      <c r="K14" s="69"/>
      <c r="L14" s="69"/>
      <c r="M14" s="69"/>
      <c r="O14" s="69"/>
      <c r="P14" s="47" t="s">
        <v>87</v>
      </c>
      <c r="R14" s="69"/>
      <c r="S14" s="69"/>
    </row>
    <row r="15" spans="2:19" ht="2.25" customHeight="1" x14ac:dyDescent="0.35">
      <c r="B15" s="69"/>
      <c r="C15" s="69"/>
      <c r="D15" s="69"/>
      <c r="E15" s="69"/>
      <c r="F15" s="69"/>
      <c r="G15" s="69"/>
      <c r="H15" s="69"/>
      <c r="I15" s="69"/>
      <c r="J15" s="69"/>
      <c r="K15" s="69"/>
      <c r="L15" s="77"/>
      <c r="M15" s="69"/>
      <c r="N15" s="69"/>
      <c r="O15" s="78"/>
      <c r="P15" s="69"/>
      <c r="Q15" s="69"/>
      <c r="R15" s="69"/>
      <c r="S15" s="69"/>
    </row>
    <row r="16" spans="2:19" x14ac:dyDescent="0.3">
      <c r="B16" s="64" t="s">
        <v>90</v>
      </c>
      <c r="C16" s="64"/>
      <c r="D16" s="64"/>
      <c r="E16" s="64"/>
      <c r="F16" s="64"/>
      <c r="G16" s="64"/>
      <c r="H16" s="64"/>
      <c r="I16" s="64"/>
      <c r="J16" s="64"/>
      <c r="K16" s="64"/>
    </row>
    <row r="17" spans="2:19" x14ac:dyDescent="0.3">
      <c r="B17" s="64" t="s">
        <v>72</v>
      </c>
      <c r="C17" s="64"/>
      <c r="D17" s="64"/>
      <c r="E17" s="64"/>
      <c r="F17" s="64"/>
      <c r="G17" s="64"/>
      <c r="H17" s="64"/>
      <c r="I17" s="64"/>
      <c r="J17" s="64"/>
      <c r="K17" s="64"/>
    </row>
    <row r="18" spans="2:19" ht="18" x14ac:dyDescent="0.35">
      <c r="B18" s="69"/>
      <c r="C18" s="69"/>
      <c r="D18" s="69"/>
      <c r="E18" s="69"/>
      <c r="F18" s="69"/>
      <c r="G18" s="69"/>
      <c r="H18" s="69"/>
      <c r="I18" s="69"/>
      <c r="J18" s="69"/>
      <c r="K18" s="69"/>
      <c r="L18" s="69"/>
      <c r="M18" s="69"/>
      <c r="N18" s="69"/>
      <c r="O18" s="69"/>
      <c r="P18" s="69"/>
      <c r="Q18" s="69"/>
      <c r="R18" s="69"/>
      <c r="S18" s="69"/>
    </row>
    <row r="19" spans="2:19" ht="18" x14ac:dyDescent="0.35">
      <c r="B19" s="79" t="s">
        <v>94</v>
      </c>
      <c r="C19" s="68"/>
      <c r="D19" s="68"/>
      <c r="E19" s="68"/>
      <c r="F19" s="68"/>
      <c r="G19" s="69"/>
      <c r="H19" s="69"/>
      <c r="I19" s="69"/>
      <c r="J19" s="69"/>
      <c r="K19" s="69"/>
      <c r="L19" s="69"/>
      <c r="M19" s="69"/>
      <c r="N19" s="69"/>
      <c r="O19" s="69"/>
      <c r="P19" s="69"/>
      <c r="Q19" s="69"/>
      <c r="R19" s="69"/>
      <c r="S19" s="69"/>
    </row>
    <row r="50" spans="2:2" x14ac:dyDescent="0.3">
      <c r="B50" s="7" t="s">
        <v>87</v>
      </c>
    </row>
    <row r="51" spans="2:2" x14ac:dyDescent="0.3">
      <c r="B51" s="7" t="s">
        <v>88</v>
      </c>
    </row>
  </sheetData>
  <sheetProtection selectLockedCells="1"/>
  <mergeCells count="1">
    <mergeCell ref="E1:F1"/>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showGridLines="0" showRowColHeaders="0" zoomScaleNormal="100" workbookViewId="0">
      <pane ySplit="4" topLeftCell="A5" activePane="bottomLeft" state="frozenSplit"/>
      <selection activeCell="C1" sqref="C1:G65536"/>
      <selection pane="bottomLeft" activeCell="D7" sqref="D7"/>
    </sheetView>
  </sheetViews>
  <sheetFormatPr defaultColWidth="9.33203125" defaultRowHeight="15.6" x14ac:dyDescent="0.3"/>
  <cols>
    <col min="1" max="1" width="10.6640625" style="7" customWidth="1"/>
    <col min="2" max="2" width="104.33203125" style="7"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6" thickBot="1" x14ac:dyDescent="0.45">
      <c r="B1" s="8" t="s">
        <v>11</v>
      </c>
      <c r="C1" s="8"/>
      <c r="D1" s="8"/>
      <c r="E1" s="8"/>
      <c r="F1" s="8"/>
    </row>
    <row r="2" spans="1:7" ht="18.600000000000001" thickBot="1" x14ac:dyDescent="0.35">
      <c r="A2" s="11"/>
      <c r="B2" s="12" t="s">
        <v>69</v>
      </c>
      <c r="C2" s="117" t="s">
        <v>67</v>
      </c>
      <c r="D2" s="118"/>
      <c r="E2" s="118"/>
      <c r="F2" s="118"/>
      <c r="G2" s="119"/>
    </row>
    <row r="3" spans="1:7" ht="31.8" thickBot="1" x14ac:dyDescent="0.35">
      <c r="A3" s="13" t="s">
        <v>17</v>
      </c>
      <c r="B3" s="14" t="s">
        <v>68</v>
      </c>
      <c r="C3" s="14" t="s">
        <v>12</v>
      </c>
      <c r="D3" s="14" t="s">
        <v>13</v>
      </c>
      <c r="E3" s="15" t="s">
        <v>14</v>
      </c>
      <c r="F3" s="15" t="s">
        <v>15</v>
      </c>
      <c r="G3" s="16" t="s">
        <v>8</v>
      </c>
    </row>
    <row r="4" spans="1:7" ht="16.2" thickBot="1" x14ac:dyDescent="0.35">
      <c r="A4" s="17"/>
      <c r="B4" s="14" t="s">
        <v>16</v>
      </c>
      <c r="C4" s="18"/>
      <c r="D4" s="18"/>
      <c r="E4" s="18"/>
      <c r="F4" s="18"/>
      <c r="G4" s="18"/>
    </row>
    <row r="5" spans="1:7" ht="16.2" thickBot="1" x14ac:dyDescent="0.35">
      <c r="A5" s="9">
        <v>1</v>
      </c>
      <c r="B5" s="19" t="s">
        <v>18</v>
      </c>
      <c r="C5" s="39">
        <f>'Area 1 Data'!C5+'Area 2 Data'!C5+'Area 3 Data'!C5+'Area 4 Data'!C5+'Area 5 Data'!C5</f>
        <v>104979</v>
      </c>
      <c r="D5" s="39">
        <f>'Area 1 Data'!D5+'Area 2 Data'!D5+'Area 3 Data'!D5+'Area 4 Data'!D5+'Area 5 Data'!D5</f>
        <v>25422</v>
      </c>
      <c r="E5" s="39">
        <f>'Area 1 Data'!E5+'Area 2 Data'!E5+'Area 3 Data'!E5+'Area 4 Data'!E5+'Area 5 Data'!E5</f>
        <v>1832</v>
      </c>
      <c r="F5" s="39">
        <f>'Area 1 Data'!F5+'Area 2 Data'!F5+'Area 3 Data'!F5+'Area 4 Data'!F5+'Area 5 Data'!F5</f>
        <v>11277</v>
      </c>
      <c r="G5" s="39">
        <f t="shared" ref="G5:G12" si="0">SUM(C5:F5)</f>
        <v>143510</v>
      </c>
    </row>
    <row r="6" spans="1:7" ht="16.2" thickBot="1" x14ac:dyDescent="0.35">
      <c r="A6" s="10">
        <v>2</v>
      </c>
      <c r="B6" s="19" t="s">
        <v>19</v>
      </c>
      <c r="C6" s="39">
        <f>'Area 1 Data'!C6+'Area 2 Data'!C6+'Area 3 Data'!C6+'Area 4 Data'!C6+'Area 5 Data'!C6</f>
        <v>80</v>
      </c>
      <c r="D6" s="39">
        <f>'Area 1 Data'!D6+'Area 2 Data'!D6+'Area 3 Data'!D6+'Area 4 Data'!D6+'Area 5 Data'!D6</f>
        <v>235</v>
      </c>
      <c r="E6" s="39">
        <f>'Area 1 Data'!E6+'Area 2 Data'!E6+'Area 3 Data'!E6+'Area 4 Data'!E6+'Area 5 Data'!E6</f>
        <v>0</v>
      </c>
      <c r="F6" s="39">
        <f>'Area 1 Data'!F6+'Area 2 Data'!F6+'Area 3 Data'!F6+'Area 4 Data'!F6+'Area 5 Data'!F6</f>
        <v>0</v>
      </c>
      <c r="G6" s="40">
        <f t="shared" si="0"/>
        <v>315</v>
      </c>
    </row>
    <row r="7" spans="1:7" ht="16.2" thickBot="1" x14ac:dyDescent="0.35">
      <c r="A7" s="10" t="s">
        <v>20</v>
      </c>
      <c r="B7" s="19" t="s">
        <v>21</v>
      </c>
      <c r="C7" s="49">
        <v>80</v>
      </c>
      <c r="D7" s="49">
        <v>235</v>
      </c>
      <c r="E7" s="49"/>
      <c r="F7" s="49"/>
      <c r="G7" s="50">
        <f t="shared" si="0"/>
        <v>315</v>
      </c>
    </row>
    <row r="8" spans="1:7" ht="16.2" thickBot="1" x14ac:dyDescent="0.35">
      <c r="A8" s="14"/>
      <c r="B8" s="48"/>
      <c r="C8" s="48"/>
      <c r="D8" s="51"/>
      <c r="E8" s="51"/>
      <c r="F8" s="51"/>
      <c r="G8" s="15"/>
    </row>
    <row r="9" spans="1:7" ht="16.2" thickBot="1" x14ac:dyDescent="0.35">
      <c r="A9" s="10">
        <v>3</v>
      </c>
      <c r="B9" s="19" t="s">
        <v>22</v>
      </c>
      <c r="C9" s="39">
        <f>'Area 1 Data'!C7+'Area 2 Data'!C7+'Area 3 Data'!C7+'Area 4 Data'!C7+'Area 5 Data'!C7</f>
        <v>3858</v>
      </c>
      <c r="D9" s="39">
        <f>'Area 1 Data'!D7+'Area 2 Data'!D7+'Area 3 Data'!D7+'Area 4 Data'!D7+'Area 5 Data'!D7</f>
        <v>714</v>
      </c>
      <c r="E9" s="39">
        <f>'Area 1 Data'!E7+'Area 2 Data'!E7+'Area 3 Data'!E7+'Area 4 Data'!E7+'Area 5 Data'!E7</f>
        <v>72</v>
      </c>
      <c r="F9" s="39">
        <f>'Area 1 Data'!F7+'Area 2 Data'!F7+'Area 3 Data'!F7+'Area 4 Data'!F7+'Area 5 Data'!F7</f>
        <v>340.27543760587247</v>
      </c>
      <c r="G9" s="40">
        <f t="shared" si="0"/>
        <v>4984.2754376058729</v>
      </c>
    </row>
    <row r="10" spans="1:7" ht="16.2" thickBot="1" x14ac:dyDescent="0.35">
      <c r="A10" s="10">
        <v>4</v>
      </c>
      <c r="B10" s="19" t="s">
        <v>23</v>
      </c>
      <c r="C10" s="39">
        <f>'Area 1 Data'!C8+'Area 2 Data'!C8+'Area 3 Data'!C8+'Area 4 Data'!C8+'Area 5 Data'!C8</f>
        <v>2077</v>
      </c>
      <c r="D10" s="39">
        <f>'Area 1 Data'!D8+'Area 2 Data'!D8+'Area 3 Data'!D8+'Area 4 Data'!D8+'Area 5 Data'!D8</f>
        <v>383</v>
      </c>
      <c r="E10" s="39">
        <f>'Area 1 Data'!E8+'Area 2 Data'!E8+'Area 3 Data'!E8+'Area 4 Data'!E8+'Area 5 Data'!E8</f>
        <v>35</v>
      </c>
      <c r="F10" s="39">
        <f>'Area 1 Data'!F8+'Area 2 Data'!F8+'Area 3 Data'!F8+'Area 4 Data'!F8+'Area 5 Data'!F8</f>
        <v>182.7089779785432</v>
      </c>
      <c r="G10" s="40">
        <f t="shared" si="0"/>
        <v>2677.7089779785433</v>
      </c>
    </row>
    <row r="11" spans="1:7" ht="16.2" thickBot="1" x14ac:dyDescent="0.35">
      <c r="A11" s="10">
        <v>5</v>
      </c>
      <c r="B11" s="19" t="s">
        <v>24</v>
      </c>
      <c r="C11" s="39">
        <f>'Area 1 Data'!C9+'Area 2 Data'!C9+'Area 3 Data'!C9+'Area 4 Data'!C9+'Area 5 Data'!C9</f>
        <v>2931</v>
      </c>
      <c r="D11" s="39">
        <f>'Area 1 Data'!D9+'Area 2 Data'!D9+'Area 3 Data'!D9+'Area 4 Data'!D9+'Area 5 Data'!D9</f>
        <v>829</v>
      </c>
      <c r="E11" s="39">
        <f>'Area 1 Data'!E9+'Area 2 Data'!E9+'Area 3 Data'!E9+'Area 4 Data'!E9+'Area 5 Data'!E9</f>
        <v>65</v>
      </c>
      <c r="F11" s="39">
        <f>'Area 1 Data'!F9+'Area 2 Data'!F9+'Area 3 Data'!F9+'Area 4 Data'!F9+'Area 5 Data'!F9</f>
        <v>364.0155844155845</v>
      </c>
      <c r="G11" s="40">
        <f t="shared" si="0"/>
        <v>4189.0155844155843</v>
      </c>
    </row>
    <row r="12" spans="1:7" ht="16.2" thickBot="1" x14ac:dyDescent="0.35">
      <c r="A12" s="1" t="s">
        <v>25</v>
      </c>
      <c r="B12" s="19" t="s">
        <v>26</v>
      </c>
      <c r="C12" s="40">
        <f>SUM(C9:C11)</f>
        <v>8866</v>
      </c>
      <c r="D12" s="40">
        <f>SUM(D9:D11)</f>
        <v>1926</v>
      </c>
      <c r="E12" s="40">
        <f>SUM(E9:E11)</f>
        <v>172</v>
      </c>
      <c r="F12" s="40">
        <f>SUM(F9:F11)</f>
        <v>887.00000000000023</v>
      </c>
      <c r="G12" s="40">
        <f t="shared" si="0"/>
        <v>11851</v>
      </c>
    </row>
    <row r="13" spans="1:7" ht="16.2" thickBot="1" x14ac:dyDescent="0.35">
      <c r="A13" s="14"/>
      <c r="B13" s="14" t="s">
        <v>27</v>
      </c>
      <c r="C13" s="52"/>
      <c r="D13" s="53"/>
      <c r="E13" s="53"/>
      <c r="F13" s="53"/>
      <c r="G13" s="54"/>
    </row>
    <row r="14" spans="1:7" ht="16.2" thickBot="1" x14ac:dyDescent="0.35">
      <c r="A14" s="9">
        <v>6</v>
      </c>
      <c r="B14" s="19" t="s">
        <v>28</v>
      </c>
      <c r="C14" s="43">
        <f>'Area 1 Data'!C11+'Area 2 Data'!C11+'Area 3 Data'!C11+'Area 4 Data'!C11+'Area 5 Data'!C11</f>
        <v>67110799.890000001</v>
      </c>
      <c r="D14" s="43">
        <f>'Area 1 Data'!D11+'Area 2 Data'!D11+'Area 3 Data'!D11+'Area 4 Data'!D11+'Area 5 Data'!D11</f>
        <v>19084639.66</v>
      </c>
      <c r="E14" s="43">
        <f>'Area 1 Data'!E11+'Area 2 Data'!E11+'Area 3 Data'!E11+'Area 4 Data'!E11+'Area 5 Data'!E11</f>
        <v>1647780.7999999998</v>
      </c>
      <c r="F14" s="43">
        <f>'Area 1 Data'!F11+'Area 2 Data'!F11+'Area 3 Data'!F11+'Area 4 Data'!F11+'Area 5 Data'!F11</f>
        <v>2243418.15</v>
      </c>
      <c r="G14" s="44">
        <f t="shared" ref="G14:G29" si="1">SUM(C14:F14)</f>
        <v>90086638.5</v>
      </c>
    </row>
    <row r="15" spans="1:7" ht="16.2" thickBot="1" x14ac:dyDescent="0.35">
      <c r="A15" s="10">
        <v>7</v>
      </c>
      <c r="B15" s="19" t="s">
        <v>29</v>
      </c>
      <c r="C15" s="43">
        <f>'Area 1 Data'!C12+'Area 2 Data'!C12+'Area 3 Data'!C12+'Area 4 Data'!C12+'Area 5 Data'!C12</f>
        <v>66915168.25</v>
      </c>
      <c r="D15" s="43">
        <f>'Area 1 Data'!D12+'Area 2 Data'!D12+'Area 3 Data'!D12+'Area 4 Data'!D12+'Area 5 Data'!D12</f>
        <v>19084639.66</v>
      </c>
      <c r="E15" s="43">
        <f>'Area 1 Data'!E12+'Area 2 Data'!E12+'Area 3 Data'!E12+'Area 4 Data'!E12+'Area 5 Data'!E12</f>
        <v>1647780.7999999998</v>
      </c>
      <c r="F15" s="43">
        <f>'Area 1 Data'!F12+'Area 2 Data'!F12+'Area 3 Data'!F12+'Area 4 Data'!F12+'Area 5 Data'!F12</f>
        <v>2243418.15</v>
      </c>
      <c r="G15" s="42">
        <f t="shared" si="1"/>
        <v>89891006.859999999</v>
      </c>
    </row>
    <row r="16" spans="1:7" ht="16.2" thickBot="1" x14ac:dyDescent="0.35">
      <c r="A16" s="10">
        <v>8</v>
      </c>
      <c r="B16" s="19" t="s">
        <v>30</v>
      </c>
      <c r="C16" s="41">
        <v>62719185.698478349</v>
      </c>
      <c r="D16" s="41">
        <v>19084639.65196202</v>
      </c>
      <c r="E16" s="41">
        <v>1647780.7999513911</v>
      </c>
      <c r="F16" s="41">
        <v>2243418.15</v>
      </c>
      <c r="G16" s="42">
        <f t="shared" si="1"/>
        <v>85695024.300391763</v>
      </c>
    </row>
    <row r="17" spans="1:7" ht="16.2" thickBot="1" x14ac:dyDescent="0.35">
      <c r="A17" s="10">
        <v>9</v>
      </c>
      <c r="B17" s="19" t="s">
        <v>31</v>
      </c>
      <c r="C17" s="41">
        <v>-137519.92109247498</v>
      </c>
      <c r="D17" s="41">
        <v>0</v>
      </c>
      <c r="E17" s="41">
        <v>0</v>
      </c>
      <c r="F17" s="41"/>
      <c r="G17" s="42">
        <f t="shared" si="1"/>
        <v>-137519.92109247498</v>
      </c>
    </row>
    <row r="18" spans="1:7" ht="16.2" thickBot="1" x14ac:dyDescent="0.35">
      <c r="A18" s="10">
        <v>10</v>
      </c>
      <c r="B18" s="19" t="s">
        <v>32</v>
      </c>
      <c r="C18" s="44">
        <f>'Area 1 Data'!C13+'Area 2 Data'!C13+'Area 3 Data'!C13+'Area 4 Data'!C13+'Area 5 Data'!C13</f>
        <v>0</v>
      </c>
      <c r="D18" s="44">
        <f>'Area 1 Data'!D13+'Area 2 Data'!D13+'Area 3 Data'!D13+'Area 4 Data'!D13+'Area 5 Data'!D13</f>
        <v>0</v>
      </c>
      <c r="E18" s="44">
        <f>'Area 1 Data'!E13+'Area 2 Data'!E13+'Area 3 Data'!E13+'Area 4 Data'!E13+'Area 5 Data'!E13</f>
        <v>0</v>
      </c>
      <c r="F18" s="45"/>
      <c r="G18" s="42">
        <f t="shared" si="1"/>
        <v>0</v>
      </c>
    </row>
    <row r="19" spans="1:7" ht="16.2" thickBot="1" x14ac:dyDescent="0.35">
      <c r="A19" s="10">
        <v>11</v>
      </c>
      <c r="B19" s="19" t="s">
        <v>33</v>
      </c>
      <c r="C19" s="44">
        <f>'Area 1 Data'!C14+'Area 2 Data'!C14+'Area 3 Data'!C14+'Area 4 Data'!C14+'Area 5 Data'!C14</f>
        <v>0</v>
      </c>
      <c r="D19" s="44">
        <f>'Area 1 Data'!D14+'Area 2 Data'!D14+'Area 3 Data'!D14+'Area 4 Data'!D14+'Area 5 Data'!D14</f>
        <v>0</v>
      </c>
      <c r="E19" s="44">
        <f>'Area 1 Data'!E14+'Area 2 Data'!E14+'Area 3 Data'!E14+'Area 4 Data'!E14+'Area 5 Data'!E14</f>
        <v>0</v>
      </c>
      <c r="F19" s="45"/>
      <c r="G19" s="42">
        <f t="shared" si="1"/>
        <v>0</v>
      </c>
    </row>
    <row r="20" spans="1:7" ht="16.2" thickBot="1" x14ac:dyDescent="0.35">
      <c r="A20" s="10">
        <v>13</v>
      </c>
      <c r="B20" s="19" t="s">
        <v>34</v>
      </c>
      <c r="C20" s="41"/>
      <c r="D20" s="41"/>
      <c r="E20" s="41"/>
      <c r="F20" s="41"/>
      <c r="G20" s="42">
        <f t="shared" si="1"/>
        <v>0</v>
      </c>
    </row>
    <row r="21" spans="1:7" ht="16.2" thickBot="1" x14ac:dyDescent="0.35">
      <c r="A21" s="1">
        <v>14</v>
      </c>
      <c r="B21" s="19" t="s">
        <v>35</v>
      </c>
      <c r="C21" s="42">
        <f>SUM(C16:C20)</f>
        <v>62581665.777385876</v>
      </c>
      <c r="D21" s="42">
        <f>SUM(D16:D20)</f>
        <v>19084639.65196202</v>
      </c>
      <c r="E21" s="42">
        <f>SUM(E16:E20)</f>
        <v>1647780.7999513911</v>
      </c>
      <c r="F21" s="42">
        <f>SUM(F16:F20)</f>
        <v>2243418.15</v>
      </c>
      <c r="G21" s="42">
        <f t="shared" si="1"/>
        <v>85557504.379299298</v>
      </c>
    </row>
    <row r="22" spans="1:7" ht="16.2" thickBot="1" x14ac:dyDescent="0.35">
      <c r="A22" s="14"/>
      <c r="B22" s="14" t="s">
        <v>36</v>
      </c>
      <c r="C22" s="57"/>
      <c r="D22" s="58"/>
      <c r="E22" s="58"/>
      <c r="F22" s="58"/>
      <c r="G22" s="43"/>
    </row>
    <row r="23" spans="1:7" ht="16.2" thickBot="1" x14ac:dyDescent="0.35">
      <c r="A23" s="9">
        <v>15</v>
      </c>
      <c r="B23" s="19" t="s">
        <v>37</v>
      </c>
      <c r="C23" s="55">
        <f>'Area 1 Data'!C16+'Area 2 Data'!C16+'Area 3 Data'!C16+'Area 4 Data'!C16+'Area 5 Data'!C16</f>
        <v>14363885.889999999</v>
      </c>
      <c r="D23" s="55">
        <f>'Area 1 Data'!D16+'Area 2 Data'!D16+'Area 3 Data'!D16+'Area 4 Data'!D16+'Area 5 Data'!D16</f>
        <v>2888852.36</v>
      </c>
      <c r="E23" s="55">
        <f>'Area 1 Data'!E16+'Area 2 Data'!E16+'Area 3 Data'!E16+'Area 4 Data'!E16+'Area 5 Data'!E16</f>
        <v>612598.5</v>
      </c>
      <c r="F23" s="56"/>
      <c r="G23" s="42">
        <f t="shared" si="1"/>
        <v>17865336.75</v>
      </c>
    </row>
    <row r="24" spans="1:7" ht="16.2" thickBot="1" x14ac:dyDescent="0.35">
      <c r="A24" s="10">
        <v>16</v>
      </c>
      <c r="B24" s="19" t="s">
        <v>38</v>
      </c>
      <c r="C24" s="55">
        <f>'Area 1 Data'!C17+'Area 2 Data'!C17+'Area 3 Data'!C17+'Area 4 Data'!C17+'Area 5 Data'!C17</f>
        <v>7479776.5199999996</v>
      </c>
      <c r="D24" s="55">
        <f>'Area 1 Data'!D17+'Area 2 Data'!D17+'Area 3 Data'!D17+'Area 4 Data'!D17+'Area 5 Data'!D17</f>
        <v>2014068.34</v>
      </c>
      <c r="E24" s="55">
        <f>'Area 1 Data'!E17+'Area 2 Data'!E17+'Area 3 Data'!E17+'Area 4 Data'!E17+'Area 5 Data'!E17</f>
        <v>436413.1</v>
      </c>
      <c r="F24" s="45"/>
      <c r="G24" s="42">
        <f t="shared" si="1"/>
        <v>9930257.959999999</v>
      </c>
    </row>
    <row r="25" spans="1:7" ht="16.2" thickBot="1" x14ac:dyDescent="0.35">
      <c r="A25" s="10">
        <v>17</v>
      </c>
      <c r="B25" s="19" t="s">
        <v>39</v>
      </c>
      <c r="C25" s="55">
        <f>'Area 1 Data'!C18+'Area 2 Data'!C18+'Area 3 Data'!C18+'Area 4 Data'!C18+'Area 5 Data'!C18</f>
        <v>30349564.16</v>
      </c>
      <c r="D25" s="55">
        <f>'Area 1 Data'!D18+'Area 2 Data'!D18+'Area 3 Data'!D18+'Area 4 Data'!D18+'Area 5 Data'!D18</f>
        <v>9284409.0500000007</v>
      </c>
      <c r="E25" s="55">
        <f>'Area 1 Data'!E18+'Area 2 Data'!E18+'Area 3 Data'!E18+'Area 4 Data'!E18+'Area 5 Data'!E18</f>
        <v>1501176.99</v>
      </c>
      <c r="F25" s="45"/>
      <c r="G25" s="42">
        <f t="shared" si="1"/>
        <v>41135150.200000003</v>
      </c>
    </row>
    <row r="26" spans="1:7" ht="16.2" thickBot="1" x14ac:dyDescent="0.35">
      <c r="A26" s="10">
        <v>18</v>
      </c>
      <c r="B26" s="19" t="s">
        <v>40</v>
      </c>
      <c r="C26" s="55">
        <f>'Area 1 Data'!C19+'Area 2 Data'!C19+'Area 3 Data'!C19+'Area 4 Data'!C19+'Area 5 Data'!C19</f>
        <v>0</v>
      </c>
      <c r="D26" s="55">
        <f>'Area 1 Data'!D19+'Area 2 Data'!D19+'Area 3 Data'!D19+'Area 4 Data'!D19+'Area 5 Data'!D19</f>
        <v>0</v>
      </c>
      <c r="E26" s="55">
        <f>'Area 1 Data'!E19+'Area 2 Data'!E19+'Area 3 Data'!E19+'Area 4 Data'!E19+'Area 5 Data'!E19</f>
        <v>0</v>
      </c>
      <c r="F26" s="45"/>
      <c r="G26" s="42">
        <f t="shared" si="1"/>
        <v>0</v>
      </c>
    </row>
    <row r="27" spans="1:7" ht="16.2" thickBot="1" x14ac:dyDescent="0.35">
      <c r="A27" s="10">
        <v>19</v>
      </c>
      <c r="B27" s="19" t="s">
        <v>41</v>
      </c>
      <c r="C27" s="55">
        <f>'Area 1 Data'!C20+'Area 2 Data'!C20+'Area 3 Data'!C20+'Area 4 Data'!C20+'Area 5 Data'!C20</f>
        <v>0</v>
      </c>
      <c r="D27" s="55">
        <f>'Area 1 Data'!D20+'Area 2 Data'!D20+'Area 3 Data'!D20+'Area 4 Data'!D20+'Area 5 Data'!D20</f>
        <v>0</v>
      </c>
      <c r="E27" s="55">
        <f>'Area 1 Data'!E20+'Area 2 Data'!E20+'Area 3 Data'!E20+'Area 4 Data'!E20+'Area 5 Data'!E20</f>
        <v>0</v>
      </c>
      <c r="F27" s="45"/>
      <c r="G27" s="42">
        <f t="shared" si="1"/>
        <v>0</v>
      </c>
    </row>
    <row r="28" spans="1:7" ht="16.2" thickBot="1" x14ac:dyDescent="0.35">
      <c r="A28" s="10">
        <v>20</v>
      </c>
      <c r="B28" s="19" t="s">
        <v>42</v>
      </c>
      <c r="C28" s="55">
        <f>'Area 1 Data'!C21+'Area 2 Data'!C21+'Area 3 Data'!C21+'Area 4 Data'!C21+'Area 5 Data'!C21</f>
        <v>1585581.21</v>
      </c>
      <c r="D28" s="55">
        <f>'Area 1 Data'!D21+'Area 2 Data'!D21+'Area 3 Data'!D21+'Area 4 Data'!D21+'Area 5 Data'!D21</f>
        <v>295282.31</v>
      </c>
      <c r="E28" s="55">
        <f>'Area 1 Data'!E21+'Area 2 Data'!E21+'Area 3 Data'!E21+'Area 4 Data'!E21+'Area 5 Data'!E21</f>
        <v>41208.92</v>
      </c>
      <c r="F28" s="45"/>
      <c r="G28" s="42">
        <f t="shared" si="1"/>
        <v>1922072.44</v>
      </c>
    </row>
    <row r="29" spans="1:7" ht="16.2" thickBot="1" x14ac:dyDescent="0.35">
      <c r="A29" s="10">
        <v>21</v>
      </c>
      <c r="B29" s="19" t="s">
        <v>43</v>
      </c>
      <c r="C29" s="55">
        <f>'Area 1 Data'!C22+'Area 2 Data'!C22+'Area 3 Data'!C22+'Area 4 Data'!C22+'Area 5 Data'!C22</f>
        <v>13865668.779999999</v>
      </c>
      <c r="D29" s="55">
        <f>'Area 1 Data'!D22+'Area 2 Data'!D22+'Area 3 Data'!D22+'Area 4 Data'!D22+'Area 5 Data'!D22</f>
        <v>3283894.43</v>
      </c>
      <c r="E29" s="55">
        <f>'Area 1 Data'!E22+'Area 2 Data'!E22+'Area 3 Data'!E22+'Area 4 Data'!E22+'Area 5 Data'!E22</f>
        <v>615289.01</v>
      </c>
      <c r="F29" s="45"/>
      <c r="G29" s="42">
        <f t="shared" si="1"/>
        <v>17764852.220000003</v>
      </c>
    </row>
    <row r="30" spans="1:7" ht="16.2" thickBot="1" x14ac:dyDescent="0.35">
      <c r="A30" s="10">
        <v>22</v>
      </c>
      <c r="B30" s="19" t="s">
        <v>44</v>
      </c>
      <c r="C30" s="41"/>
      <c r="D30" s="41"/>
      <c r="E30" s="41"/>
      <c r="F30" s="45"/>
      <c r="G30" s="42">
        <f t="shared" ref="G30:G48" si="2">SUM(C30:F30)</f>
        <v>0</v>
      </c>
    </row>
    <row r="31" spans="1:7" ht="16.2" thickBot="1" x14ac:dyDescent="0.35">
      <c r="A31" s="10">
        <v>23</v>
      </c>
      <c r="B31" s="19" t="s">
        <v>45</v>
      </c>
      <c r="C31" s="41">
        <v>299506.26068259275</v>
      </c>
      <c r="D31" s="41">
        <v>63929.344425342759</v>
      </c>
      <c r="E31" s="41">
        <v>8355.1891133622648</v>
      </c>
      <c r="F31" s="45"/>
      <c r="G31" s="42">
        <f t="shared" si="2"/>
        <v>371790.79422129778</v>
      </c>
    </row>
    <row r="32" spans="1:7" ht="16.2" thickBot="1" x14ac:dyDescent="0.35">
      <c r="A32" s="10">
        <v>24</v>
      </c>
      <c r="B32" s="19" t="s">
        <v>46</v>
      </c>
      <c r="C32" s="41">
        <v>3553547.3034457653</v>
      </c>
      <c r="D32" s="41">
        <v>0</v>
      </c>
      <c r="E32" s="41">
        <v>0</v>
      </c>
      <c r="F32" s="41"/>
      <c r="G32" s="42">
        <f t="shared" si="2"/>
        <v>3553547.3034457653</v>
      </c>
    </row>
    <row r="33" spans="1:7" ht="16.2" thickBot="1" x14ac:dyDescent="0.35">
      <c r="A33" s="10">
        <v>25</v>
      </c>
      <c r="B33" s="19" t="s">
        <v>73</v>
      </c>
      <c r="C33" s="42">
        <f>SUM(C23:C31)-C32</f>
        <v>64390435.517236821</v>
      </c>
      <c r="D33" s="42">
        <f>SUM(D23:D31)-D32</f>
        <v>17830435.834425345</v>
      </c>
      <c r="E33" s="42">
        <f>SUM(E23:E31)-E32</f>
        <v>3215041.7091133618</v>
      </c>
      <c r="F33" s="41">
        <v>2967038.1609617295</v>
      </c>
      <c r="G33" s="42">
        <f t="shared" si="2"/>
        <v>88402951.221737251</v>
      </c>
    </row>
    <row r="34" spans="1:7" ht="16.2" thickBot="1" x14ac:dyDescent="0.35">
      <c r="A34" s="10">
        <v>26</v>
      </c>
      <c r="B34" s="19" t="s">
        <v>47</v>
      </c>
      <c r="C34" s="41">
        <v>-8552130.0670340005</v>
      </c>
      <c r="D34" s="41">
        <v>-176685.94050725715</v>
      </c>
      <c r="E34" s="41">
        <v>0</v>
      </c>
      <c r="F34" s="41"/>
      <c r="G34" s="42">
        <f t="shared" si="2"/>
        <v>-8728816.0075412579</v>
      </c>
    </row>
    <row r="35" spans="1:7" ht="16.2" thickBot="1" x14ac:dyDescent="0.35">
      <c r="A35" s="10">
        <v>27</v>
      </c>
      <c r="B35" s="19" t="s">
        <v>48</v>
      </c>
      <c r="C35" s="41">
        <v>1215582.6483401929</v>
      </c>
      <c r="D35" s="41">
        <v>380050.64759928192</v>
      </c>
      <c r="E35" s="41">
        <v>34157.632301435689</v>
      </c>
      <c r="F35" s="41"/>
      <c r="G35" s="42">
        <f t="shared" si="2"/>
        <v>1629790.9282409106</v>
      </c>
    </row>
    <row r="36" spans="1:7" ht="16.2" thickBot="1" x14ac:dyDescent="0.35">
      <c r="A36" s="10">
        <v>28</v>
      </c>
      <c r="B36" s="19" t="s">
        <v>49</v>
      </c>
      <c r="C36" s="41">
        <v>880325.39006960031</v>
      </c>
      <c r="D36" s="41">
        <v>262709.79259770003</v>
      </c>
      <c r="E36" s="41">
        <v>27587.2200949</v>
      </c>
      <c r="F36" s="41"/>
      <c r="G36" s="42">
        <f t="shared" si="2"/>
        <v>1170622.4027622005</v>
      </c>
    </row>
    <row r="37" spans="1:7" ht="16.2" thickBot="1" x14ac:dyDescent="0.35">
      <c r="A37" s="10">
        <v>29</v>
      </c>
      <c r="B37" s="19" t="s">
        <v>50</v>
      </c>
      <c r="C37" s="41">
        <v>1394168.1</v>
      </c>
      <c r="D37" s="41">
        <v>451018.73</v>
      </c>
      <c r="E37" s="41">
        <v>34815.97</v>
      </c>
      <c r="F37" s="41"/>
      <c r="G37" s="42">
        <f t="shared" si="2"/>
        <v>1880002.8</v>
      </c>
    </row>
    <row r="38" spans="1:7" ht="16.2" thickBot="1" x14ac:dyDescent="0.35">
      <c r="A38" s="10">
        <v>30</v>
      </c>
      <c r="B38" s="19" t="s">
        <v>51</v>
      </c>
      <c r="C38" s="41">
        <v>1677768.1835868997</v>
      </c>
      <c r="D38" s="41">
        <v>345372.2011678</v>
      </c>
      <c r="E38" s="41">
        <v>181.2556514</v>
      </c>
      <c r="F38" s="41"/>
      <c r="G38" s="42">
        <f t="shared" si="2"/>
        <v>2023321.6404060996</v>
      </c>
    </row>
    <row r="39" spans="1:7" ht="16.2" thickBot="1" x14ac:dyDescent="0.35">
      <c r="A39" s="10">
        <v>31</v>
      </c>
      <c r="B39" s="19" t="s">
        <v>52</v>
      </c>
      <c r="C39" s="41">
        <v>765470.86</v>
      </c>
      <c r="D39" s="41">
        <v>334780.64</v>
      </c>
      <c r="E39" s="41">
        <v>9969.02</v>
      </c>
      <c r="F39" s="41"/>
      <c r="G39" s="42">
        <f t="shared" si="2"/>
        <v>1110220.52</v>
      </c>
    </row>
    <row r="40" spans="1:7" ht="16.2" thickBot="1" x14ac:dyDescent="0.35">
      <c r="A40" s="10">
        <v>32</v>
      </c>
      <c r="B40" s="19" t="s">
        <v>53</v>
      </c>
      <c r="C40" s="41">
        <v>1664571.1978298582</v>
      </c>
      <c r="D40" s="41">
        <v>322941.87597897218</v>
      </c>
      <c r="E40" s="41">
        <v>16688.841433469475</v>
      </c>
      <c r="F40" s="41"/>
      <c r="G40" s="42">
        <f t="shared" si="2"/>
        <v>2004201.9152422997</v>
      </c>
    </row>
    <row r="41" spans="1:7" ht="16.2" thickBot="1" x14ac:dyDescent="0.35">
      <c r="A41" s="9">
        <v>33</v>
      </c>
      <c r="B41" s="19" t="s">
        <v>93</v>
      </c>
      <c r="C41" s="44"/>
      <c r="D41" s="44"/>
      <c r="E41" s="44"/>
      <c r="F41" s="44"/>
      <c r="G41" s="42">
        <f t="shared" si="2"/>
        <v>0</v>
      </c>
    </row>
    <row r="42" spans="1:7" ht="16.2" thickBot="1" x14ac:dyDescent="0.35">
      <c r="A42" s="10" t="s">
        <v>55</v>
      </c>
      <c r="B42" s="19" t="s">
        <v>56</v>
      </c>
      <c r="C42" s="41">
        <v>0</v>
      </c>
      <c r="D42" s="41">
        <v>0</v>
      </c>
      <c r="E42" s="41">
        <v>0</v>
      </c>
      <c r="F42" s="41"/>
      <c r="G42" s="42">
        <f t="shared" si="2"/>
        <v>0</v>
      </c>
    </row>
    <row r="43" spans="1:7" ht="16.2" thickBot="1" x14ac:dyDescent="0.35">
      <c r="A43" s="10" t="s">
        <v>91</v>
      </c>
      <c r="B43" s="19" t="s">
        <v>92</v>
      </c>
      <c r="C43" s="41">
        <v>364072.76436272566</v>
      </c>
      <c r="D43" s="41">
        <v>106060.13270035335</v>
      </c>
      <c r="E43" s="41">
        <v>7617.4403048633267</v>
      </c>
      <c r="F43" s="41"/>
      <c r="G43" s="42">
        <f t="shared" si="2"/>
        <v>477750.33736794232</v>
      </c>
    </row>
    <row r="44" spans="1:7" ht="16.2" thickBot="1" x14ac:dyDescent="0.35">
      <c r="A44" s="10">
        <v>34</v>
      </c>
      <c r="B44" s="19" t="s">
        <v>57</v>
      </c>
      <c r="C44" s="41">
        <v>0</v>
      </c>
      <c r="D44" s="41">
        <v>0</v>
      </c>
      <c r="E44" s="41">
        <v>0</v>
      </c>
      <c r="F44" s="41"/>
      <c r="G44" s="42">
        <f t="shared" si="2"/>
        <v>0</v>
      </c>
    </row>
    <row r="45" spans="1:7" ht="16.2" thickBot="1" x14ac:dyDescent="0.35">
      <c r="A45" s="10">
        <v>35</v>
      </c>
      <c r="B45" s="19" t="s">
        <v>58</v>
      </c>
      <c r="C45" s="41">
        <v>3739.09</v>
      </c>
      <c r="D45" s="41">
        <v>1293.3699999999999</v>
      </c>
      <c r="E45" s="41">
        <v>98.6</v>
      </c>
      <c r="F45" s="41"/>
      <c r="G45" s="42">
        <f t="shared" si="2"/>
        <v>5131.0600000000004</v>
      </c>
    </row>
    <row r="46" spans="1:7" ht="16.2" thickBot="1" x14ac:dyDescent="0.35">
      <c r="A46" s="10">
        <v>36</v>
      </c>
      <c r="B46" s="19" t="s">
        <v>59</v>
      </c>
      <c r="C46" s="41">
        <v>2414624.718152645</v>
      </c>
      <c r="D46" s="41">
        <v>783281.95951087098</v>
      </c>
      <c r="E46" s="41">
        <v>49317.402913728409</v>
      </c>
      <c r="F46" s="41"/>
      <c r="G46" s="42">
        <f t="shared" si="2"/>
        <v>3247224.0805772445</v>
      </c>
    </row>
    <row r="47" spans="1:7" ht="16.2" thickBot="1" x14ac:dyDescent="0.35">
      <c r="A47" s="10">
        <v>37</v>
      </c>
      <c r="B47" s="19" t="s">
        <v>60</v>
      </c>
      <c r="C47" s="42">
        <f>SUM(C35:C46)</f>
        <v>10380322.952341922</v>
      </c>
      <c r="D47" s="42">
        <f>SUM(D35:D46)</f>
        <v>2987509.3495549783</v>
      </c>
      <c r="E47" s="42">
        <f>SUM(E35:E46)</f>
        <v>180433.3826997969</v>
      </c>
      <c r="F47" s="42">
        <f>SUM(F35:F46)</f>
        <v>0</v>
      </c>
      <c r="G47" s="42">
        <f t="shared" si="2"/>
        <v>13548265.684596697</v>
      </c>
    </row>
    <row r="48" spans="1:7" ht="16.2" thickBot="1" x14ac:dyDescent="0.35">
      <c r="A48" s="1">
        <v>38</v>
      </c>
      <c r="B48" s="19" t="s">
        <v>61</v>
      </c>
      <c r="C48" s="42">
        <f>C21-C33-C34-C47</f>
        <v>-3636962.6251588669</v>
      </c>
      <c r="D48" s="42">
        <f>D21-D33-D34-D47</f>
        <v>-1556619.5915110467</v>
      </c>
      <c r="E48" s="42">
        <f>E21-E33-E34-E47</f>
        <v>-1747694.2918617676</v>
      </c>
      <c r="F48" s="42">
        <f>F21-F33-F34-F47</f>
        <v>-723620.01096172957</v>
      </c>
      <c r="G48" s="42">
        <f t="shared" si="2"/>
        <v>-7664896.5194934104</v>
      </c>
    </row>
    <row r="49" spans="1:7" ht="16.2" thickBot="1" x14ac:dyDescent="0.35">
      <c r="A49" s="14"/>
      <c r="B49" s="14" t="s">
        <v>62</v>
      </c>
      <c r="C49" s="52"/>
      <c r="D49" s="53"/>
      <c r="E49" s="53"/>
      <c r="F49" s="53"/>
      <c r="G49" s="54"/>
    </row>
    <row r="50" spans="1:7" ht="16.2" thickBot="1" x14ac:dyDescent="0.35">
      <c r="A50" s="9">
        <v>39</v>
      </c>
      <c r="B50" s="19" t="s">
        <v>63</v>
      </c>
      <c r="C50" s="81">
        <f>'Area 1 Data'!C24+'Area 2 Data'!C24+'Area 3 Data'!C24+'Area 4 Data'!C24+'Area 5 Data'!C24</f>
        <v>1319</v>
      </c>
      <c r="D50" s="81">
        <f>'Area 1 Data'!D24+'Area 2 Data'!D24+'Area 3 Data'!D24+'Area 4 Data'!D24+'Area 5 Data'!D24</f>
        <v>267</v>
      </c>
      <c r="E50" s="81">
        <f>'Area 1 Data'!E24+'Area 2 Data'!E24+'Area 3 Data'!E24+'Area 4 Data'!E24+'Area 5 Data'!E24</f>
        <v>0</v>
      </c>
      <c r="F50" s="59"/>
      <c r="G50" s="39">
        <f t="shared" ref="G50:G53" si="3">SUM(C50:F50)</f>
        <v>1586</v>
      </c>
    </row>
    <row r="51" spans="1:7" ht="16.2" thickBot="1" x14ac:dyDescent="0.35">
      <c r="A51" s="9">
        <v>40</v>
      </c>
      <c r="B51" s="19" t="s">
        <v>64</v>
      </c>
      <c r="C51" s="81">
        <f>'Area 1 Data'!C25+'Area 2 Data'!C25+'Area 3 Data'!C25+'Area 4 Data'!C25+'Area 5 Data'!C25</f>
        <v>31266</v>
      </c>
      <c r="D51" s="81">
        <f>'Area 1 Data'!D25+'Area 2 Data'!D25+'Area 3 Data'!D25+'Area 4 Data'!D25+'Area 5 Data'!D25</f>
        <v>9577</v>
      </c>
      <c r="E51" s="81">
        <f>'Area 1 Data'!E25+'Area 2 Data'!E25+'Area 3 Data'!E25+'Area 4 Data'!E25+'Area 5 Data'!E25</f>
        <v>0</v>
      </c>
      <c r="F51" s="46"/>
      <c r="G51" s="39">
        <f t="shared" si="3"/>
        <v>40843</v>
      </c>
    </row>
    <row r="52" spans="1:7" ht="16.2" thickBot="1" x14ac:dyDescent="0.35">
      <c r="A52" s="9">
        <v>41</v>
      </c>
      <c r="B52" s="19" t="s">
        <v>65</v>
      </c>
      <c r="C52" s="81">
        <f>'Area 1 Data'!C26+'Area 2 Data'!C26+'Area 3 Data'!C26+'Area 4 Data'!C26+'Area 5 Data'!C26</f>
        <v>29167</v>
      </c>
      <c r="D52" s="81">
        <f>'Area 1 Data'!D26+'Area 2 Data'!D26+'Area 3 Data'!D26+'Area 4 Data'!D26+'Area 5 Data'!D26</f>
        <v>10032</v>
      </c>
      <c r="E52" s="81">
        <f>'Area 1 Data'!E26+'Area 2 Data'!E26+'Area 3 Data'!E26+'Area 4 Data'!E26+'Area 5 Data'!E26</f>
        <v>0</v>
      </c>
      <c r="F52" s="46"/>
      <c r="G52" s="39">
        <f t="shared" si="3"/>
        <v>39199</v>
      </c>
    </row>
    <row r="53" spans="1:7" ht="16.2" thickBot="1" x14ac:dyDescent="0.35">
      <c r="A53" s="9">
        <v>42</v>
      </c>
      <c r="B53" s="19" t="s">
        <v>66</v>
      </c>
      <c r="C53" s="81">
        <f>'Area 1 Data'!C27+'Area 2 Data'!C27+'Area 3 Data'!C27+'Area 4 Data'!C27+'Area 5 Data'!C27</f>
        <v>1558</v>
      </c>
      <c r="D53" s="81">
        <f>'Area 1 Data'!D27+'Area 2 Data'!D27+'Area 3 Data'!D27+'Area 4 Data'!D27+'Area 5 Data'!D27</f>
        <v>391</v>
      </c>
      <c r="E53" s="81">
        <f>'Area 1 Data'!E27+'Area 2 Data'!E27+'Area 3 Data'!E27+'Area 4 Data'!E27+'Area 5 Data'!E27</f>
        <v>57</v>
      </c>
      <c r="F53" s="46"/>
      <c r="G53" s="39">
        <f t="shared" si="3"/>
        <v>2006</v>
      </c>
    </row>
  </sheetData>
  <sheetProtection selectLockedCells="1"/>
  <mergeCells count="1">
    <mergeCell ref="C2:G2"/>
  </mergeCells>
  <conditionalFormatting sqref="C23:F29 C30:G48">
    <cfRule type="cellIs" dxfId="64" priority="29" stopIfTrue="1" operator="lessThan">
      <formula>0</formula>
    </cfRule>
    <cfRule type="cellIs" dxfId="63" priority="33" stopIfTrue="1" operator="lessThan">
      <formula>0</formula>
    </cfRule>
  </conditionalFormatting>
  <conditionalFormatting sqref="C5:G7 C9:G12">
    <cfRule type="cellIs" dxfId="62" priority="31" stopIfTrue="1" operator="lessThan">
      <formula>0</formula>
    </cfRule>
    <cfRule type="cellIs" dxfId="61" priority="35" stopIfTrue="1" operator="lessThan">
      <formula>0</formula>
    </cfRule>
    <cfRule type="cellIs" dxfId="60" priority="37" stopIfTrue="1" operator="lessThan">
      <formula>0</formula>
    </cfRule>
  </conditionalFormatting>
  <conditionalFormatting sqref="C14:G21">
    <cfRule type="cellIs" dxfId="59" priority="30" stopIfTrue="1" operator="lessThan">
      <formula>0</formula>
    </cfRule>
    <cfRule type="cellIs" dxfId="58" priority="34" stopIfTrue="1" operator="lessThan">
      <formula>0</formula>
    </cfRule>
    <cfRule type="cellIs" dxfId="57" priority="36" stopIfTrue="1" operator="lessThan">
      <formula>0</formula>
    </cfRule>
  </conditionalFormatting>
  <conditionalFormatting sqref="C50:G53">
    <cfRule type="cellIs" dxfId="56" priority="28" stopIfTrue="1" operator="lessThan">
      <formula>0</formula>
    </cfRule>
    <cfRule type="cellIs" dxfId="55" priority="32" stopIfTrue="1" operator="lessThan">
      <formula>0</formula>
    </cfRule>
  </conditionalFormatting>
  <conditionalFormatting sqref="G23">
    <cfRule type="cellIs" dxfId="54" priority="23" stopIfTrue="1" operator="lessThan">
      <formula>0</formula>
    </cfRule>
    <cfRule type="cellIs" dxfId="53" priority="24" stopIfTrue="1" operator="lessThan">
      <formula>0</formula>
    </cfRule>
  </conditionalFormatting>
  <conditionalFormatting sqref="G23:G24">
    <cfRule type="cellIs" dxfId="52" priority="21" stopIfTrue="1" operator="lessThan">
      <formula>0</formula>
    </cfRule>
  </conditionalFormatting>
  <conditionalFormatting sqref="G24">
    <cfRule type="cellIs" dxfId="51" priority="20" stopIfTrue="1" operator="lessThan">
      <formula>0</formula>
    </cfRule>
  </conditionalFormatting>
  <conditionalFormatting sqref="G24:G25">
    <cfRule type="cellIs" dxfId="50" priority="18" stopIfTrue="1" operator="lessThan">
      <formula>0</formula>
    </cfRule>
  </conditionalFormatting>
  <conditionalFormatting sqref="G25">
    <cfRule type="cellIs" dxfId="49" priority="17" stopIfTrue="1" operator="lessThan">
      <formula>0</formula>
    </cfRule>
  </conditionalFormatting>
  <conditionalFormatting sqref="G25:G26">
    <cfRule type="cellIs" dxfId="48" priority="15" stopIfTrue="1" operator="lessThan">
      <formula>0</formula>
    </cfRule>
  </conditionalFormatting>
  <conditionalFormatting sqref="G26">
    <cfRule type="cellIs" dxfId="47" priority="14" stopIfTrue="1" operator="lessThan">
      <formula>0</formula>
    </cfRule>
  </conditionalFormatting>
  <conditionalFormatting sqref="G26:G27">
    <cfRule type="cellIs" dxfId="46" priority="12" stopIfTrue="1" operator="lessThan">
      <formula>0</formula>
    </cfRule>
  </conditionalFormatting>
  <conditionalFormatting sqref="G27">
    <cfRule type="cellIs" dxfId="45" priority="11" stopIfTrue="1" operator="lessThan">
      <formula>0</formula>
    </cfRule>
  </conditionalFormatting>
  <conditionalFormatting sqref="G27:G28">
    <cfRule type="cellIs" dxfId="44" priority="9" stopIfTrue="1" operator="lessThan">
      <formula>0</formula>
    </cfRule>
  </conditionalFormatting>
  <conditionalFormatting sqref="G28">
    <cfRule type="cellIs" dxfId="43" priority="8" stopIfTrue="1" operator="lessThan">
      <formula>0</formula>
    </cfRule>
  </conditionalFormatting>
  <conditionalFormatting sqref="G28:G29">
    <cfRule type="cellIs" dxfId="42" priority="6" stopIfTrue="1" operator="lessThan">
      <formula>0</formula>
    </cfRule>
  </conditionalFormatting>
  <conditionalFormatting sqref="G29">
    <cfRule type="cellIs" dxfId="41" priority="4" stopIfTrue="1" operator="lessThan">
      <formula>0</formula>
    </cfRule>
    <cfRule type="cellIs" dxfId="40" priority="5" stopIfTrue="1" operator="lessThan">
      <formula>0</formula>
    </cfRule>
  </conditionalFormatting>
  <pageMargins left="0.7" right="0.7" top="0.75" bottom="0.75" header="0.3" footer="0.3"/>
  <pageSetup orientation="landscape" r:id="rId1"/>
  <ignoredErrors>
    <ignoredError sqref="C12:F12 C21:E21 C33:E33 C47:F47 C48:F4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workbookViewId="0">
      <pane xSplit="2" ySplit="4" topLeftCell="C5" activePane="bottomRight" state="frozen"/>
      <selection pane="topRight" activeCell="C1" sqref="C1"/>
      <selection pane="bottomLeft" activeCell="A5" sqref="A5"/>
      <selection pane="bottomRight" activeCell="C5" sqref="C5"/>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70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8"/>
      <c r="D4" s="18"/>
      <c r="E4" s="18"/>
      <c r="F4" s="18"/>
      <c r="G4" s="88"/>
    </row>
    <row r="5" spans="1:7" x14ac:dyDescent="0.3">
      <c r="A5" s="92">
        <v>1</v>
      </c>
      <c r="B5" s="96" t="s">
        <v>18</v>
      </c>
      <c r="C5" s="93">
        <v>46322</v>
      </c>
      <c r="D5" s="83">
        <v>17032</v>
      </c>
      <c r="E5" s="83">
        <v>1165</v>
      </c>
      <c r="F5" s="83">
        <v>7531.8253541216691</v>
      </c>
      <c r="G5" s="84">
        <f>SUM(C5:F5)</f>
        <v>72050.825354121669</v>
      </c>
    </row>
    <row r="6" spans="1:7" x14ac:dyDescent="0.3">
      <c r="A6" s="92">
        <v>2</v>
      </c>
      <c r="B6" s="96" t="s">
        <v>19</v>
      </c>
      <c r="C6" s="93">
        <v>43</v>
      </c>
      <c r="D6" s="83">
        <v>158</v>
      </c>
      <c r="E6" s="83"/>
      <c r="F6" s="83"/>
      <c r="G6" s="84">
        <f>SUM(C6:F6)</f>
        <v>201</v>
      </c>
    </row>
    <row r="7" spans="1:7" x14ac:dyDescent="0.3">
      <c r="A7" s="92">
        <v>3</v>
      </c>
      <c r="B7" s="96" t="s">
        <v>22</v>
      </c>
      <c r="C7" s="93">
        <v>1699</v>
      </c>
      <c r="D7" s="83">
        <v>468</v>
      </c>
      <c r="E7" s="83">
        <v>38</v>
      </c>
      <c r="F7" s="83">
        <v>227.2674619442011</v>
      </c>
      <c r="G7" s="84">
        <f>SUM(C7:F7)</f>
        <v>2432.2674619442009</v>
      </c>
    </row>
    <row r="8" spans="1:7" x14ac:dyDescent="0.3">
      <c r="A8" s="92">
        <v>4</v>
      </c>
      <c r="B8" s="96" t="s">
        <v>23</v>
      </c>
      <c r="C8" s="93">
        <v>856</v>
      </c>
      <c r="D8" s="83">
        <v>254</v>
      </c>
      <c r="E8" s="83">
        <v>25</v>
      </c>
      <c r="F8" s="83">
        <v>122.02998250992724</v>
      </c>
      <c r="G8" s="84">
        <f>SUM(C8:F8)</f>
        <v>1257.0299825099273</v>
      </c>
    </row>
    <row r="9" spans="1:7" x14ac:dyDescent="0.3">
      <c r="A9" s="92">
        <v>5</v>
      </c>
      <c r="B9" s="96" t="s">
        <v>24</v>
      </c>
      <c r="C9" s="93">
        <v>1209</v>
      </c>
      <c r="D9" s="83">
        <v>571</v>
      </c>
      <c r="E9" s="83">
        <v>51</v>
      </c>
      <c r="F9" s="83">
        <v>243.12333138216863</v>
      </c>
      <c r="G9" s="84">
        <f>SUM(C9:F9)</f>
        <v>2074.1233313821685</v>
      </c>
    </row>
    <row r="10" spans="1:7" x14ac:dyDescent="0.3">
      <c r="A10" s="91"/>
      <c r="B10" s="91" t="s">
        <v>27</v>
      </c>
      <c r="C10" s="18"/>
      <c r="D10" s="18"/>
      <c r="E10" s="18"/>
      <c r="F10" s="18"/>
      <c r="G10" s="82"/>
    </row>
    <row r="11" spans="1:7" x14ac:dyDescent="0.3">
      <c r="A11" s="92">
        <v>6</v>
      </c>
      <c r="B11" s="96" t="s">
        <v>28</v>
      </c>
      <c r="C11" s="94">
        <v>28533419.390000001</v>
      </c>
      <c r="D11" s="85">
        <v>12746490.449999999</v>
      </c>
      <c r="E11" s="85">
        <v>1014614.7</v>
      </c>
      <c r="F11" s="85">
        <v>1498362.4813396053</v>
      </c>
      <c r="G11" s="86">
        <f>SUM(C11:F11)</f>
        <v>43792887.02133961</v>
      </c>
    </row>
    <row r="12" spans="1:7" x14ac:dyDescent="0.3">
      <c r="A12" s="92">
        <v>7</v>
      </c>
      <c r="B12" s="96" t="s">
        <v>29</v>
      </c>
      <c r="C12" s="94">
        <v>28450242.920000002</v>
      </c>
      <c r="D12" s="85">
        <v>12746490.449999999</v>
      </c>
      <c r="E12" s="85">
        <v>1014614.7</v>
      </c>
      <c r="F12" s="85">
        <v>1498362.4813396053</v>
      </c>
      <c r="G12" s="86">
        <f>SUM(C12:F12)</f>
        <v>43709710.551339611</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6600753.5899999999</v>
      </c>
      <c r="D16" s="85">
        <v>1970186.18</v>
      </c>
      <c r="E16" s="85">
        <v>500545.13</v>
      </c>
      <c r="F16" s="87"/>
      <c r="G16" s="86">
        <f t="shared" ref="G16:G22" si="0">SUM(C16:F16)</f>
        <v>9071484.9000000004</v>
      </c>
    </row>
    <row r="17" spans="1:7" x14ac:dyDescent="0.3">
      <c r="A17" s="92">
        <v>16</v>
      </c>
      <c r="B17" s="96" t="s">
        <v>38</v>
      </c>
      <c r="C17" s="94">
        <v>2892367.59</v>
      </c>
      <c r="D17" s="85">
        <v>1205181.1200000001</v>
      </c>
      <c r="E17" s="85">
        <v>208383.86</v>
      </c>
      <c r="F17" s="87"/>
      <c r="G17" s="86">
        <f t="shared" si="0"/>
        <v>4305932.57</v>
      </c>
    </row>
    <row r="18" spans="1:7" x14ac:dyDescent="0.3">
      <c r="A18" s="92">
        <v>17</v>
      </c>
      <c r="B18" s="96" t="s">
        <v>39</v>
      </c>
      <c r="C18" s="94">
        <v>12870945.369999999</v>
      </c>
      <c r="D18" s="85">
        <v>6484869.4900000002</v>
      </c>
      <c r="E18" s="85">
        <v>1002605.46</v>
      </c>
      <c r="F18" s="87"/>
      <c r="G18" s="86">
        <f t="shared" si="0"/>
        <v>20358420.32</v>
      </c>
    </row>
    <row r="19" spans="1:7" x14ac:dyDescent="0.3">
      <c r="A19" s="92">
        <v>18</v>
      </c>
      <c r="B19" s="96" t="s">
        <v>40</v>
      </c>
      <c r="C19" s="94">
        <v>0</v>
      </c>
      <c r="D19" s="85">
        <v>0</v>
      </c>
      <c r="E19" s="85">
        <v>0</v>
      </c>
      <c r="F19" s="87"/>
      <c r="G19" s="86">
        <f t="shared" si="0"/>
        <v>0</v>
      </c>
    </row>
    <row r="20" spans="1:7" x14ac:dyDescent="0.3">
      <c r="A20" s="92">
        <v>19</v>
      </c>
      <c r="B20" s="96" t="s">
        <v>41</v>
      </c>
      <c r="C20" s="94"/>
      <c r="D20" s="85"/>
      <c r="E20" s="85"/>
      <c r="F20" s="87"/>
      <c r="G20" s="86">
        <f t="shared" si="0"/>
        <v>0</v>
      </c>
    </row>
    <row r="21" spans="1:7" x14ac:dyDescent="0.3">
      <c r="A21" s="92">
        <v>20</v>
      </c>
      <c r="B21" s="96" t="s">
        <v>42</v>
      </c>
      <c r="C21" s="94">
        <v>664497.19999999995</v>
      </c>
      <c r="D21" s="85">
        <v>201804.7</v>
      </c>
      <c r="E21" s="85">
        <v>0</v>
      </c>
      <c r="F21" s="87"/>
      <c r="G21" s="86">
        <f t="shared" si="0"/>
        <v>866301.89999999991</v>
      </c>
    </row>
    <row r="22" spans="1:7" x14ac:dyDescent="0.3">
      <c r="A22" s="92">
        <v>21</v>
      </c>
      <c r="B22" s="96" t="s">
        <v>43</v>
      </c>
      <c r="C22" s="94">
        <v>6026581.79</v>
      </c>
      <c r="D22" s="85">
        <v>2255950.1800000002</v>
      </c>
      <c r="E22" s="85">
        <v>5738.56</v>
      </c>
      <c r="F22" s="87"/>
      <c r="G22" s="86">
        <f t="shared" si="0"/>
        <v>8288270.5300000003</v>
      </c>
    </row>
    <row r="23" spans="1:7" x14ac:dyDescent="0.3">
      <c r="A23" s="91"/>
      <c r="B23" s="91" t="s">
        <v>62</v>
      </c>
      <c r="C23" s="18"/>
      <c r="D23" s="18"/>
      <c r="E23" s="18"/>
      <c r="F23" s="18"/>
      <c r="G23" s="82"/>
    </row>
    <row r="24" spans="1:7" x14ac:dyDescent="0.3">
      <c r="A24" s="92">
        <v>39</v>
      </c>
      <c r="B24" s="96" t="s">
        <v>63</v>
      </c>
      <c r="C24" s="93">
        <v>502</v>
      </c>
      <c r="D24" s="83">
        <v>197</v>
      </c>
      <c r="E24" s="83">
        <v>0</v>
      </c>
      <c r="F24" s="89"/>
      <c r="G24" s="84">
        <f>SUM(C24:F24)</f>
        <v>699</v>
      </c>
    </row>
    <row r="25" spans="1:7" x14ac:dyDescent="0.3">
      <c r="A25" s="92">
        <v>40</v>
      </c>
      <c r="B25" s="96" t="s">
        <v>64</v>
      </c>
      <c r="C25" s="93">
        <v>13544</v>
      </c>
      <c r="D25" s="83">
        <v>6571</v>
      </c>
      <c r="E25" s="83">
        <v>0</v>
      </c>
      <c r="F25" s="89"/>
      <c r="G25" s="84">
        <f>SUM(C25:F25)</f>
        <v>20115</v>
      </c>
    </row>
    <row r="26" spans="1:7" x14ac:dyDescent="0.3">
      <c r="A26" s="92">
        <v>41</v>
      </c>
      <c r="B26" s="96" t="s">
        <v>65</v>
      </c>
      <c r="C26" s="93">
        <v>12486</v>
      </c>
      <c r="D26" s="83">
        <v>6921</v>
      </c>
      <c r="E26" s="83">
        <v>0</v>
      </c>
      <c r="F26" s="89"/>
      <c r="G26" s="84">
        <f>SUM(C26:F26)</f>
        <v>19407</v>
      </c>
    </row>
    <row r="27" spans="1:7" x14ac:dyDescent="0.3">
      <c r="A27" s="92">
        <v>42</v>
      </c>
      <c r="B27" s="96" t="s">
        <v>66</v>
      </c>
      <c r="C27" s="93">
        <v>673</v>
      </c>
      <c r="D27" s="83">
        <v>261</v>
      </c>
      <c r="E27" s="83">
        <v>0</v>
      </c>
      <c r="F27" s="89"/>
      <c r="G27" s="84">
        <f>SUM(C27:F27)</f>
        <v>934</v>
      </c>
    </row>
  </sheetData>
  <sheetProtection selectLockedCells="1"/>
  <mergeCells count="1">
    <mergeCell ref="C2:G2"/>
  </mergeCells>
  <conditionalFormatting sqref="C5:G9">
    <cfRule type="cellIs" dxfId="39" priority="4" stopIfTrue="1" operator="lessThan">
      <formula>0</formula>
    </cfRule>
    <cfRule type="cellIs" dxfId="38" priority="8" stopIfTrue="1" operator="lessThan">
      <formula>0</formula>
    </cfRule>
  </conditionalFormatting>
  <conditionalFormatting sqref="C11:G14">
    <cfRule type="cellIs" dxfId="37" priority="3" stopIfTrue="1" operator="lessThan">
      <formula>0</formula>
    </cfRule>
    <cfRule type="cellIs" dxfId="36" priority="7" stopIfTrue="1" operator="lessThan">
      <formula>0</formula>
    </cfRule>
  </conditionalFormatting>
  <conditionalFormatting sqref="C16:G22">
    <cfRule type="cellIs" dxfId="35" priority="2" stopIfTrue="1" operator="lessThan">
      <formula>0</formula>
    </cfRule>
    <cfRule type="cellIs" dxfId="34" priority="6" stopIfTrue="1" operator="lessThan">
      <formula>0</formula>
    </cfRule>
  </conditionalFormatting>
  <conditionalFormatting sqref="C24:G27">
    <cfRule type="cellIs" dxfId="33" priority="1" stopIfTrue="1" operator="lessThan">
      <formula>0</formula>
    </cfRule>
    <cfRule type="cellIs" dxfId="32"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71</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12797</v>
      </c>
      <c r="D5" s="83">
        <v>3848</v>
      </c>
      <c r="E5" s="83">
        <v>327</v>
      </c>
      <c r="F5" s="83">
        <v>1751.5107712149988</v>
      </c>
      <c r="G5" s="84">
        <f>SUM(C5:F5)</f>
        <v>18723.510771214998</v>
      </c>
    </row>
    <row r="6" spans="1:7" x14ac:dyDescent="0.3">
      <c r="A6" s="92">
        <v>2</v>
      </c>
      <c r="B6" s="96" t="s">
        <v>19</v>
      </c>
      <c r="C6" s="93">
        <v>13</v>
      </c>
      <c r="D6" s="83">
        <v>25</v>
      </c>
      <c r="E6" s="83"/>
      <c r="F6" s="83"/>
      <c r="G6" s="84">
        <f>SUM(C6:F6)</f>
        <v>38</v>
      </c>
    </row>
    <row r="7" spans="1:7" x14ac:dyDescent="0.3">
      <c r="A7" s="92">
        <v>3</v>
      </c>
      <c r="B7" s="96" t="s">
        <v>22</v>
      </c>
      <c r="C7" s="93">
        <v>562</v>
      </c>
      <c r="D7" s="83">
        <v>94</v>
      </c>
      <c r="E7" s="83">
        <v>15</v>
      </c>
      <c r="F7" s="83">
        <v>52.850589176783082</v>
      </c>
      <c r="G7" s="84">
        <f>SUM(C7:F7)</f>
        <v>723.85058917678305</v>
      </c>
    </row>
    <row r="8" spans="1:7" x14ac:dyDescent="0.3">
      <c r="A8" s="92">
        <v>4</v>
      </c>
      <c r="B8" s="96" t="s">
        <v>23</v>
      </c>
      <c r="C8" s="93">
        <v>205</v>
      </c>
      <c r="D8" s="83">
        <v>61</v>
      </c>
      <c r="E8" s="83">
        <v>6</v>
      </c>
      <c r="F8" s="83">
        <v>28.377825922417525</v>
      </c>
      <c r="G8" s="84">
        <f>SUM(C8:F8)</f>
        <v>300.37782592241751</v>
      </c>
    </row>
    <row r="9" spans="1:7" x14ac:dyDescent="0.3">
      <c r="A9" s="92">
        <v>5</v>
      </c>
      <c r="B9" s="96" t="s">
        <v>24</v>
      </c>
      <c r="C9" s="93">
        <v>294</v>
      </c>
      <c r="D9" s="83">
        <v>125</v>
      </c>
      <c r="E9" s="83">
        <v>7</v>
      </c>
      <c r="F9" s="83">
        <v>56.537839584465623</v>
      </c>
      <c r="G9" s="84">
        <f>SUM(C9:F9)</f>
        <v>482.53783958446564</v>
      </c>
    </row>
    <row r="10" spans="1:7" x14ac:dyDescent="0.3">
      <c r="A10" s="91"/>
      <c r="B10" s="91" t="s">
        <v>27</v>
      </c>
      <c r="C10" s="18"/>
      <c r="D10" s="18"/>
      <c r="E10" s="18"/>
      <c r="F10" s="18"/>
      <c r="G10" s="82"/>
    </row>
    <row r="11" spans="1:7" x14ac:dyDescent="0.3">
      <c r="A11" s="92">
        <v>6</v>
      </c>
      <c r="B11" s="96" t="s">
        <v>28</v>
      </c>
      <c r="C11" s="94">
        <v>8116020.2199999997</v>
      </c>
      <c r="D11" s="85">
        <v>2964170.61</v>
      </c>
      <c r="E11" s="85">
        <v>338123.94</v>
      </c>
      <c r="F11" s="85">
        <v>348441.1682241931</v>
      </c>
      <c r="G11" s="86">
        <f>SUM(C11:F11)</f>
        <v>11766755.938224193</v>
      </c>
    </row>
    <row r="12" spans="1:7" x14ac:dyDescent="0.3">
      <c r="A12" s="92">
        <v>7</v>
      </c>
      <c r="B12" s="96" t="s">
        <v>29</v>
      </c>
      <c r="C12" s="94">
        <v>8092361.5800000001</v>
      </c>
      <c r="D12" s="85">
        <v>2964170.61</v>
      </c>
      <c r="E12" s="85">
        <v>338123.94</v>
      </c>
      <c r="F12" s="85">
        <v>348441.1682241931</v>
      </c>
      <c r="G12" s="86">
        <f>SUM(C12:F12)</f>
        <v>11743097.298224192</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2317521.25</v>
      </c>
      <c r="D16" s="85">
        <v>126029.35</v>
      </c>
      <c r="E16" s="85">
        <v>112053.37</v>
      </c>
      <c r="F16" s="87"/>
      <c r="G16" s="86">
        <f t="shared" ref="G16:G22" si="0">SUM(C16:F16)</f>
        <v>2555603.9700000002</v>
      </c>
    </row>
    <row r="17" spans="1:7" x14ac:dyDescent="0.3">
      <c r="A17" s="92">
        <v>16</v>
      </c>
      <c r="B17" s="96" t="s">
        <v>38</v>
      </c>
      <c r="C17" s="94">
        <v>956847.83</v>
      </c>
      <c r="D17" s="85">
        <v>341593.82</v>
      </c>
      <c r="E17" s="85">
        <v>34741.879999999997</v>
      </c>
      <c r="F17" s="87"/>
      <c r="G17" s="86">
        <f t="shared" si="0"/>
        <v>1333183.5299999998</v>
      </c>
    </row>
    <row r="18" spans="1:7" x14ac:dyDescent="0.3">
      <c r="A18" s="92">
        <v>17</v>
      </c>
      <c r="B18" s="96" t="s">
        <v>39</v>
      </c>
      <c r="C18" s="94">
        <v>4156917.63</v>
      </c>
      <c r="D18" s="85">
        <v>1244428.98</v>
      </c>
      <c r="E18" s="85">
        <v>233533.06</v>
      </c>
      <c r="F18" s="87"/>
      <c r="G18" s="86">
        <f t="shared" si="0"/>
        <v>5634879.669999999</v>
      </c>
    </row>
    <row r="19" spans="1:7" x14ac:dyDescent="0.3">
      <c r="A19" s="92">
        <v>18</v>
      </c>
      <c r="B19" s="96" t="s">
        <v>40</v>
      </c>
      <c r="C19" s="94">
        <v>0</v>
      </c>
      <c r="D19" s="85">
        <v>0</v>
      </c>
      <c r="E19" s="85">
        <v>0</v>
      </c>
      <c r="F19" s="87"/>
      <c r="G19" s="86">
        <f t="shared" si="0"/>
        <v>0</v>
      </c>
    </row>
    <row r="20" spans="1:7" x14ac:dyDescent="0.3">
      <c r="A20" s="92">
        <v>19</v>
      </c>
      <c r="B20" s="96" t="s">
        <v>41</v>
      </c>
      <c r="C20" s="94"/>
      <c r="D20" s="85"/>
      <c r="E20" s="85"/>
      <c r="F20" s="87"/>
      <c r="G20" s="86">
        <f t="shared" si="0"/>
        <v>0</v>
      </c>
    </row>
    <row r="21" spans="1:7" x14ac:dyDescent="0.3">
      <c r="A21" s="92">
        <v>20</v>
      </c>
      <c r="B21" s="96" t="s">
        <v>42</v>
      </c>
      <c r="C21" s="94">
        <v>210329.28</v>
      </c>
      <c r="D21" s="85">
        <v>42912.31</v>
      </c>
      <c r="E21" s="85">
        <v>29517.51</v>
      </c>
      <c r="F21" s="87"/>
      <c r="G21" s="86">
        <f t="shared" si="0"/>
        <v>282759.09999999998</v>
      </c>
    </row>
    <row r="22" spans="1:7" x14ac:dyDescent="0.3">
      <c r="A22" s="92">
        <v>21</v>
      </c>
      <c r="B22" s="96" t="s">
        <v>43</v>
      </c>
      <c r="C22" s="94">
        <v>1509295.39</v>
      </c>
      <c r="D22" s="85">
        <v>557728.85</v>
      </c>
      <c r="E22" s="85">
        <v>502933.66</v>
      </c>
      <c r="F22" s="87"/>
      <c r="G22" s="86">
        <f t="shared" si="0"/>
        <v>2569957.9</v>
      </c>
    </row>
    <row r="23" spans="1:7" x14ac:dyDescent="0.3">
      <c r="A23" s="91"/>
      <c r="B23" s="91" t="s">
        <v>62</v>
      </c>
      <c r="C23" s="18"/>
      <c r="D23" s="18"/>
      <c r="E23" s="18"/>
      <c r="F23" s="18"/>
      <c r="G23" s="82"/>
    </row>
    <row r="24" spans="1:7" x14ac:dyDescent="0.3">
      <c r="A24" s="92">
        <v>39</v>
      </c>
      <c r="B24" s="96" t="s">
        <v>63</v>
      </c>
      <c r="C24" s="93">
        <v>212</v>
      </c>
      <c r="D24" s="83">
        <v>11</v>
      </c>
      <c r="E24" s="83">
        <v>0</v>
      </c>
      <c r="F24" s="89"/>
      <c r="G24" s="84">
        <f>SUM(C24:F24)</f>
        <v>223</v>
      </c>
    </row>
    <row r="25" spans="1:7" x14ac:dyDescent="0.3">
      <c r="A25" s="92">
        <v>40</v>
      </c>
      <c r="B25" s="96" t="s">
        <v>64</v>
      </c>
      <c r="C25" s="93">
        <v>3594</v>
      </c>
      <c r="D25" s="83">
        <v>1498</v>
      </c>
      <c r="E25" s="83">
        <v>0</v>
      </c>
      <c r="F25" s="89"/>
      <c r="G25" s="84">
        <f>SUM(C25:F25)</f>
        <v>5092</v>
      </c>
    </row>
    <row r="26" spans="1:7" x14ac:dyDescent="0.3">
      <c r="A26" s="92">
        <v>41</v>
      </c>
      <c r="B26" s="96" t="s">
        <v>65</v>
      </c>
      <c r="C26" s="93">
        <v>3177</v>
      </c>
      <c r="D26" s="83">
        <v>1526</v>
      </c>
      <c r="E26" s="83">
        <v>0</v>
      </c>
      <c r="F26" s="89"/>
      <c r="G26" s="84">
        <f>SUM(C26:F26)</f>
        <v>4703</v>
      </c>
    </row>
    <row r="27" spans="1:7" x14ac:dyDescent="0.3">
      <c r="A27" s="92">
        <v>42</v>
      </c>
      <c r="B27" s="96" t="s">
        <v>66</v>
      </c>
      <c r="C27" s="93">
        <v>242</v>
      </c>
      <c r="D27" s="83">
        <v>50</v>
      </c>
      <c r="E27" s="83">
        <v>37</v>
      </c>
      <c r="F27" s="89"/>
      <c r="G27" s="84">
        <f>SUM(C27:F27)</f>
        <v>329</v>
      </c>
    </row>
  </sheetData>
  <sheetProtection selectLockedCell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33203125" defaultRowHeight="15.6" x14ac:dyDescent="0.3"/>
  <cols>
    <col min="1" max="1" width="12.6640625" style="7" bestFit="1" customWidth="1"/>
    <col min="2" max="2" width="101.441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99</v>
      </c>
      <c r="C2" s="121"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7251</v>
      </c>
      <c r="D5" s="83">
        <v>2078</v>
      </c>
      <c r="E5" s="83">
        <v>99</v>
      </c>
      <c r="F5" s="83">
        <v>871.07218610751636</v>
      </c>
      <c r="G5" s="84">
        <f>SUM(C5:F5)</f>
        <v>10299.072186107516</v>
      </c>
    </row>
    <row r="6" spans="1:7" x14ac:dyDescent="0.3">
      <c r="A6" s="92">
        <v>2</v>
      </c>
      <c r="B6" s="96" t="s">
        <v>19</v>
      </c>
      <c r="C6" s="93">
        <v>10</v>
      </c>
      <c r="D6" s="83">
        <v>22</v>
      </c>
      <c r="E6" s="83"/>
      <c r="F6" s="83"/>
      <c r="G6" s="84">
        <f>SUM(C6:F6)</f>
        <v>32</v>
      </c>
    </row>
    <row r="7" spans="1:7" x14ac:dyDescent="0.3">
      <c r="A7" s="92">
        <v>3</v>
      </c>
      <c r="B7" s="96" t="s">
        <v>22</v>
      </c>
      <c r="C7" s="93">
        <v>268</v>
      </c>
      <c r="D7" s="83">
        <v>53</v>
      </c>
      <c r="E7" s="83">
        <v>7</v>
      </c>
      <c r="F7" s="83">
        <v>26.283982381310551</v>
      </c>
      <c r="G7" s="84">
        <f>SUM(C7:F7)</f>
        <v>354.28398238131058</v>
      </c>
    </row>
    <row r="8" spans="1:7" x14ac:dyDescent="0.3">
      <c r="A8" s="92">
        <v>4</v>
      </c>
      <c r="B8" s="96" t="s">
        <v>23</v>
      </c>
      <c r="C8" s="93">
        <v>123</v>
      </c>
      <c r="D8" s="83">
        <v>34</v>
      </c>
      <c r="E8" s="83">
        <v>1</v>
      </c>
      <c r="F8" s="83">
        <v>14.113036168239754</v>
      </c>
      <c r="G8" s="84">
        <f>SUM(C8:F8)</f>
        <v>172.11303616823974</v>
      </c>
    </row>
    <row r="9" spans="1:7" x14ac:dyDescent="0.3">
      <c r="A9" s="92">
        <v>5</v>
      </c>
      <c r="B9" s="96" t="s">
        <v>24</v>
      </c>
      <c r="C9" s="93">
        <v>161</v>
      </c>
      <c r="D9" s="83">
        <v>57</v>
      </c>
      <c r="E9" s="83">
        <v>2</v>
      </c>
      <c r="F9" s="83">
        <v>28.117748593960123</v>
      </c>
      <c r="G9" s="84">
        <f>SUM(C9:F9)</f>
        <v>248.11774859396013</v>
      </c>
    </row>
    <row r="10" spans="1:7" x14ac:dyDescent="0.3">
      <c r="A10" s="91"/>
      <c r="B10" s="91" t="s">
        <v>27</v>
      </c>
      <c r="C10" s="18"/>
      <c r="D10" s="18"/>
      <c r="E10" s="18"/>
      <c r="F10" s="18"/>
      <c r="G10" s="82"/>
    </row>
    <row r="11" spans="1:7" x14ac:dyDescent="0.3">
      <c r="A11" s="92">
        <v>6</v>
      </c>
      <c r="B11" s="96" t="s">
        <v>28</v>
      </c>
      <c r="C11" s="94">
        <v>4074913.03</v>
      </c>
      <c r="D11" s="85">
        <v>1474159.69</v>
      </c>
      <c r="E11" s="85">
        <v>69893.36</v>
      </c>
      <c r="F11" s="85">
        <v>173288.92012714199</v>
      </c>
      <c r="G11" s="86">
        <f>SUM(C11:F11)</f>
        <v>5792255.0001271423</v>
      </c>
    </row>
    <row r="12" spans="1:7" x14ac:dyDescent="0.3">
      <c r="A12" s="92">
        <v>7</v>
      </c>
      <c r="B12" s="96" t="s">
        <v>29</v>
      </c>
      <c r="C12" s="94">
        <v>4063034.43</v>
      </c>
      <c r="D12" s="85">
        <v>1474159.69</v>
      </c>
      <c r="E12" s="85">
        <v>69893.36</v>
      </c>
      <c r="F12" s="85">
        <v>173288.92012714199</v>
      </c>
      <c r="G12" s="86">
        <f>SUM(C12:F12)</f>
        <v>5780376.4001271427</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543636.28</v>
      </c>
      <c r="D16" s="85">
        <v>305002.96999999997</v>
      </c>
      <c r="E16" s="85">
        <v>0</v>
      </c>
      <c r="F16" s="87"/>
      <c r="G16" s="86">
        <f t="shared" ref="G16:G22" si="0">SUM(C16:F16)</f>
        <v>848639.25</v>
      </c>
    </row>
    <row r="17" spans="1:7" x14ac:dyDescent="0.3">
      <c r="A17" s="92">
        <v>16</v>
      </c>
      <c r="B17" s="96" t="s">
        <v>38</v>
      </c>
      <c r="C17" s="94">
        <v>444044.21</v>
      </c>
      <c r="D17" s="85">
        <v>209076.93</v>
      </c>
      <c r="E17" s="85">
        <v>343.67</v>
      </c>
      <c r="F17" s="87"/>
      <c r="G17" s="86">
        <f t="shared" si="0"/>
        <v>653464.81000000006</v>
      </c>
    </row>
    <row r="18" spans="1:7" x14ac:dyDescent="0.3">
      <c r="A18" s="92">
        <v>17</v>
      </c>
      <c r="B18" s="96" t="s">
        <v>39</v>
      </c>
      <c r="C18" s="94">
        <v>1355334.7</v>
      </c>
      <c r="D18" s="85">
        <v>431067.59</v>
      </c>
      <c r="E18" s="85">
        <v>53441.31</v>
      </c>
      <c r="F18" s="87"/>
      <c r="G18" s="86">
        <f t="shared" si="0"/>
        <v>1839843.6</v>
      </c>
    </row>
    <row r="19" spans="1:7" x14ac:dyDescent="0.3">
      <c r="A19" s="92">
        <v>18</v>
      </c>
      <c r="B19" s="96" t="s">
        <v>40</v>
      </c>
      <c r="C19" s="94">
        <v>0</v>
      </c>
      <c r="D19" s="85">
        <v>0</v>
      </c>
      <c r="E19" s="85">
        <v>0</v>
      </c>
      <c r="F19" s="87"/>
      <c r="G19" s="86">
        <f t="shared" si="0"/>
        <v>0</v>
      </c>
    </row>
    <row r="20" spans="1:7" x14ac:dyDescent="0.3">
      <c r="A20" s="92">
        <v>19</v>
      </c>
      <c r="B20" s="96" t="s">
        <v>41</v>
      </c>
      <c r="C20" s="94"/>
      <c r="D20" s="85"/>
      <c r="E20" s="85"/>
      <c r="F20" s="87"/>
      <c r="G20" s="86">
        <f t="shared" si="0"/>
        <v>0</v>
      </c>
    </row>
    <row r="21" spans="1:7" x14ac:dyDescent="0.3">
      <c r="A21" s="92">
        <v>20</v>
      </c>
      <c r="B21" s="96" t="s">
        <v>42</v>
      </c>
      <c r="C21" s="94">
        <v>82281.36</v>
      </c>
      <c r="D21" s="85">
        <v>7907.91</v>
      </c>
      <c r="E21" s="85">
        <v>5929.09</v>
      </c>
      <c r="F21" s="87"/>
      <c r="G21" s="86">
        <f t="shared" si="0"/>
        <v>96118.36</v>
      </c>
    </row>
    <row r="22" spans="1:7" x14ac:dyDescent="0.3">
      <c r="A22" s="92">
        <v>21</v>
      </c>
      <c r="B22" s="96" t="s">
        <v>43</v>
      </c>
      <c r="C22" s="94">
        <v>1159565.45</v>
      </c>
      <c r="D22" s="85">
        <v>248017.37</v>
      </c>
      <c r="E22" s="85">
        <v>101926.86</v>
      </c>
      <c r="F22" s="87"/>
      <c r="G22" s="86">
        <f t="shared" si="0"/>
        <v>1509509.68</v>
      </c>
    </row>
    <row r="23" spans="1:7" x14ac:dyDescent="0.3">
      <c r="A23" s="91"/>
      <c r="B23" s="91" t="s">
        <v>62</v>
      </c>
      <c r="C23" s="18"/>
      <c r="D23" s="18"/>
      <c r="E23" s="18"/>
      <c r="F23" s="18"/>
      <c r="G23" s="82"/>
    </row>
    <row r="24" spans="1:7" x14ac:dyDescent="0.3">
      <c r="A24" s="92">
        <v>39</v>
      </c>
      <c r="B24" s="96" t="s">
        <v>63</v>
      </c>
      <c r="C24" s="94">
        <v>56</v>
      </c>
      <c r="D24" s="85">
        <v>30</v>
      </c>
      <c r="E24" s="85">
        <v>0</v>
      </c>
      <c r="F24" s="89"/>
      <c r="G24" s="84">
        <f>SUM(C24:F24)</f>
        <v>86</v>
      </c>
    </row>
    <row r="25" spans="1:7" x14ac:dyDescent="0.3">
      <c r="A25" s="92">
        <v>40</v>
      </c>
      <c r="B25" s="96" t="s">
        <v>64</v>
      </c>
      <c r="C25" s="94">
        <v>1877</v>
      </c>
      <c r="D25" s="85">
        <v>715</v>
      </c>
      <c r="E25" s="85">
        <v>0</v>
      </c>
      <c r="F25" s="89"/>
      <c r="G25" s="84">
        <f>SUM(C25:F25)</f>
        <v>2592</v>
      </c>
    </row>
    <row r="26" spans="1:7" x14ac:dyDescent="0.3">
      <c r="A26" s="92">
        <v>41</v>
      </c>
      <c r="B26" s="96" t="s">
        <v>65</v>
      </c>
      <c r="C26" s="94">
        <v>1677</v>
      </c>
      <c r="D26" s="85">
        <v>718</v>
      </c>
      <c r="E26" s="85">
        <v>0</v>
      </c>
      <c r="F26" s="89"/>
      <c r="G26" s="84">
        <f>SUM(C26:F26)</f>
        <v>2395</v>
      </c>
    </row>
    <row r="27" spans="1:7" x14ac:dyDescent="0.3">
      <c r="A27" s="92">
        <v>42</v>
      </c>
      <c r="B27" s="96" t="s">
        <v>66</v>
      </c>
      <c r="C27" s="94">
        <v>88</v>
      </c>
      <c r="D27" s="85">
        <v>24</v>
      </c>
      <c r="E27" s="85">
        <v>13</v>
      </c>
      <c r="F27" s="89"/>
      <c r="G27" s="84">
        <f>SUM(C27:F27)</f>
        <v>125</v>
      </c>
    </row>
  </sheetData>
  <sheetProtection selectLockedCells="1"/>
  <mergeCells count="1">
    <mergeCell ref="C2:G2"/>
  </mergeCells>
  <conditionalFormatting sqref="C5:G9">
    <cfRule type="cellIs" dxfId="23" priority="8" stopIfTrue="1" operator="lessThan">
      <formula>0</formula>
    </cfRule>
    <cfRule type="cellIs" dxfId="22" priority="12" stopIfTrue="1" operator="lessThan">
      <formula>0</formula>
    </cfRule>
  </conditionalFormatting>
  <conditionalFormatting sqref="C11:G14">
    <cfRule type="cellIs" dxfId="21" priority="7" stopIfTrue="1" operator="lessThan">
      <formula>0</formula>
    </cfRule>
    <cfRule type="cellIs" dxfId="20" priority="11" stopIfTrue="1" operator="lessThan">
      <formula>0</formula>
    </cfRule>
  </conditionalFormatting>
  <conditionalFormatting sqref="C16:G22">
    <cfRule type="cellIs" dxfId="19" priority="6" stopIfTrue="1" operator="lessThan">
      <formula>0</formula>
    </cfRule>
    <cfRule type="cellIs" dxfId="18" priority="10" stopIfTrue="1" operator="lessThan">
      <formula>0</formula>
    </cfRule>
  </conditionalFormatting>
  <conditionalFormatting sqref="C24:G27">
    <cfRule type="cellIs" dxfId="17" priority="1" stopIfTrue="1" operator="lessThan">
      <formula>0</formula>
    </cfRule>
    <cfRule type="cellIs" dxfId="16" priority="2"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98</v>
      </c>
      <c r="C2" s="122" t="s">
        <v>67</v>
      </c>
      <c r="D2" s="121"/>
      <c r="E2" s="121"/>
      <c r="F2" s="121"/>
      <c r="G2" s="12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38510</v>
      </c>
      <c r="D5" s="83">
        <v>1997</v>
      </c>
      <c r="E5" s="83">
        <v>205</v>
      </c>
      <c r="F5" s="83">
        <v>936.26747190540948</v>
      </c>
      <c r="G5" s="84">
        <f>SUM(C5:F5)</f>
        <v>41648.267471905412</v>
      </c>
    </row>
    <row r="6" spans="1:7" x14ac:dyDescent="0.3">
      <c r="A6" s="92">
        <v>2</v>
      </c>
      <c r="B6" s="96" t="s">
        <v>19</v>
      </c>
      <c r="C6" s="93">
        <v>13</v>
      </c>
      <c r="D6" s="83">
        <v>24</v>
      </c>
      <c r="E6" s="83"/>
      <c r="F6" s="83"/>
      <c r="G6" s="84">
        <f>SUM(C6:F6)</f>
        <v>37</v>
      </c>
    </row>
    <row r="7" spans="1:7" x14ac:dyDescent="0.3">
      <c r="A7" s="92">
        <v>3</v>
      </c>
      <c r="B7" s="96" t="s">
        <v>22</v>
      </c>
      <c r="C7" s="93">
        <v>1285</v>
      </c>
      <c r="D7" s="83">
        <v>86</v>
      </c>
      <c r="E7" s="83">
        <v>9</v>
      </c>
      <c r="F7" s="83">
        <v>28.251203663984843</v>
      </c>
      <c r="G7" s="84">
        <f>SUM(C7:F7)</f>
        <v>1408.2512036639848</v>
      </c>
    </row>
    <row r="8" spans="1:7" x14ac:dyDescent="0.3">
      <c r="A8" s="92">
        <v>4</v>
      </c>
      <c r="B8" s="96" t="s">
        <v>23</v>
      </c>
      <c r="C8" s="93">
        <v>875</v>
      </c>
      <c r="D8" s="83">
        <v>27</v>
      </c>
      <c r="E8" s="83">
        <v>3</v>
      </c>
      <c r="F8" s="83">
        <v>15.169324546101958</v>
      </c>
      <c r="G8" s="84">
        <f>SUM(C8:F8)</f>
        <v>920.16932454610196</v>
      </c>
    </row>
    <row r="9" spans="1:7" x14ac:dyDescent="0.3">
      <c r="A9" s="92">
        <v>5</v>
      </c>
      <c r="B9" s="96" t="s">
        <v>24</v>
      </c>
      <c r="C9" s="93">
        <v>1251</v>
      </c>
      <c r="D9" s="83">
        <v>58</v>
      </c>
      <c r="E9" s="83">
        <v>5</v>
      </c>
      <c r="F9" s="83">
        <v>30.222217873100064</v>
      </c>
      <c r="G9" s="84">
        <f>SUM(C9:F9)</f>
        <v>1344.2222178731001</v>
      </c>
    </row>
    <row r="10" spans="1:7" x14ac:dyDescent="0.3">
      <c r="A10" s="91"/>
      <c r="B10" s="91" t="s">
        <v>27</v>
      </c>
      <c r="C10" s="18"/>
      <c r="D10" s="18"/>
      <c r="E10" s="18"/>
      <c r="F10" s="18"/>
      <c r="G10" s="82"/>
    </row>
    <row r="11" spans="1:7" x14ac:dyDescent="0.3">
      <c r="A11" s="92">
        <v>6</v>
      </c>
      <c r="B11" s="96" t="s">
        <v>28</v>
      </c>
      <c r="C11" s="94">
        <v>26318275.350000001</v>
      </c>
      <c r="D11" s="85">
        <v>1584492.98</v>
      </c>
      <c r="E11" s="85">
        <v>168907.15</v>
      </c>
      <c r="F11" s="85">
        <v>186258.70707876302</v>
      </c>
      <c r="G11" s="86">
        <f>SUM(C11:F11)</f>
        <v>28257934.187078763</v>
      </c>
    </row>
    <row r="12" spans="1:7" x14ac:dyDescent="0.3">
      <c r="A12" s="92">
        <v>7</v>
      </c>
      <c r="B12" s="96" t="s">
        <v>29</v>
      </c>
      <c r="C12" s="94">
        <v>26241556.140000001</v>
      </c>
      <c r="D12" s="85">
        <v>1584492.98</v>
      </c>
      <c r="E12" s="85">
        <v>168907.15</v>
      </c>
      <c r="F12" s="85">
        <v>186258.70707876302</v>
      </c>
      <c r="G12" s="86">
        <f>SUM(C12:F12)</f>
        <v>28181214.977078762</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4901974.7699999996</v>
      </c>
      <c r="D16" s="85">
        <v>416697.52</v>
      </c>
      <c r="E16" s="85">
        <v>0</v>
      </c>
      <c r="F16" s="87"/>
      <c r="G16" s="86">
        <f t="shared" ref="G16:G22" si="0">SUM(C16:F16)</f>
        <v>5318672.2899999991</v>
      </c>
    </row>
    <row r="17" spans="1:7" x14ac:dyDescent="0.3">
      <c r="A17" s="92">
        <v>16</v>
      </c>
      <c r="B17" s="96" t="s">
        <v>38</v>
      </c>
      <c r="C17" s="94">
        <v>3185875.23</v>
      </c>
      <c r="D17" s="85">
        <v>240983.38</v>
      </c>
      <c r="E17" s="85">
        <v>70227.97</v>
      </c>
      <c r="F17" s="87"/>
      <c r="G17" s="86">
        <f t="shared" si="0"/>
        <v>3497086.58</v>
      </c>
    </row>
    <row r="18" spans="1:7" x14ac:dyDescent="0.3">
      <c r="A18" s="92">
        <v>17</v>
      </c>
      <c r="B18" s="96" t="s">
        <v>39</v>
      </c>
      <c r="C18" s="94">
        <v>11960083.91</v>
      </c>
      <c r="D18" s="85">
        <v>1059789.03</v>
      </c>
      <c r="E18" s="85">
        <v>60960.38</v>
      </c>
      <c r="F18" s="87"/>
      <c r="G18" s="86">
        <f t="shared" si="0"/>
        <v>13080833.32</v>
      </c>
    </row>
    <row r="19" spans="1:7" x14ac:dyDescent="0.3">
      <c r="A19" s="92">
        <v>18</v>
      </c>
      <c r="B19" s="96" t="s">
        <v>40</v>
      </c>
      <c r="C19" s="94">
        <v>0</v>
      </c>
      <c r="D19" s="85">
        <v>0</v>
      </c>
      <c r="E19" s="85">
        <v>0</v>
      </c>
      <c r="F19" s="87"/>
      <c r="G19" s="86">
        <f t="shared" si="0"/>
        <v>0</v>
      </c>
    </row>
    <row r="20" spans="1:7" x14ac:dyDescent="0.3">
      <c r="A20" s="92">
        <v>19</v>
      </c>
      <c r="B20" s="96" t="s">
        <v>41</v>
      </c>
      <c r="C20" s="94"/>
      <c r="D20" s="85"/>
      <c r="E20" s="85"/>
      <c r="F20" s="87"/>
      <c r="G20" s="86">
        <f t="shared" si="0"/>
        <v>0</v>
      </c>
    </row>
    <row r="21" spans="1:7" x14ac:dyDescent="0.3">
      <c r="A21" s="92">
        <v>20</v>
      </c>
      <c r="B21" s="96" t="s">
        <v>42</v>
      </c>
      <c r="C21" s="94">
        <v>627111.29</v>
      </c>
      <c r="D21" s="85">
        <v>40797.279999999999</v>
      </c>
      <c r="E21" s="85">
        <v>3537.52</v>
      </c>
      <c r="F21" s="87"/>
      <c r="G21" s="86">
        <f t="shared" si="0"/>
        <v>671446.09000000008</v>
      </c>
    </row>
    <row r="22" spans="1:7" x14ac:dyDescent="0.3">
      <c r="A22" s="92">
        <v>21</v>
      </c>
      <c r="B22" s="96" t="s">
        <v>43</v>
      </c>
      <c r="C22" s="94">
        <v>5151246.84</v>
      </c>
      <c r="D22" s="85">
        <v>215904.75</v>
      </c>
      <c r="E22" s="85">
        <v>2576.79</v>
      </c>
      <c r="F22" s="87"/>
      <c r="G22" s="86">
        <f t="shared" si="0"/>
        <v>5369728.3799999999</v>
      </c>
    </row>
    <row r="23" spans="1:7" x14ac:dyDescent="0.3">
      <c r="A23" s="91"/>
      <c r="B23" s="91" t="s">
        <v>62</v>
      </c>
      <c r="C23" s="18"/>
      <c r="D23" s="18"/>
      <c r="E23" s="18"/>
      <c r="F23" s="18"/>
      <c r="G23" s="82"/>
    </row>
    <row r="24" spans="1:7" x14ac:dyDescent="0.3">
      <c r="A24" s="92">
        <v>39</v>
      </c>
      <c r="B24" s="96" t="s">
        <v>63</v>
      </c>
      <c r="C24" s="93">
        <v>549</v>
      </c>
      <c r="D24" s="83">
        <v>20</v>
      </c>
      <c r="E24" s="83">
        <v>0</v>
      </c>
      <c r="F24" s="89"/>
      <c r="G24" s="84">
        <f>SUM(C24:F24)</f>
        <v>569</v>
      </c>
    </row>
    <row r="25" spans="1:7" x14ac:dyDescent="0.3">
      <c r="A25" s="92">
        <v>40</v>
      </c>
      <c r="B25" s="96" t="s">
        <v>64</v>
      </c>
      <c r="C25" s="93">
        <v>12236</v>
      </c>
      <c r="D25" s="83">
        <v>655</v>
      </c>
      <c r="E25" s="83">
        <v>0</v>
      </c>
      <c r="F25" s="89"/>
      <c r="G25" s="84">
        <f>SUM(C25:F25)</f>
        <v>12891</v>
      </c>
    </row>
    <row r="26" spans="1:7" x14ac:dyDescent="0.3">
      <c r="A26" s="92">
        <v>41</v>
      </c>
      <c r="B26" s="96" t="s">
        <v>65</v>
      </c>
      <c r="C26" s="93">
        <v>11810</v>
      </c>
      <c r="D26" s="83">
        <v>698</v>
      </c>
      <c r="E26" s="83">
        <v>0</v>
      </c>
      <c r="F26" s="89"/>
      <c r="G26" s="84">
        <f>SUM(C26:F26)</f>
        <v>12508</v>
      </c>
    </row>
    <row r="27" spans="1:7" x14ac:dyDescent="0.3">
      <c r="A27" s="92">
        <v>42</v>
      </c>
      <c r="B27" s="96" t="s">
        <v>66</v>
      </c>
      <c r="C27" s="93">
        <v>554</v>
      </c>
      <c r="D27" s="83">
        <v>51</v>
      </c>
      <c r="E27" s="83">
        <v>5</v>
      </c>
      <c r="F27" s="89"/>
      <c r="G27" s="84">
        <f>SUM(C27:F27)</f>
        <v>610</v>
      </c>
    </row>
  </sheetData>
  <sheetProtection selectLockedCells="1"/>
  <mergeCells count="1">
    <mergeCell ref="C2:G2"/>
  </mergeCells>
  <conditionalFormatting sqref="C5:G9">
    <cfRule type="cellIs" dxfId="15" priority="6" stopIfTrue="1" operator="lessThan">
      <formula>0</formula>
    </cfRule>
    <cfRule type="cellIs" dxfId="14" priority="10" stopIfTrue="1" operator="lessThan">
      <formula>0</formula>
    </cfRule>
  </conditionalFormatting>
  <conditionalFormatting sqref="C11:G14">
    <cfRule type="cellIs" dxfId="13" priority="5" stopIfTrue="1" operator="lessThan">
      <formula>0</formula>
    </cfRule>
    <cfRule type="cellIs" dxfId="12" priority="9" stopIfTrue="1" operator="lessThan">
      <formula>0</formula>
    </cfRule>
  </conditionalFormatting>
  <conditionalFormatting sqref="C16:G22">
    <cfRule type="cellIs" dxfId="11" priority="1" stopIfTrue="1" operator="lessThan">
      <formula>0</formula>
    </cfRule>
    <cfRule type="cellIs" dxfId="10" priority="2" stopIfTrue="1" operator="lessThan">
      <formula>0</formula>
    </cfRule>
  </conditionalFormatting>
  <conditionalFormatting sqref="C24:G27">
    <cfRule type="cellIs" dxfId="9" priority="3" stopIfTrue="1" operator="lessThan">
      <formula>0</formula>
    </cfRule>
    <cfRule type="cellIs" dxfId="8" priority="7"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69C8-3F68-45DA-9871-E4AF308143FC}">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100</v>
      </c>
      <c r="C2" s="121" t="s">
        <v>67</v>
      </c>
      <c r="D2" s="121"/>
      <c r="E2" s="121"/>
      <c r="F2" s="121"/>
      <c r="G2" s="121"/>
    </row>
    <row r="3" spans="1:7" ht="31.2" x14ac:dyDescent="0.3">
      <c r="A3" s="91" t="s">
        <v>17</v>
      </c>
      <c r="B3" s="91" t="s">
        <v>68</v>
      </c>
      <c r="C3" s="91" t="s">
        <v>12</v>
      </c>
      <c r="D3" s="91" t="s">
        <v>13</v>
      </c>
      <c r="E3" s="91" t="s">
        <v>14</v>
      </c>
      <c r="F3" s="91" t="s">
        <v>15</v>
      </c>
      <c r="G3" s="97" t="s">
        <v>8</v>
      </c>
    </row>
    <row r="4" spans="1:7" x14ac:dyDescent="0.3">
      <c r="A4" s="91"/>
      <c r="B4" s="91" t="s">
        <v>16</v>
      </c>
      <c r="C4" s="98"/>
      <c r="D4" s="98"/>
      <c r="E4" s="98"/>
      <c r="F4" s="98"/>
      <c r="G4" s="99"/>
    </row>
    <row r="5" spans="1:7" x14ac:dyDescent="0.3">
      <c r="A5" s="92">
        <v>1</v>
      </c>
      <c r="B5" s="96" t="s">
        <v>18</v>
      </c>
      <c r="C5" s="83">
        <v>99</v>
      </c>
      <c r="D5" s="83">
        <v>467</v>
      </c>
      <c r="E5" s="83">
        <v>36</v>
      </c>
      <c r="F5" s="83">
        <v>186.32421665040684</v>
      </c>
      <c r="G5" s="84">
        <f>SUM(C5:F5)</f>
        <v>788.32421665040681</v>
      </c>
    </row>
    <row r="6" spans="1:7" x14ac:dyDescent="0.3">
      <c r="A6" s="92">
        <v>2</v>
      </c>
      <c r="B6" s="96" t="s">
        <v>19</v>
      </c>
      <c r="C6" s="83">
        <v>1</v>
      </c>
      <c r="D6" s="83">
        <v>6</v>
      </c>
      <c r="E6" s="83"/>
      <c r="F6" s="83"/>
      <c r="G6" s="84">
        <f>SUM(C6:F6)</f>
        <v>7</v>
      </c>
    </row>
    <row r="7" spans="1:7" x14ac:dyDescent="0.3">
      <c r="A7" s="92">
        <v>3</v>
      </c>
      <c r="B7" s="96" t="s">
        <v>22</v>
      </c>
      <c r="C7" s="83">
        <v>44</v>
      </c>
      <c r="D7" s="83">
        <v>13</v>
      </c>
      <c r="E7" s="83">
        <v>3</v>
      </c>
      <c r="F7" s="83">
        <v>5.6222004395928495</v>
      </c>
      <c r="G7" s="84">
        <f>SUM(C7:F7)</f>
        <v>65.622200439592845</v>
      </c>
    </row>
    <row r="8" spans="1:7" x14ac:dyDescent="0.3">
      <c r="A8" s="92">
        <v>4</v>
      </c>
      <c r="B8" s="96" t="s">
        <v>23</v>
      </c>
      <c r="C8" s="83">
        <v>18</v>
      </c>
      <c r="D8" s="83">
        <v>7</v>
      </c>
      <c r="E8" s="83">
        <v>0</v>
      </c>
      <c r="F8" s="83">
        <v>3.0188088318567434</v>
      </c>
      <c r="G8" s="84">
        <f>SUM(C8:F8)</f>
        <v>28.018808831856745</v>
      </c>
    </row>
    <row r="9" spans="1:7" x14ac:dyDescent="0.3">
      <c r="A9" s="92">
        <v>5</v>
      </c>
      <c r="B9" s="96" t="s">
        <v>24</v>
      </c>
      <c r="C9" s="83">
        <v>16</v>
      </c>
      <c r="D9" s="83">
        <v>18</v>
      </c>
      <c r="E9" s="83">
        <v>0</v>
      </c>
      <c r="F9" s="83">
        <v>6.0144469818900257</v>
      </c>
      <c r="G9" s="84">
        <f>SUM(C9:F9)</f>
        <v>40.014446981890025</v>
      </c>
    </row>
    <row r="10" spans="1:7" x14ac:dyDescent="0.3">
      <c r="A10" s="91"/>
      <c r="B10" s="91" t="s">
        <v>27</v>
      </c>
      <c r="C10" s="18"/>
      <c r="D10" s="18"/>
      <c r="E10" s="18"/>
      <c r="F10" s="18"/>
      <c r="G10" s="82"/>
    </row>
    <row r="11" spans="1:7" x14ac:dyDescent="0.3">
      <c r="A11" s="92">
        <v>6</v>
      </c>
      <c r="B11" s="96" t="s">
        <v>28</v>
      </c>
      <c r="C11" s="85">
        <v>68171.899999999994</v>
      </c>
      <c r="D11" s="85">
        <v>315325.93</v>
      </c>
      <c r="E11" s="85">
        <v>56241.65</v>
      </c>
      <c r="F11" s="85">
        <v>37066.873230296609</v>
      </c>
      <c r="G11" s="86">
        <f>SUM(C11:F11)</f>
        <v>476806.35323029658</v>
      </c>
    </row>
    <row r="12" spans="1:7" x14ac:dyDescent="0.3">
      <c r="A12" s="92">
        <v>7</v>
      </c>
      <c r="B12" s="96" t="s">
        <v>29</v>
      </c>
      <c r="C12" s="85">
        <v>67973.179999999993</v>
      </c>
      <c r="D12" s="85">
        <v>315325.93</v>
      </c>
      <c r="E12" s="85">
        <v>56241.65</v>
      </c>
      <c r="F12" s="85">
        <v>37066.873230296609</v>
      </c>
      <c r="G12" s="86">
        <f>SUM(C12:F12)</f>
        <v>476607.6332302966</v>
      </c>
    </row>
    <row r="13" spans="1:7" x14ac:dyDescent="0.3">
      <c r="A13" s="92">
        <v>10</v>
      </c>
      <c r="B13" s="96" t="s">
        <v>32</v>
      </c>
      <c r="C13" s="85"/>
      <c r="D13" s="85"/>
      <c r="E13" s="85"/>
      <c r="F13" s="87"/>
      <c r="G13" s="86">
        <f>SUM(C13:F13)</f>
        <v>0</v>
      </c>
    </row>
    <row r="14" spans="1:7" x14ac:dyDescent="0.3">
      <c r="A14" s="92">
        <v>11</v>
      </c>
      <c r="B14" s="96" t="s">
        <v>33</v>
      </c>
      <c r="C14" s="85"/>
      <c r="D14" s="85"/>
      <c r="E14" s="85"/>
      <c r="F14" s="87"/>
      <c r="G14" s="86">
        <f>SUM(C14:F14)</f>
        <v>0</v>
      </c>
    </row>
    <row r="15" spans="1:7" x14ac:dyDescent="0.3">
      <c r="A15" s="91"/>
      <c r="B15" s="91" t="s">
        <v>36</v>
      </c>
      <c r="C15" s="18"/>
      <c r="D15" s="18"/>
      <c r="E15" s="18"/>
      <c r="F15" s="18"/>
      <c r="G15" s="82"/>
    </row>
    <row r="16" spans="1:7" x14ac:dyDescent="0.3">
      <c r="A16" s="92">
        <v>15</v>
      </c>
      <c r="B16" s="96" t="s">
        <v>37</v>
      </c>
      <c r="C16" s="85">
        <v>0</v>
      </c>
      <c r="D16" s="85">
        <v>70936.34</v>
      </c>
      <c r="E16" s="85">
        <v>0</v>
      </c>
      <c r="F16" s="87"/>
      <c r="G16" s="86">
        <f t="shared" ref="G16:G22" si="0">SUM(C16:F16)</f>
        <v>70936.34</v>
      </c>
    </row>
    <row r="17" spans="1:7" x14ac:dyDescent="0.3">
      <c r="A17" s="92">
        <v>16</v>
      </c>
      <c r="B17" s="96" t="s">
        <v>38</v>
      </c>
      <c r="C17" s="85">
        <v>641.66</v>
      </c>
      <c r="D17" s="85">
        <v>17233.09</v>
      </c>
      <c r="E17" s="85">
        <v>122715.72</v>
      </c>
      <c r="F17" s="87"/>
      <c r="G17" s="86">
        <f t="shared" si="0"/>
        <v>140590.47</v>
      </c>
    </row>
    <row r="18" spans="1:7" x14ac:dyDescent="0.3">
      <c r="A18" s="92">
        <v>17</v>
      </c>
      <c r="B18" s="96" t="s">
        <v>39</v>
      </c>
      <c r="C18" s="85">
        <v>6282.55</v>
      </c>
      <c r="D18" s="85">
        <v>64253.96</v>
      </c>
      <c r="E18" s="85">
        <v>150636.78</v>
      </c>
      <c r="F18" s="87"/>
      <c r="G18" s="86">
        <f t="shared" si="0"/>
        <v>221173.28999999998</v>
      </c>
    </row>
    <row r="19" spans="1:7" x14ac:dyDescent="0.3">
      <c r="A19" s="92">
        <v>18</v>
      </c>
      <c r="B19" s="96" t="s">
        <v>40</v>
      </c>
      <c r="C19" s="85">
        <v>0</v>
      </c>
      <c r="D19" s="85">
        <v>0</v>
      </c>
      <c r="E19" s="85">
        <v>0</v>
      </c>
      <c r="F19" s="87"/>
      <c r="G19" s="86">
        <f t="shared" si="0"/>
        <v>0</v>
      </c>
    </row>
    <row r="20" spans="1:7" x14ac:dyDescent="0.3">
      <c r="A20" s="92">
        <v>19</v>
      </c>
      <c r="B20" s="96" t="s">
        <v>41</v>
      </c>
      <c r="C20" s="85"/>
      <c r="D20" s="85"/>
      <c r="E20" s="85"/>
      <c r="F20" s="87"/>
      <c r="G20" s="86">
        <f t="shared" si="0"/>
        <v>0</v>
      </c>
    </row>
    <row r="21" spans="1:7" x14ac:dyDescent="0.3">
      <c r="A21" s="92">
        <v>20</v>
      </c>
      <c r="B21" s="96" t="s">
        <v>42</v>
      </c>
      <c r="C21" s="85">
        <v>1362.08</v>
      </c>
      <c r="D21" s="85">
        <v>1860.11</v>
      </c>
      <c r="E21" s="85">
        <v>2224.8000000000002</v>
      </c>
      <c r="F21" s="87"/>
      <c r="G21" s="86">
        <f t="shared" si="0"/>
        <v>5446.99</v>
      </c>
    </row>
    <row r="22" spans="1:7" x14ac:dyDescent="0.3">
      <c r="A22" s="92">
        <v>21</v>
      </c>
      <c r="B22" s="96" t="s">
        <v>43</v>
      </c>
      <c r="C22" s="85">
        <v>18979.310000000001</v>
      </c>
      <c r="D22" s="85">
        <v>6293.28</v>
      </c>
      <c r="E22" s="85">
        <v>2113.14</v>
      </c>
      <c r="F22" s="87"/>
      <c r="G22" s="86">
        <f t="shared" si="0"/>
        <v>27385.73</v>
      </c>
    </row>
    <row r="23" spans="1:7" x14ac:dyDescent="0.3">
      <c r="A23" s="91"/>
      <c r="B23" s="91" t="s">
        <v>62</v>
      </c>
      <c r="C23" s="18"/>
      <c r="D23" s="18"/>
      <c r="E23" s="18"/>
      <c r="F23" s="18"/>
      <c r="G23" s="82"/>
    </row>
    <row r="24" spans="1:7" x14ac:dyDescent="0.3">
      <c r="A24" s="92">
        <v>39</v>
      </c>
      <c r="B24" s="96" t="s">
        <v>63</v>
      </c>
      <c r="C24" s="83">
        <v>0</v>
      </c>
      <c r="D24" s="83">
        <v>9</v>
      </c>
      <c r="E24" s="83">
        <v>0</v>
      </c>
      <c r="F24" s="89"/>
      <c r="G24" s="84">
        <f>SUM(C24:F24)</f>
        <v>9</v>
      </c>
    </row>
    <row r="25" spans="1:7" x14ac:dyDescent="0.3">
      <c r="A25" s="92">
        <v>40</v>
      </c>
      <c r="B25" s="96" t="s">
        <v>64</v>
      </c>
      <c r="C25" s="83">
        <v>15</v>
      </c>
      <c r="D25" s="83">
        <v>138</v>
      </c>
      <c r="E25" s="83">
        <v>0</v>
      </c>
      <c r="F25" s="89"/>
      <c r="G25" s="84">
        <f>SUM(C25:F25)</f>
        <v>153</v>
      </c>
    </row>
    <row r="26" spans="1:7" x14ac:dyDescent="0.3">
      <c r="A26" s="92">
        <v>41</v>
      </c>
      <c r="B26" s="96" t="s">
        <v>65</v>
      </c>
      <c r="C26" s="83">
        <v>17</v>
      </c>
      <c r="D26" s="83">
        <v>169</v>
      </c>
      <c r="E26" s="83">
        <v>0</v>
      </c>
      <c r="F26" s="89"/>
      <c r="G26" s="84">
        <f>SUM(C26:F26)</f>
        <v>186</v>
      </c>
    </row>
    <row r="27" spans="1:7" x14ac:dyDescent="0.3">
      <c r="A27" s="92">
        <v>42</v>
      </c>
      <c r="B27" s="96" t="s">
        <v>66</v>
      </c>
      <c r="C27" s="83">
        <v>1</v>
      </c>
      <c r="D27" s="83">
        <v>5</v>
      </c>
      <c r="E27" s="83">
        <v>2</v>
      </c>
      <c r="F27" s="89"/>
      <c r="G27" s="84">
        <f>SUM(C27:F27)</f>
        <v>8</v>
      </c>
    </row>
  </sheetData>
  <sheetProtection selectLockedCells="1"/>
  <mergeCells count="1">
    <mergeCell ref="C2:G2"/>
  </mergeCells>
  <conditionalFormatting sqref="C5:G9">
    <cfRule type="cellIs" dxfId="7" priority="8" stopIfTrue="1" operator="lessThan">
      <formula>0</formula>
    </cfRule>
    <cfRule type="cellIs" dxfId="6" priority="12" stopIfTrue="1" operator="lessThan">
      <formula>0</formula>
    </cfRule>
  </conditionalFormatting>
  <conditionalFormatting sqref="C11:G14">
    <cfRule type="cellIs" dxfId="5" priority="7" stopIfTrue="1" operator="lessThan">
      <formula>0</formula>
    </cfRule>
    <cfRule type="cellIs" dxfId="4" priority="11" stopIfTrue="1" operator="lessThan">
      <formula>0</formula>
    </cfRule>
  </conditionalFormatting>
  <conditionalFormatting sqref="C16:G22">
    <cfRule type="cellIs" dxfId="3" priority="1" stopIfTrue="1" operator="lessThan">
      <formula>0</formula>
    </cfRule>
    <cfRule type="cellIs" dxfId="2" priority="2" stopIfTrue="1" operator="lessThan">
      <formula>0</formula>
    </cfRule>
  </conditionalFormatting>
  <conditionalFormatting sqref="C24:G27">
    <cfRule type="cellIs" dxfId="1" priority="3" stopIfTrue="1" operator="lessThan">
      <formula>0</formula>
    </cfRule>
    <cfRule type="cellIs" dxfId="0" priority="4" stopIfTrue="1" operator="less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9.33203125" defaultRowHeight="14.4" x14ac:dyDescent="0.3"/>
  <cols>
    <col min="2" max="2" width="99" bestFit="1" customWidth="1"/>
    <col min="4" max="4" width="11.33203125" customWidth="1"/>
    <col min="5" max="5" width="15.44140625" customWidth="1"/>
    <col min="7" max="7" width="12.44140625" customWidth="1"/>
    <col min="8" max="8" width="13.33203125" customWidth="1"/>
    <col min="9" max="9" width="48.44140625" customWidth="1"/>
  </cols>
  <sheetData>
    <row r="1" spans="1:9" ht="21" x14ac:dyDescent="0.4">
      <c r="A1" s="124" t="s">
        <v>9</v>
      </c>
      <c r="B1" s="124"/>
      <c r="C1" s="124"/>
      <c r="D1" s="124"/>
      <c r="E1" s="124"/>
      <c r="F1" s="124"/>
      <c r="G1" s="124"/>
      <c r="H1" s="124"/>
      <c r="I1" s="124"/>
    </row>
    <row r="2" spans="1:9" ht="18" x14ac:dyDescent="0.35">
      <c r="A2" s="123" t="s">
        <v>96</v>
      </c>
      <c r="B2" s="123"/>
      <c r="C2" s="123"/>
      <c r="D2" s="123"/>
      <c r="E2" s="123"/>
      <c r="F2" s="123"/>
      <c r="G2" s="123"/>
      <c r="H2" s="123"/>
      <c r="I2" s="123"/>
    </row>
    <row r="3" spans="1:9" ht="18.600000000000001" thickBot="1" x14ac:dyDescent="0.4">
      <c r="A3" s="62" t="s">
        <v>74</v>
      </c>
      <c r="B3" s="62"/>
      <c r="C3" s="62"/>
      <c r="D3" s="62"/>
      <c r="E3" s="62"/>
      <c r="F3" s="62"/>
      <c r="G3" s="62"/>
      <c r="H3" s="62"/>
      <c r="I3" s="62"/>
    </row>
    <row r="4" spans="1:9" ht="26.25" customHeight="1" x14ac:dyDescent="0.3">
      <c r="A4" s="127" t="s">
        <v>75</v>
      </c>
      <c r="B4" s="125" t="s">
        <v>76</v>
      </c>
      <c r="C4" s="129" t="s">
        <v>77</v>
      </c>
      <c r="D4" s="129"/>
      <c r="E4" s="130"/>
      <c r="F4" s="131" t="s">
        <v>78</v>
      </c>
      <c r="G4" s="129"/>
      <c r="H4" s="132"/>
    </row>
    <row r="5" spans="1:9" ht="15" thickBot="1" x14ac:dyDescent="0.35">
      <c r="A5" s="128"/>
      <c r="B5" s="126"/>
      <c r="C5" s="2" t="s">
        <v>79</v>
      </c>
      <c r="D5" s="2" t="s">
        <v>80</v>
      </c>
      <c r="E5" s="3" t="s">
        <v>81</v>
      </c>
      <c r="F5" s="4" t="s">
        <v>79</v>
      </c>
      <c r="G5" s="2" t="s">
        <v>80</v>
      </c>
      <c r="H5" s="5" t="s">
        <v>81</v>
      </c>
    </row>
    <row r="6" spans="1:9" ht="15.6" x14ac:dyDescent="0.3">
      <c r="A6" s="20"/>
      <c r="B6" s="21" t="s">
        <v>27</v>
      </c>
      <c r="C6" s="24"/>
      <c r="D6" s="24"/>
      <c r="E6" s="24"/>
      <c r="F6" s="24"/>
      <c r="G6" s="24"/>
      <c r="H6" s="24"/>
      <c r="I6" s="7"/>
    </row>
    <row r="7" spans="1:9" ht="15.6" x14ac:dyDescent="0.3">
      <c r="A7" s="22">
        <v>6</v>
      </c>
      <c r="B7" s="36" t="s">
        <v>28</v>
      </c>
      <c r="C7" s="30"/>
      <c r="D7" s="30"/>
      <c r="E7" s="31" t="s">
        <v>105</v>
      </c>
      <c r="F7" s="32"/>
      <c r="G7" s="30"/>
      <c r="H7" s="30" t="s">
        <v>105</v>
      </c>
      <c r="I7" s="7"/>
    </row>
    <row r="8" spans="1:9" ht="15.6" x14ac:dyDescent="0.3">
      <c r="A8" s="22">
        <v>7</v>
      </c>
      <c r="B8" s="36" t="s">
        <v>29</v>
      </c>
      <c r="C8" s="30"/>
      <c r="D8" s="30"/>
      <c r="E8" s="31" t="s">
        <v>105</v>
      </c>
      <c r="F8" s="32"/>
      <c r="G8" s="30"/>
      <c r="H8" s="30" t="s">
        <v>105</v>
      </c>
      <c r="I8" s="7"/>
    </row>
    <row r="9" spans="1:9" ht="15.6" x14ac:dyDescent="0.3">
      <c r="A9" s="22">
        <v>8</v>
      </c>
      <c r="B9" s="36" t="s">
        <v>30</v>
      </c>
      <c r="C9" s="25"/>
      <c r="D9" s="25"/>
      <c r="E9" s="26"/>
      <c r="F9" s="32"/>
      <c r="G9" s="30"/>
      <c r="H9" s="30" t="s">
        <v>105</v>
      </c>
      <c r="I9" s="7"/>
    </row>
    <row r="10" spans="1:9" ht="15.6" x14ac:dyDescent="0.3">
      <c r="A10" s="22">
        <v>9</v>
      </c>
      <c r="B10" s="36" t="s">
        <v>31</v>
      </c>
      <c r="C10" s="25"/>
      <c r="D10" s="25"/>
      <c r="E10" s="26"/>
      <c r="F10" s="32"/>
      <c r="G10" s="30"/>
      <c r="H10" s="30" t="s">
        <v>105</v>
      </c>
      <c r="I10" s="7"/>
    </row>
    <row r="11" spans="1:9" ht="15.6" x14ac:dyDescent="0.3">
      <c r="A11" s="22">
        <v>10</v>
      </c>
      <c r="B11" s="36" t="s">
        <v>32</v>
      </c>
      <c r="C11" s="30"/>
      <c r="D11" s="30"/>
      <c r="E11" s="31" t="s">
        <v>105</v>
      </c>
      <c r="F11" s="32"/>
      <c r="G11" s="30"/>
      <c r="H11" s="30" t="s">
        <v>105</v>
      </c>
      <c r="I11" s="7"/>
    </row>
    <row r="12" spans="1:9" ht="15.6" x14ac:dyDescent="0.3">
      <c r="A12" s="22">
        <v>11</v>
      </c>
      <c r="B12" s="36" t="s">
        <v>33</v>
      </c>
      <c r="C12" s="30"/>
      <c r="D12" s="30"/>
      <c r="E12" s="31" t="s">
        <v>105</v>
      </c>
      <c r="F12" s="32"/>
      <c r="G12" s="30"/>
      <c r="H12" s="30" t="s">
        <v>105</v>
      </c>
      <c r="I12" s="7"/>
    </row>
    <row r="13" spans="1:9" ht="16.2" thickBot="1" x14ac:dyDescent="0.35">
      <c r="A13" s="23">
        <v>13</v>
      </c>
      <c r="B13" s="37" t="s">
        <v>34</v>
      </c>
      <c r="C13" s="27"/>
      <c r="D13" s="27"/>
      <c r="E13" s="28"/>
      <c r="F13" s="33"/>
      <c r="G13" s="34"/>
      <c r="H13" s="35"/>
      <c r="I13" s="7"/>
    </row>
    <row r="14" spans="1:9" ht="15.6" x14ac:dyDescent="0.3">
      <c r="A14" s="20"/>
      <c r="B14" s="38" t="s">
        <v>36</v>
      </c>
      <c r="C14" s="29"/>
      <c r="D14" s="29"/>
      <c r="E14" s="29"/>
      <c r="F14" s="29"/>
      <c r="G14" s="29"/>
      <c r="H14" s="29"/>
      <c r="I14" s="7"/>
    </row>
    <row r="15" spans="1:9" ht="15.6" x14ac:dyDescent="0.3">
      <c r="A15" s="22">
        <v>15</v>
      </c>
      <c r="B15" s="36" t="s">
        <v>37</v>
      </c>
      <c r="C15" s="30"/>
      <c r="D15" s="30"/>
      <c r="E15" s="31"/>
      <c r="F15" s="32"/>
      <c r="G15" s="30"/>
      <c r="H15" s="30" t="s">
        <v>105</v>
      </c>
      <c r="I15" s="7"/>
    </row>
    <row r="16" spans="1:9" ht="15.6" x14ac:dyDescent="0.3">
      <c r="A16" s="22">
        <v>16</v>
      </c>
      <c r="B16" s="36" t="s">
        <v>38</v>
      </c>
      <c r="C16" s="30"/>
      <c r="D16" s="30"/>
      <c r="E16" s="31"/>
      <c r="F16" s="32"/>
      <c r="G16" s="30"/>
      <c r="H16" s="30" t="s">
        <v>105</v>
      </c>
      <c r="I16" s="7"/>
    </row>
    <row r="17" spans="1:9" ht="15.6" x14ac:dyDescent="0.3">
      <c r="A17" s="22">
        <v>17</v>
      </c>
      <c r="B17" s="36" t="s">
        <v>39</v>
      </c>
      <c r="C17" s="30"/>
      <c r="D17" s="30"/>
      <c r="E17" s="31"/>
      <c r="F17" s="32"/>
      <c r="G17" s="30"/>
      <c r="H17" s="30" t="s">
        <v>105</v>
      </c>
      <c r="I17" s="7"/>
    </row>
    <row r="18" spans="1:9" ht="15.6" x14ac:dyDescent="0.3">
      <c r="A18" s="22">
        <v>18</v>
      </c>
      <c r="B18" s="36" t="s">
        <v>40</v>
      </c>
      <c r="C18" s="30"/>
      <c r="D18" s="30"/>
      <c r="E18" s="31"/>
      <c r="F18" s="32"/>
      <c r="G18" s="30"/>
      <c r="H18" s="30" t="s">
        <v>105</v>
      </c>
      <c r="I18" s="7"/>
    </row>
    <row r="19" spans="1:9" ht="15.6" x14ac:dyDescent="0.3">
      <c r="A19" s="22">
        <v>19</v>
      </c>
      <c r="B19" s="36" t="s">
        <v>41</v>
      </c>
      <c r="C19" s="30"/>
      <c r="D19" s="30"/>
      <c r="E19" s="31"/>
      <c r="F19" s="32"/>
      <c r="G19" s="30"/>
      <c r="H19" s="30" t="s">
        <v>105</v>
      </c>
      <c r="I19" s="7"/>
    </row>
    <row r="20" spans="1:9" ht="15.6" x14ac:dyDescent="0.3">
      <c r="A20" s="22">
        <v>20</v>
      </c>
      <c r="B20" s="36" t="s">
        <v>42</v>
      </c>
      <c r="C20" s="30"/>
      <c r="D20" s="30"/>
      <c r="E20" s="31"/>
      <c r="F20" s="32"/>
      <c r="G20" s="30"/>
      <c r="H20" s="30" t="s">
        <v>105</v>
      </c>
      <c r="I20" s="7"/>
    </row>
    <row r="21" spans="1:9" ht="15.6" x14ac:dyDescent="0.3">
      <c r="A21" s="22">
        <v>21</v>
      </c>
      <c r="B21" s="36" t="s">
        <v>43</v>
      </c>
      <c r="C21" s="30"/>
      <c r="D21" s="30"/>
      <c r="E21" s="31"/>
      <c r="F21" s="32"/>
      <c r="G21" s="30"/>
      <c r="H21" s="30" t="s">
        <v>105</v>
      </c>
      <c r="I21" s="7"/>
    </row>
    <row r="22" spans="1:9" ht="15.6" x14ac:dyDescent="0.3">
      <c r="A22" s="22">
        <v>22</v>
      </c>
      <c r="B22" s="36" t="s">
        <v>44</v>
      </c>
      <c r="C22" s="25"/>
      <c r="D22" s="25"/>
      <c r="E22" s="26"/>
      <c r="F22" s="32"/>
      <c r="G22" s="30"/>
      <c r="H22" s="30" t="s">
        <v>105</v>
      </c>
      <c r="I22" s="7"/>
    </row>
    <row r="23" spans="1:9" ht="15.6" x14ac:dyDescent="0.3">
      <c r="A23" s="22">
        <v>23</v>
      </c>
      <c r="B23" s="36" t="s">
        <v>45</v>
      </c>
      <c r="C23" s="25"/>
      <c r="D23" s="25"/>
      <c r="E23" s="26"/>
      <c r="F23" s="32"/>
      <c r="G23" s="30"/>
      <c r="H23" s="30" t="s">
        <v>105</v>
      </c>
      <c r="I23" s="7"/>
    </row>
    <row r="24" spans="1:9" ht="15.6" x14ac:dyDescent="0.3">
      <c r="A24" s="22">
        <v>24</v>
      </c>
      <c r="B24" s="36" t="s">
        <v>46</v>
      </c>
      <c r="C24" s="25"/>
      <c r="D24" s="25"/>
      <c r="E24" s="26"/>
      <c r="F24" s="32"/>
      <c r="G24" s="30"/>
      <c r="H24" s="30" t="s">
        <v>105</v>
      </c>
      <c r="I24" s="7"/>
    </row>
    <row r="25" spans="1:9" ht="15.6" x14ac:dyDescent="0.3">
      <c r="A25" s="22">
        <v>26</v>
      </c>
      <c r="B25" s="36" t="s">
        <v>47</v>
      </c>
      <c r="C25" s="25"/>
      <c r="D25" s="25"/>
      <c r="E25" s="26"/>
      <c r="F25" s="32"/>
      <c r="G25" s="30"/>
      <c r="H25" s="30" t="s">
        <v>105</v>
      </c>
      <c r="I25" s="7"/>
    </row>
    <row r="26" spans="1:9" ht="15.6" x14ac:dyDescent="0.3">
      <c r="A26" s="22">
        <v>27</v>
      </c>
      <c r="B26" s="36" t="s">
        <v>48</v>
      </c>
      <c r="C26" s="25"/>
      <c r="D26" s="25"/>
      <c r="E26" s="26"/>
      <c r="F26" s="32"/>
      <c r="G26" s="30"/>
      <c r="H26" s="30" t="s">
        <v>105</v>
      </c>
      <c r="I26" s="7"/>
    </row>
    <row r="27" spans="1:9" ht="15.6" x14ac:dyDescent="0.3">
      <c r="A27" s="22">
        <v>28</v>
      </c>
      <c r="B27" s="36" t="s">
        <v>49</v>
      </c>
      <c r="C27" s="25"/>
      <c r="D27" s="25"/>
      <c r="E27" s="26"/>
      <c r="F27" s="32"/>
      <c r="G27" s="30"/>
      <c r="H27" s="30" t="s">
        <v>105</v>
      </c>
      <c r="I27" s="7"/>
    </row>
    <row r="28" spans="1:9" ht="15.6" x14ac:dyDescent="0.3">
      <c r="A28" s="22">
        <v>29</v>
      </c>
      <c r="B28" s="36" t="s">
        <v>82</v>
      </c>
      <c r="C28" s="25"/>
      <c r="D28" s="25"/>
      <c r="E28" s="26"/>
      <c r="F28" s="32"/>
      <c r="G28" s="30"/>
      <c r="H28" s="30" t="s">
        <v>105</v>
      </c>
      <c r="I28" s="7"/>
    </row>
    <row r="29" spans="1:9" ht="15.6" x14ac:dyDescent="0.3">
      <c r="A29" s="22">
        <v>30</v>
      </c>
      <c r="B29" s="36" t="s">
        <v>51</v>
      </c>
      <c r="C29" s="25"/>
      <c r="D29" s="25"/>
      <c r="E29" s="26"/>
      <c r="F29" s="32"/>
      <c r="G29" s="30"/>
      <c r="H29" s="30" t="s">
        <v>105</v>
      </c>
      <c r="I29" s="7"/>
    </row>
    <row r="30" spans="1:9" ht="15.6" x14ac:dyDescent="0.3">
      <c r="A30" s="22">
        <v>31</v>
      </c>
      <c r="B30" s="36" t="s">
        <v>52</v>
      </c>
      <c r="C30" s="25"/>
      <c r="D30" s="25"/>
      <c r="E30" s="26"/>
      <c r="F30" s="32"/>
      <c r="G30" s="30"/>
      <c r="H30" s="30" t="s">
        <v>105</v>
      </c>
      <c r="I30" s="7"/>
    </row>
    <row r="31" spans="1:9" ht="15.6" x14ac:dyDescent="0.3">
      <c r="A31" s="22">
        <v>32</v>
      </c>
      <c r="B31" s="36" t="s">
        <v>53</v>
      </c>
      <c r="C31" s="25"/>
      <c r="D31" s="25"/>
      <c r="E31" s="26"/>
      <c r="F31" s="32"/>
      <c r="G31" s="30"/>
      <c r="H31" s="30" t="s">
        <v>105</v>
      </c>
      <c r="I31" s="7"/>
    </row>
    <row r="32" spans="1:9" ht="15.6" x14ac:dyDescent="0.3">
      <c r="A32" s="22">
        <v>33</v>
      </c>
      <c r="B32" s="36" t="s">
        <v>54</v>
      </c>
      <c r="C32" s="25"/>
      <c r="D32" s="25"/>
      <c r="E32" s="26"/>
      <c r="F32" s="25"/>
      <c r="G32" s="25"/>
      <c r="H32" s="26"/>
      <c r="I32" s="7"/>
    </row>
    <row r="33" spans="1:9" ht="15.6" x14ac:dyDescent="0.3">
      <c r="A33" s="22" t="s">
        <v>55</v>
      </c>
      <c r="B33" s="36" t="s">
        <v>56</v>
      </c>
      <c r="C33" s="25"/>
      <c r="D33" s="25"/>
      <c r="E33" s="26"/>
      <c r="F33" s="32"/>
      <c r="G33" s="30"/>
      <c r="H33" s="30" t="s">
        <v>105</v>
      </c>
      <c r="I33" s="7"/>
    </row>
    <row r="34" spans="1:9" ht="15.6" x14ac:dyDescent="0.3">
      <c r="A34" s="22">
        <v>34</v>
      </c>
      <c r="B34" s="36" t="s">
        <v>57</v>
      </c>
      <c r="C34" s="25"/>
      <c r="D34" s="25"/>
      <c r="E34" s="26"/>
      <c r="F34" s="32"/>
      <c r="G34" s="30"/>
      <c r="H34" s="30" t="s">
        <v>105</v>
      </c>
      <c r="I34" s="7"/>
    </row>
    <row r="35" spans="1:9" ht="15.6" x14ac:dyDescent="0.3">
      <c r="A35" s="22">
        <v>35</v>
      </c>
      <c r="B35" s="36" t="s">
        <v>58</v>
      </c>
      <c r="C35" s="25"/>
      <c r="D35" s="25"/>
      <c r="E35" s="26"/>
      <c r="F35" s="32"/>
      <c r="G35" s="30"/>
      <c r="H35" s="30" t="s">
        <v>105</v>
      </c>
      <c r="I35" s="7"/>
    </row>
    <row r="36" spans="1:9" ht="16.2" thickBot="1" x14ac:dyDescent="0.35">
      <c r="A36" s="23">
        <v>36</v>
      </c>
      <c r="B36" s="37" t="s">
        <v>59</v>
      </c>
      <c r="C36" s="27"/>
      <c r="D36" s="27"/>
      <c r="E36" s="28"/>
      <c r="F36" s="33"/>
      <c r="G36" s="34"/>
      <c r="H36" s="35" t="s">
        <v>105</v>
      </c>
      <c r="I36" s="7"/>
    </row>
  </sheetData>
  <sheetProtection selectLockedCell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15" activePane="bottomRight" state="frozen"/>
      <selection activeCell="B1" sqref="B1"/>
      <selection pane="topRight" activeCell="C1" sqref="C1"/>
      <selection pane="bottomLeft" activeCell="B6" sqref="B6"/>
      <selection pane="bottomRight" activeCell="D6" sqref="D6:E35"/>
    </sheetView>
  </sheetViews>
  <sheetFormatPr defaultColWidth="9.33203125" defaultRowHeight="14.4" x14ac:dyDescent="0.3"/>
  <cols>
    <col min="1" max="1" width="8.33203125" customWidth="1"/>
    <col min="2" max="2" width="6.5546875" style="106" bestFit="1" customWidth="1"/>
    <col min="3" max="3" width="50.6640625" style="106" customWidth="1"/>
    <col min="4" max="5" width="55.6640625" style="106" customWidth="1"/>
    <col min="6" max="8" width="16.6640625" style="106" customWidth="1"/>
    <col min="9" max="9" width="48.44140625" style="106" customWidth="1"/>
    <col min="10" max="16384" width="9.33203125" style="106"/>
  </cols>
  <sheetData>
    <row r="1" spans="2:9" ht="21" x14ac:dyDescent="0.4">
      <c r="B1"/>
      <c r="C1" s="80" t="s">
        <v>9</v>
      </c>
      <c r="D1" s="105"/>
      <c r="E1" s="105"/>
      <c r="F1" s="105"/>
      <c r="G1" s="105"/>
      <c r="H1" s="105"/>
      <c r="I1" s="105"/>
    </row>
    <row r="2" spans="2:9" ht="15" thickBot="1" x14ac:dyDescent="0.35">
      <c r="B2"/>
      <c r="C2" s="107" t="s">
        <v>83</v>
      </c>
    </row>
    <row r="3" spans="2:9" x14ac:dyDescent="0.3">
      <c r="B3" s="112" t="s">
        <v>75</v>
      </c>
      <c r="C3" s="102" t="s">
        <v>76</v>
      </c>
    </row>
    <row r="4" spans="2:9" ht="15" thickBot="1" x14ac:dyDescent="0.35">
      <c r="B4" s="113"/>
      <c r="C4" s="103"/>
      <c r="D4" s="103"/>
      <c r="E4" s="104"/>
    </row>
    <row r="5" spans="2:9" ht="15.6" x14ac:dyDescent="0.3">
      <c r="B5" s="114"/>
      <c r="C5" s="21" t="s">
        <v>27</v>
      </c>
      <c r="D5" s="108" t="s">
        <v>84</v>
      </c>
      <c r="E5" s="109" t="s">
        <v>85</v>
      </c>
    </row>
    <row r="6" spans="2:9" ht="15.6" x14ac:dyDescent="0.3">
      <c r="B6" s="115">
        <v>6</v>
      </c>
      <c r="C6" s="110" t="s">
        <v>28</v>
      </c>
      <c r="D6" s="30" t="s">
        <v>106</v>
      </c>
      <c r="E6" s="30" t="s">
        <v>107</v>
      </c>
    </row>
    <row r="7" spans="2:9" ht="15.6" x14ac:dyDescent="0.3">
      <c r="B7" s="115">
        <v>7</v>
      </c>
      <c r="C7" s="110" t="s">
        <v>29</v>
      </c>
      <c r="D7" s="30" t="s">
        <v>106</v>
      </c>
      <c r="E7" s="30" t="s">
        <v>107</v>
      </c>
    </row>
    <row r="8" spans="2:9" ht="15.6" x14ac:dyDescent="0.3">
      <c r="B8" s="115">
        <v>8</v>
      </c>
      <c r="C8" s="110" t="s">
        <v>30</v>
      </c>
      <c r="D8" s="30" t="s">
        <v>106</v>
      </c>
      <c r="E8" s="30" t="s">
        <v>107</v>
      </c>
    </row>
    <row r="9" spans="2:9" ht="31.2" x14ac:dyDescent="0.3">
      <c r="B9" s="115">
        <v>9</v>
      </c>
      <c r="C9" s="110" t="s">
        <v>31</v>
      </c>
      <c r="D9" s="30" t="s">
        <v>106</v>
      </c>
      <c r="E9" s="30" t="s">
        <v>107</v>
      </c>
    </row>
    <row r="10" spans="2:9" ht="15.6" x14ac:dyDescent="0.3">
      <c r="B10" s="115">
        <v>10</v>
      </c>
      <c r="C10" s="110" t="s">
        <v>32</v>
      </c>
      <c r="D10" s="30" t="s">
        <v>106</v>
      </c>
      <c r="E10" s="30" t="s">
        <v>107</v>
      </c>
    </row>
    <row r="11" spans="2:9" ht="15.6" x14ac:dyDescent="0.3">
      <c r="B11" s="115">
        <v>11</v>
      </c>
      <c r="C11" s="110" t="s">
        <v>33</v>
      </c>
      <c r="D11" s="30" t="s">
        <v>106</v>
      </c>
      <c r="E11" s="30" t="s">
        <v>107</v>
      </c>
    </row>
    <row r="12" spans="2:9" ht="31.8" thickBot="1" x14ac:dyDescent="0.35">
      <c r="B12" s="116">
        <v>13</v>
      </c>
      <c r="C12" s="111" t="s">
        <v>34</v>
      </c>
      <c r="D12" s="30"/>
      <c r="E12" s="30"/>
    </row>
    <row r="13" spans="2:9" ht="15.6" x14ac:dyDescent="0.3">
      <c r="B13" s="114"/>
      <c r="C13" s="21" t="s">
        <v>36</v>
      </c>
      <c r="D13" s="30"/>
      <c r="E13" s="30"/>
    </row>
    <row r="14" spans="2:9" ht="31.2" x14ac:dyDescent="0.3">
      <c r="B14" s="115">
        <v>15</v>
      </c>
      <c r="C14" s="110" t="s">
        <v>37</v>
      </c>
      <c r="D14" s="30" t="s">
        <v>108</v>
      </c>
      <c r="E14" s="30" t="s">
        <v>109</v>
      </c>
    </row>
    <row r="15" spans="2:9" ht="31.2" x14ac:dyDescent="0.3">
      <c r="B15" s="115">
        <v>16</v>
      </c>
      <c r="C15" s="110" t="s">
        <v>38</v>
      </c>
      <c r="D15" s="30" t="s">
        <v>108</v>
      </c>
      <c r="E15" s="30" t="s">
        <v>109</v>
      </c>
    </row>
    <row r="16" spans="2:9" ht="31.2" x14ac:dyDescent="0.3">
      <c r="B16" s="115">
        <v>17</v>
      </c>
      <c r="C16" s="110" t="s">
        <v>39</v>
      </c>
      <c r="D16" s="30" t="s">
        <v>108</v>
      </c>
      <c r="E16" s="30" t="s">
        <v>109</v>
      </c>
    </row>
    <row r="17" spans="2:5" ht="15.6" x14ac:dyDescent="0.3">
      <c r="B17" s="115">
        <v>18</v>
      </c>
      <c r="C17" s="110" t="s">
        <v>40</v>
      </c>
      <c r="D17" s="30" t="s">
        <v>108</v>
      </c>
      <c r="E17" s="30" t="s">
        <v>109</v>
      </c>
    </row>
    <row r="18" spans="2:5" ht="15.6" x14ac:dyDescent="0.3">
      <c r="B18" s="115">
        <v>19</v>
      </c>
      <c r="C18" s="110" t="s">
        <v>41</v>
      </c>
      <c r="D18" s="30" t="s">
        <v>108</v>
      </c>
      <c r="E18" s="30" t="s">
        <v>109</v>
      </c>
    </row>
    <row r="19" spans="2:5" ht="15.6" x14ac:dyDescent="0.3">
      <c r="B19" s="115">
        <v>20</v>
      </c>
      <c r="C19" s="110" t="s">
        <v>42</v>
      </c>
      <c r="D19" s="30" t="s">
        <v>108</v>
      </c>
      <c r="E19" s="30" t="s">
        <v>109</v>
      </c>
    </row>
    <row r="20" spans="2:5" ht="15.6" x14ac:dyDescent="0.3">
      <c r="B20" s="115">
        <v>21</v>
      </c>
      <c r="C20" s="110" t="s">
        <v>43</v>
      </c>
      <c r="D20" s="30" t="s">
        <v>108</v>
      </c>
      <c r="E20" s="30" t="s">
        <v>109</v>
      </c>
    </row>
    <row r="21" spans="2:5" ht="15.6" x14ac:dyDescent="0.3">
      <c r="B21" s="115">
        <v>22</v>
      </c>
      <c r="C21" s="110" t="s">
        <v>44</v>
      </c>
      <c r="D21" s="30"/>
      <c r="E21" s="30"/>
    </row>
    <row r="22" spans="2:5" ht="31.2" x14ac:dyDescent="0.3">
      <c r="B22" s="115">
        <v>23</v>
      </c>
      <c r="C22" s="110" t="s">
        <v>45</v>
      </c>
      <c r="D22" s="30" t="s">
        <v>108</v>
      </c>
      <c r="E22" s="30" t="s">
        <v>109</v>
      </c>
    </row>
    <row r="23" spans="2:5" ht="15.6" x14ac:dyDescent="0.3">
      <c r="B23" s="115">
        <v>24</v>
      </c>
      <c r="C23" s="110" t="s">
        <v>46</v>
      </c>
      <c r="D23" s="30" t="s">
        <v>108</v>
      </c>
      <c r="E23" s="30" t="s">
        <v>109</v>
      </c>
    </row>
    <row r="24" spans="2:5" ht="15.6" x14ac:dyDescent="0.3">
      <c r="B24" s="115">
        <v>26</v>
      </c>
      <c r="C24" s="110" t="s">
        <v>47</v>
      </c>
      <c r="D24" s="30" t="s">
        <v>108</v>
      </c>
      <c r="E24" s="30" t="s">
        <v>109</v>
      </c>
    </row>
    <row r="25" spans="2:5" ht="15.6" x14ac:dyDescent="0.3">
      <c r="B25" s="115">
        <v>27</v>
      </c>
      <c r="C25" s="110" t="s">
        <v>48</v>
      </c>
      <c r="D25" s="30" t="s">
        <v>108</v>
      </c>
      <c r="E25" s="30" t="s">
        <v>109</v>
      </c>
    </row>
    <row r="26" spans="2:5" ht="15.6" x14ac:dyDescent="0.3">
      <c r="B26" s="115">
        <v>28</v>
      </c>
      <c r="C26" s="110" t="s">
        <v>49</v>
      </c>
      <c r="D26" s="30" t="s">
        <v>108</v>
      </c>
      <c r="E26" s="30" t="s">
        <v>109</v>
      </c>
    </row>
    <row r="27" spans="2:5" ht="15.6" x14ac:dyDescent="0.3">
      <c r="B27" s="115">
        <v>29</v>
      </c>
      <c r="C27" s="110" t="s">
        <v>82</v>
      </c>
      <c r="D27" s="30" t="s">
        <v>108</v>
      </c>
      <c r="E27" s="30" t="s">
        <v>109</v>
      </c>
    </row>
    <row r="28" spans="2:5" ht="15.6" x14ac:dyDescent="0.3">
      <c r="B28" s="115">
        <v>30</v>
      </c>
      <c r="C28" s="110" t="s">
        <v>51</v>
      </c>
      <c r="D28" s="30" t="s">
        <v>108</v>
      </c>
      <c r="E28" s="30" t="s">
        <v>109</v>
      </c>
    </row>
    <row r="29" spans="2:5" ht="15.6" x14ac:dyDescent="0.3">
      <c r="B29" s="115">
        <v>31</v>
      </c>
      <c r="C29" s="110" t="s">
        <v>52</v>
      </c>
      <c r="D29" s="30" t="s">
        <v>108</v>
      </c>
      <c r="E29" s="30" t="s">
        <v>109</v>
      </c>
    </row>
    <row r="30" spans="2:5" ht="46.8" x14ac:dyDescent="0.3">
      <c r="B30" s="115">
        <v>32</v>
      </c>
      <c r="C30" s="110" t="s">
        <v>53</v>
      </c>
      <c r="D30" s="30" t="s">
        <v>108</v>
      </c>
      <c r="E30" s="30" t="s">
        <v>109</v>
      </c>
    </row>
    <row r="31" spans="2:5" ht="15.6" x14ac:dyDescent="0.3">
      <c r="B31" s="115">
        <v>33</v>
      </c>
      <c r="C31" s="110" t="s">
        <v>54</v>
      </c>
      <c r="D31" s="30"/>
      <c r="E31" s="30"/>
    </row>
    <row r="32" spans="2:5" ht="15.6" x14ac:dyDescent="0.3">
      <c r="B32" s="115" t="s">
        <v>55</v>
      </c>
      <c r="C32" s="110" t="s">
        <v>56</v>
      </c>
      <c r="D32" s="30" t="s">
        <v>108</v>
      </c>
      <c r="E32" s="30" t="s">
        <v>109</v>
      </c>
    </row>
    <row r="33" spans="2:5" ht="15.6" x14ac:dyDescent="0.3">
      <c r="B33" s="115">
        <v>34</v>
      </c>
      <c r="C33" s="110" t="s">
        <v>57</v>
      </c>
      <c r="D33" s="30" t="s">
        <v>108</v>
      </c>
      <c r="E33" s="30" t="s">
        <v>109</v>
      </c>
    </row>
    <row r="34" spans="2:5" ht="15.6" x14ac:dyDescent="0.3">
      <c r="B34" s="115">
        <v>35</v>
      </c>
      <c r="C34" s="110" t="s">
        <v>58</v>
      </c>
      <c r="D34" s="30" t="s">
        <v>108</v>
      </c>
      <c r="E34" s="30" t="s">
        <v>109</v>
      </c>
    </row>
    <row r="35" spans="2:5" ht="16.2" thickBot="1" x14ac:dyDescent="0.35">
      <c r="B35" s="116">
        <v>36</v>
      </c>
      <c r="C35" s="111" t="s">
        <v>59</v>
      </c>
      <c r="D35" s="30" t="s">
        <v>108</v>
      </c>
      <c r="E35" s="30" t="s">
        <v>109</v>
      </c>
    </row>
  </sheetData>
  <sheetProtection algorithmName="SHA-512" hashValue="4lICcpgCcyI34HJyJrevyr33Vmw1dhq5VCyJ1audtgReZeSrEsuSFYGxJ4KHyC5Qf8gPwpb0M5mE4u3NluHrAA==" saltValue="OiLO+eDzcwrAoUOgGcCmEw=="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Sections I-III. Company Data</vt:lpstr>
      <vt:lpstr>Statewide Data</vt:lpstr>
      <vt:lpstr>Area 1 Data</vt:lpstr>
      <vt:lpstr>Area 2 Data</vt:lpstr>
      <vt:lpstr>Area 3 Data</vt:lpstr>
      <vt:lpstr>Area 4 Data</vt:lpstr>
      <vt:lpstr>Area 5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Fougere, Keith A</cp:lastModifiedBy>
  <cp:lastPrinted>2014-10-03T12:15:11Z</cp:lastPrinted>
  <dcterms:created xsi:type="dcterms:W3CDTF">2013-10-30T14:59:00Z</dcterms:created>
  <dcterms:modified xsi:type="dcterms:W3CDTF">2026-05-20T12:11:57Z</dcterms:modified>
</cp:coreProperties>
</file>