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E7D62E97-9799-4CE2-B0CE-6277B662D81C}"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F12" i="2" s="1"/>
  <c r="E10" i="2"/>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27" i="2" s="1"/>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53" i="2" l="1"/>
  <c r="G52" i="2"/>
  <c r="G28" i="2"/>
  <c r="G51" i="2"/>
  <c r="G25" i="2"/>
  <c r="G24" i="2"/>
  <c r="E12" i="2"/>
  <c r="G14"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<sst xmlns="http://schemas.openxmlformats.org/spreadsheetml/2006/main" count="392" uniqueCount="112">
  <si>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</si>
  <si>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</si>
  <si>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</si>
  <si>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</si>
  <si>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</si>
  <si>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</si>
  <si>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</si>
  <si>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</si>
  <si>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</si>
  <si>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</si>
  <si>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</si>
  <si>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</si>
  <si>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</si>
  <si>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</si>
  <si>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</si>
  <si>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</si>
  <si>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</si>
  <si>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</si>
  <si>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</si>
  <si>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</si>
  <si>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</si>
  <si>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</si>
  <si>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</si>
  <si>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</si>
  <si>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</si>
  <si>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</si>
  <si>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</si>
  <si>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</si>
  <si>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</si>
  <si>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</si>
  <si>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</si>
  <si>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</si>
  <si>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</si>
  <si>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</si>
  <si>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</si>
  <si>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</si>
  <si>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</si>
  <si>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</si>
  <si>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</si>
  <si>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</si>
  <si>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</si>
  <si>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</si>
  <si>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</si>
  <si>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</si>
  <si>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</si>
  <si>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</si>
  <si>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</si>
  <si>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</si>
  <si>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</si>
  <si>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</si>
  <si>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</si>
  <si>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</si>
  <si>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</si>
  <si>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</si>
  <si>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</si>
  <si>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</si>
  <si>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</si>
  <si>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</si>
  <si>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</si>
  <si>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</si>
  <si>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</si>
  <si>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</si>
  <si>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</si>
  <si>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</si>
  <si>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</si>
  <si>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</si>
  <si>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</si>
  <si>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</si>
  <si>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</si>
  <si>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</si>
  <si>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</si>
  <si>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</si>
  <si>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</si>
  <si>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</si>
  <si>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</si>
  <si>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</si>
  <si>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</si>
  <si>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</si>
  <si>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</si>
  <si>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</si>
  <si>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</si>
  <si>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</si>
  <si>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</si>
  <si>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</si>
  <si>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</si>
  <si>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</si>
  <si>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</si>
  <si>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</si>
  <si>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</si>
  <si>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</si>
  <si>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</si>
  <si>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</si>
  <si>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</si>
  <si>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</si>
  <si>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</si>
  <si>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</si>
  <si>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</si>
  <si>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</si>
  <si>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</si>
  <si>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</si>
  <si>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</si>
  <si>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t>Harvard Pilgrim Health Care Inc</t>
  </si>
  <si>
    <t>Zoe</t>
  </si>
  <si>
    <t>Zhao</t>
  </si>
  <si>
    <t>zoe.zhao@point32health.org</t>
  </si>
  <si>
    <t>781-612-7359</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</si>
  <si>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</si>
  <si>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</si>
  <si>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</si>
  <si>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</si>
  <si>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</si>
  <si>
    <r>
      <t>Did this Company Have at Least</t>
    </r>
    <r>
      <rPr>
        <sz val="14"/>
        <color rgb="FFFF0000"/>
        <rFont val="Calibri"/>
        <family val="2"/>
        <scheme val="minor"/>
      </rPr>
      <t xml:space="preserve"> $2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</si>
</sst>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96911</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111</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A5" sqref="A5"/>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187131</v>
      </c>
      <c r="D5" s="45">
        <f>'Area 1 Data'!D5+'Area 2 Data'!D5+'Area 3 Data'!D5+'Area 4 Data'!D5</f>
        <v>160549</v>
      </c>
      <c r="E5" s="45">
        <f>'Area 1 Data'!E5+'Area 2 Data'!E5+'Area 3 Data'!E5+'Area 4 Data'!E5</f>
        <v>198307</v>
      </c>
      <c r="F5" s="45">
        <f>'Area 1 Data'!F5+'Area 2 Data'!F5+'Area 3 Data'!F5+'Area 4 Data'!F5</f>
        <v>0</v>
      </c>
      <c r="G5" s="45">
        <f t="shared" ref="G5:G12" si="0">SUM(C5:F5)</f>
        <v>545987</v>
      </c>
    </row>
    <row r="6" spans="1:7" ht="16.2" thickBot="1" x14ac:dyDescent="0.35">
      <c r="A6" s="15">
        <v>2</v>
      </c>
      <c r="B6" s="25" t="s">
        <v>19</v>
      </c>
      <c r="C6" s="45">
        <f>'Area 1 Data'!C6+'Area 2 Data'!C6+'Area 3 Data'!C6+'Area 4 Data'!C6</f>
        <v>135</v>
      </c>
      <c r="D6" s="45">
        <f>'Area 1 Data'!D6+'Area 2 Data'!D6+'Area 3 Data'!D6+'Area 4 Data'!D6</f>
        <v>1256</v>
      </c>
      <c r="E6" s="45">
        <f>'Area 1 Data'!E6+'Area 2 Data'!E6+'Area 3 Data'!E6+'Area 4 Data'!E6</f>
        <v>4703</v>
      </c>
      <c r="F6" s="45">
        <f>'Area 1 Data'!F6+'Area 2 Data'!F6+'Area 3 Data'!F6+'Area 4 Data'!F6</f>
        <v>0</v>
      </c>
      <c r="G6" s="46">
        <f t="shared" si="0"/>
        <v>6094</v>
      </c>
    </row>
    <row r="7" spans="1:7" ht="16.2" thickBot="1" x14ac:dyDescent="0.35">
      <c r="A7" s="15" t="s">
        <v>20</v>
      </c>
      <c r="B7" s="25" t="s">
        <v>21</v>
      </c>
      <c r="C7" s="4">
        <v>135</v>
      </c>
      <c r="D7" s="4">
        <v>1256</v>
      </c>
      <c r="E7" s="4"/>
      <c r="F7" s="4"/>
      <c r="G7" s="46">
        <f t="shared" si="0"/>
        <v>1391</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6837</v>
      </c>
      <c r="D9" s="58">
        <f>'Area 1 Data'!D7+'Area 2 Data'!D7+'Area 3 Data'!D7+'Area 4 Data'!D7</f>
        <v>5089</v>
      </c>
      <c r="E9" s="58">
        <f>'Area 1 Data'!E7+'Area 2 Data'!E7+'Area 3 Data'!E7+'Area 4 Data'!E7</f>
        <v>6878</v>
      </c>
      <c r="F9" s="58">
        <f>'Area 1 Data'!F7+'Area 2 Data'!F7+'Area 3 Data'!F7+'Area 4 Data'!F7</f>
        <v>0</v>
      </c>
      <c r="G9" s="46">
        <f t="shared" si="0"/>
        <v>18804</v>
      </c>
    </row>
    <row r="10" spans="1:7" ht="16.2" thickBot="1" x14ac:dyDescent="0.35">
      <c r="A10" s="15">
        <v>4</v>
      </c>
      <c r="B10" s="25" t="s">
        <v>25</v>
      </c>
      <c r="C10" s="58">
        <f>'Area 1 Data'!C8+'Area 2 Data'!C8+'Area 3 Data'!C8+'Area 4 Data'!C8</f>
        <v>3037</v>
      </c>
      <c r="D10" s="58">
        <f>'Area 1 Data'!D8+'Area 2 Data'!D8+'Area 3 Data'!D8+'Area 4 Data'!D8</f>
        <v>2033</v>
      </c>
      <c r="E10" s="58">
        <f>'Area 1 Data'!E8+'Area 2 Data'!E8+'Area 3 Data'!E8+'Area 4 Data'!E8</f>
        <v>3287</v>
      </c>
      <c r="F10" s="58">
        <f>'Area 1 Data'!F8+'Area 2 Data'!F8+'Area 3 Data'!F8+'Area 4 Data'!F8</f>
        <v>0</v>
      </c>
      <c r="G10" s="46">
        <f t="shared" si="0"/>
        <v>8357</v>
      </c>
    </row>
    <row r="11" spans="1:7" ht="16.2" thickBot="1" x14ac:dyDescent="0.35">
      <c r="A11" s="15">
        <v>5</v>
      </c>
      <c r="B11" s="25" t="s">
        <v>26</v>
      </c>
      <c r="C11" s="58">
        <f>'Area 1 Data'!C9+'Area 2 Data'!C9+'Area 3 Data'!C9+'Area 4 Data'!C9</f>
        <v>5848</v>
      </c>
      <c r="D11" s="58">
        <f>'Area 1 Data'!D9+'Area 2 Data'!D9+'Area 3 Data'!D9+'Area 4 Data'!D9</f>
        <v>3988</v>
      </c>
      <c r="E11" s="58">
        <f>'Area 1 Data'!E9+'Area 2 Data'!E9+'Area 3 Data'!E9+'Area 4 Data'!E9</f>
        <v>5556</v>
      </c>
      <c r="F11" s="58">
        <f>'Area 1 Data'!F9+'Area 2 Data'!F9+'Area 3 Data'!F9+'Area 4 Data'!F9</f>
        <v>0</v>
      </c>
      <c r="G11" s="46">
        <f t="shared" si="0"/>
        <v>15392</v>
      </c>
    </row>
    <row r="12" spans="1:7" ht="16.2" thickBot="1" x14ac:dyDescent="0.35">
      <c r="A12" s="1" t="s">
        <v>27</v>
      </c>
      <c r="B12" s="25" t="s">
        <v>28</v>
      </c>
      <c r="C12" s="46">
        <f>SUM(C9:C11)</f>
        <v>15722</v>
      </c>
      <c r="D12" s="46">
        <f>SUM(D9:D11)</f>
        <v>11110</v>
      </c>
      <c r="E12" s="46">
        <f>SUM(E9:E11)</f>
        <v>15721</v>
      </c>
      <c r="F12" s="46">
        <f>SUM(F9:F11)</f>
        <v>0</v>
      </c>
      <c r="G12" s="46">
        <f t="shared" si="0"/>
        <v>42553</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124441004.07000001</v>
      </c>
      <c r="D14" s="59">
        <f>'Area 1 Data'!D11+'Area 2 Data'!D11+'Area 3 Data'!D11+'Area 4 Data'!D11</f>
        <v>101389410.04000001</v>
      </c>
      <c r="E14" s="59">
        <f>'Area 1 Data'!E11+'Area 2 Data'!E11+'Area 3 Data'!E11+'Area 4 Data'!E11</f>
        <v>149470873.50999999</v>
      </c>
      <c r="F14" s="59">
        <f>'Area 1 Data'!F11+'Area 2 Data'!F11+'Area 3 Data'!F11+'Area 4 Data'!F11</f>
        <v>0</v>
      </c>
      <c r="G14" s="52">
        <f t="shared" ref="G14:G21" si="1">SUM(C14:F14)</f>
        <v>375301287.62</v>
      </c>
    </row>
    <row r="15" spans="1:7" ht="16.2" thickBot="1" x14ac:dyDescent="0.35">
      <c r="A15" s="15">
        <v>7</v>
      </c>
      <c r="B15" s="25" t="s">
        <v>31</v>
      </c>
      <c r="C15" s="59">
        <f>'Area 1 Data'!C12+'Area 2 Data'!C12+'Area 3 Data'!C12+'Area 4 Data'!C12</f>
        <v>124441004.07000001</v>
      </c>
      <c r="D15" s="59">
        <f>'Area 1 Data'!D12+'Area 2 Data'!D12+'Area 3 Data'!D12+'Area 4 Data'!D12</f>
        <v>101389410.04000001</v>
      </c>
      <c r="E15" s="59">
        <f>'Area 1 Data'!E12+'Area 2 Data'!E12+'Area 3 Data'!E12+'Area 4 Data'!E12</f>
        <v>149470873.50999999</v>
      </c>
      <c r="F15" s="59">
        <f>'Area 1 Data'!F12+'Area 2 Data'!F12+'Area 3 Data'!F12+'Area 4 Data'!F12</f>
        <v>0</v>
      </c>
      <c r="G15" s="52">
        <f t="shared" si="1"/>
        <v>375301287.62</v>
      </c>
    </row>
    <row r="16" spans="1:7" ht="16.2" thickBot="1" x14ac:dyDescent="0.35">
      <c r="A16" s="15">
        <v>8</v>
      </c>
      <c r="B16" s="25" t="s">
        <v>32</v>
      </c>
      <c r="C16" s="49">
        <v>124245812.22594257</v>
      </c>
      <c r="D16" s="49">
        <v>101389410.0466003</v>
      </c>
      <c r="E16" s="49">
        <v>149470873.51745704</v>
      </c>
      <c r="F16" s="49"/>
      <c r="G16" s="52">
        <f t="shared" si="1"/>
        <v>375106095.7899999</v>
      </c>
    </row>
    <row r="17" spans="1:7" ht="16.2" thickBot="1" x14ac:dyDescent="0.35">
      <c r="A17" s="15">
        <v>9</v>
      </c>
      <c r="B17" s="25" t="s">
        <v>33</v>
      </c>
      <c r="C17" s="49">
        <v>-28495.587708016974</v>
      </c>
      <c r="D17" s="49">
        <v>0</v>
      </c>
      <c r="E17" s="49">
        <v>0</v>
      </c>
      <c r="F17" s="49"/>
      <c r="G17" s="52">
        <f t="shared" si="1"/>
        <v>-28495.587708016974</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124217316.63823456</v>
      </c>
      <c r="D21" s="52">
        <f>SUM(D16:D20)</f>
        <v>101389410.0466003</v>
      </c>
      <c r="E21" s="52">
        <f>SUM(E16:E20)</f>
        <v>149470873.51745704</v>
      </c>
      <c r="F21" s="52">
        <f>SUM(F16:F20)</f>
        <v>0</v>
      </c>
      <c r="G21" s="52">
        <f t="shared" si="1"/>
        <v>375077600.20229185</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27496002.430000003</v>
      </c>
      <c r="D23" s="64">
        <f>'Area 1 Data'!D16+'Area 2 Data'!D16+'Area 3 Data'!D16+'Area 4 Data'!D16</f>
        <v>15520719.960000001</v>
      </c>
      <c r="E23" s="64">
        <f>'Area 1 Data'!E16+'Area 2 Data'!E16+'Area 3 Data'!E16+'Area 4 Data'!E16</f>
        <v>29009238.949999999</v>
      </c>
      <c r="F23" s="65">
        <v>0</v>
      </c>
      <c r="G23" s="52">
        <f>'Area 1 Data'!G16+'Area 2 Data'!G16+'Area 3 Data'!G16+'Area 4 Data'!G16</f>
        <v>72025961.340000004</v>
      </c>
    </row>
    <row r="24" spans="1:7" ht="16.2" thickBot="1" x14ac:dyDescent="0.35">
      <c r="A24" s="15">
        <v>16</v>
      </c>
      <c r="B24" s="25" t="s">
        <v>40</v>
      </c>
      <c r="C24" s="64">
        <f>'Area 1 Data'!C17+'Area 2 Data'!C17+'Area 3 Data'!C17+'Area 4 Data'!C17</f>
        <v>14012463.550000001</v>
      </c>
      <c r="D24" s="64">
        <f>'Area 1 Data'!D17+'Area 2 Data'!D17+'Area 3 Data'!D17+'Area 4 Data'!D17</f>
        <v>10043248.699999999</v>
      </c>
      <c r="E24" s="64">
        <f>'Area 1 Data'!E17+'Area 2 Data'!E17+'Area 3 Data'!E17+'Area 4 Data'!E17</f>
        <v>15692171.370000001</v>
      </c>
      <c r="F24" s="61">
        <v>0</v>
      </c>
      <c r="G24" s="52">
        <f>'Area 1 Data'!G17+'Area 2 Data'!G17+'Area 3 Data'!G17+'Area 4 Data'!G17</f>
        <v>39747883.619999997</v>
      </c>
    </row>
    <row r="25" spans="1:7" ht="16.2" thickBot="1" x14ac:dyDescent="0.35">
      <c r="A25" s="15">
        <v>17</v>
      </c>
      <c r="B25" s="25" t="s">
        <v>41</v>
      </c>
      <c r="C25" s="64">
        <f>'Area 1 Data'!C18+'Area 2 Data'!C18+'Area 3 Data'!C18+'Area 4 Data'!C18</f>
        <v>58120675.719999999</v>
      </c>
      <c r="D25" s="64">
        <f>'Area 1 Data'!D18+'Area 2 Data'!D18+'Area 3 Data'!D18+'Area 4 Data'!D18</f>
        <v>41253211.770000003</v>
      </c>
      <c r="E25" s="64">
        <f>'Area 1 Data'!E18+'Area 2 Data'!E18+'Area 3 Data'!E18+'Area 4 Data'!E18</f>
        <v>70235200.209999993</v>
      </c>
      <c r="F25" s="61">
        <v>0</v>
      </c>
      <c r="G25" s="52">
        <f>'Area 1 Data'!G18+'Area 2 Data'!G18+'Area 3 Data'!G18+'Area 4 Data'!G18</f>
        <v>169609087.69999999</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3034192.07</v>
      </c>
      <c r="D28" s="64">
        <f>'Area 1 Data'!D21+'Area 2 Data'!D21+'Area 3 Data'!D21+'Area 4 Data'!D21</f>
        <v>1395079.38</v>
      </c>
      <c r="E28" s="64">
        <f>'Area 1 Data'!E21+'Area 2 Data'!E21+'Area 3 Data'!E21+'Area 4 Data'!E21</f>
        <v>2116921.5500000003</v>
      </c>
      <c r="F28" s="61">
        <v>0</v>
      </c>
      <c r="G28" s="52">
        <f>'Area 1 Data'!G21+'Area 2 Data'!G21+'Area 3 Data'!G21+'Area 4 Data'!G21</f>
        <v>6546193.0000000009</v>
      </c>
    </row>
    <row r="29" spans="1:7" ht="16.2" thickBot="1" x14ac:dyDescent="0.35">
      <c r="A29" s="15">
        <v>21</v>
      </c>
      <c r="B29" s="25" t="s">
        <v>45</v>
      </c>
      <c r="C29" s="64">
        <f>'Area 1 Data'!C22+'Area 2 Data'!C22+'Area 3 Data'!C22+'Area 4 Data'!C22</f>
        <v>20619433.509999998</v>
      </c>
      <c r="D29" s="64">
        <f>'Area 1 Data'!D22+'Area 2 Data'!D22+'Area 3 Data'!D22+'Area 4 Data'!D22</f>
        <v>16833987.07</v>
      </c>
      <c r="E29" s="64">
        <f>'Area 1 Data'!E22+'Area 2 Data'!E22+'Area 3 Data'!E22+'Area 4 Data'!E22</f>
        <v>35199041.470000006</v>
      </c>
      <c r="F29" s="61">
        <v>0</v>
      </c>
      <c r="G29" s="52">
        <f>'Area 1 Data'!G22+'Area 2 Data'!G22+'Area 3 Data'!G22+'Area 4 Data'!G22</f>
        <v>72652462.049999997</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v>1537678.9641182567</v>
      </c>
      <c r="D31" s="49">
        <v>1308324.4602026469</v>
      </c>
      <c r="E31" s="49">
        <v>1572601.2352296559</v>
      </c>
      <c r="F31" s="61">
        <v>0</v>
      </c>
      <c r="G31" s="52">
        <f t="shared" si="2"/>
        <v>4418604.6595505597</v>
      </c>
    </row>
    <row r="32" spans="1:7" ht="16.2" thickBot="1" x14ac:dyDescent="0.35">
      <c r="A32" s="15">
        <v>24</v>
      </c>
      <c r="B32" s="25" t="s">
        <v>48</v>
      </c>
      <c r="C32" s="49">
        <v>0</v>
      </c>
      <c r="D32" s="49">
        <v>5698275.5820320826</v>
      </c>
      <c r="E32" s="49">
        <v>11248501.417992994</v>
      </c>
      <c r="F32" s="49"/>
      <c r="G32" s="52">
        <f t="shared" si="2"/>
        <v>16946777.000025079</v>
      </c>
    </row>
    <row r="33" spans="1:7" ht="16.2" thickBot="1" x14ac:dyDescent="0.35">
      <c r="A33" s="15">
        <v>25</v>
      </c>
      <c r="B33" s="25" t="s">
        <v>77</v>
      </c>
      <c r="C33" s="52">
        <f>SUM(C23:C31)-C32</f>
        <v>124820446.24411826</v>
      </c>
      <c r="D33" s="52">
        <f>SUM(D23:D31)-D32</f>
        <v>80656295.75817056</v>
      </c>
      <c r="E33" s="52">
        <f>SUM(E23:E31)-E32</f>
        <v>142576673.36723667</v>
      </c>
      <c r="F33" s="49"/>
      <c r="G33" s="52">
        <f t="shared" si="2"/>
        <v>348053415.36952549</v>
      </c>
    </row>
    <row r="34" spans="1:7" ht="16.2" thickBot="1" x14ac:dyDescent="0.35">
      <c r="A34" s="15">
        <v>26</v>
      </c>
      <c r="B34" s="25" t="s">
        <v>49</v>
      </c>
      <c r="C34" s="49">
        <v>12645441.224990401</v>
      </c>
      <c r="D34" s="49">
        <v>0</v>
      </c>
      <c r="E34" s="49">
        <v>0</v>
      </c>
      <c r="F34" s="49"/>
      <c r="G34" s="52">
        <f t="shared" si="2"/>
        <v>12645441.224990401</v>
      </c>
    </row>
    <row r="35" spans="1:7" ht="16.2" thickBot="1" x14ac:dyDescent="0.35">
      <c r="A35" s="15">
        <v>27</v>
      </c>
      <c r="B35" s="25" t="s">
        <v>50</v>
      </c>
      <c r="C35" s="49">
        <v>2940151.3724228083</v>
      </c>
      <c r="D35" s="49">
        <v>2526661.5310358638</v>
      </c>
      <c r="E35" s="49">
        <v>3163624.8153377026</v>
      </c>
      <c r="F35" s="49"/>
      <c r="G35" s="52">
        <f t="shared" si="2"/>
        <v>8630437.7187963743</v>
      </c>
    </row>
    <row r="36" spans="1:7" ht="16.2" thickBot="1" x14ac:dyDescent="0.35">
      <c r="A36" s="15">
        <v>28</v>
      </c>
      <c r="B36" s="25" t="s">
        <v>51</v>
      </c>
      <c r="C36" s="49">
        <v>531279.76997880498</v>
      </c>
      <c r="D36" s="49">
        <v>1388051.1903789712</v>
      </c>
      <c r="E36" s="49">
        <v>1672652.6438423721</v>
      </c>
      <c r="F36" s="49"/>
      <c r="G36" s="52">
        <f t="shared" si="2"/>
        <v>3591983.604200148</v>
      </c>
    </row>
    <row r="37" spans="1:7" ht="16.2" thickBot="1" x14ac:dyDescent="0.35">
      <c r="A37" s="15">
        <v>29</v>
      </c>
      <c r="B37" s="25" t="s">
        <v>52</v>
      </c>
      <c r="C37" s="49">
        <v>3336160.87</v>
      </c>
      <c r="D37" s="49">
        <v>2880355.9</v>
      </c>
      <c r="E37" s="49">
        <v>4765211.12</v>
      </c>
      <c r="F37" s="49"/>
      <c r="G37" s="52">
        <f t="shared" si="2"/>
        <v>10981727.890000001</v>
      </c>
    </row>
    <row r="38" spans="1:7" ht="16.2" thickBot="1" x14ac:dyDescent="0.35">
      <c r="A38" s="15">
        <v>30</v>
      </c>
      <c r="B38" s="25" t="s">
        <v>53</v>
      </c>
      <c r="C38" s="49">
        <v>3149018.87</v>
      </c>
      <c r="D38" s="49">
        <v>3043291.18</v>
      </c>
      <c r="E38" s="49">
        <v>1499180.53</v>
      </c>
      <c r="F38" s="49"/>
      <c r="G38" s="52">
        <f t="shared" si="2"/>
        <v>7691490.580000001</v>
      </c>
    </row>
    <row r="39" spans="1:7" ht="16.2" thickBot="1" x14ac:dyDescent="0.35">
      <c r="A39" s="15">
        <v>31</v>
      </c>
      <c r="B39" s="25" t="s">
        <v>54</v>
      </c>
      <c r="C39" s="49">
        <v>1330839.28</v>
      </c>
      <c r="D39" s="49">
        <v>2239554.09</v>
      </c>
      <c r="E39" s="49">
        <v>875071</v>
      </c>
      <c r="F39" s="49"/>
      <c r="G39" s="52">
        <f t="shared" si="2"/>
        <v>4445464.37</v>
      </c>
    </row>
    <row r="40" spans="1:7" ht="16.2" thickBot="1" x14ac:dyDescent="0.35">
      <c r="A40" s="15">
        <v>32</v>
      </c>
      <c r="B40" s="25" t="s">
        <v>55</v>
      </c>
      <c r="C40" s="49">
        <v>323693.56208654877</v>
      </c>
      <c r="D40" s="49">
        <v>538625.89508123172</v>
      </c>
      <c r="E40" s="49">
        <v>3922275.8037362196</v>
      </c>
      <c r="F40" s="49"/>
      <c r="G40" s="52">
        <f t="shared" si="2"/>
        <v>4784595.2609040001</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v>0</v>
      </c>
      <c r="D42" s="49">
        <v>0</v>
      </c>
      <c r="E42" s="49">
        <v>3551924.66</v>
      </c>
      <c r="F42" s="49"/>
      <c r="G42" s="52">
        <f t="shared" si="2"/>
        <v>3551924.66</v>
      </c>
    </row>
    <row r="43" spans="1:7" ht="16.2" thickBot="1" x14ac:dyDescent="0.35">
      <c r="A43" s="15" t="s">
        <v>96</v>
      </c>
      <c r="B43" s="25" t="s">
        <v>97</v>
      </c>
      <c r="C43" s="49">
        <v>932199.85603472334</v>
      </c>
      <c r="D43" s="49">
        <v>798667.43627763505</v>
      </c>
      <c r="E43" s="49">
        <v>987895.15729018534</v>
      </c>
      <c r="F43" s="49"/>
      <c r="G43" s="52">
        <f t="shared" si="2"/>
        <v>2718762.4496025438</v>
      </c>
    </row>
    <row r="44" spans="1:7" ht="16.2" thickBot="1" x14ac:dyDescent="0.35">
      <c r="A44" s="15">
        <v>34</v>
      </c>
      <c r="B44" s="25" t="s">
        <v>59</v>
      </c>
      <c r="C44" s="49">
        <v>0</v>
      </c>
      <c r="D44" s="49">
        <v>0</v>
      </c>
      <c r="E44" s="49">
        <v>0</v>
      </c>
      <c r="F44" s="49"/>
      <c r="G44" s="52">
        <f t="shared" si="2"/>
        <v>0</v>
      </c>
    </row>
    <row r="45" spans="1:7" ht="16.2" thickBot="1" x14ac:dyDescent="0.35">
      <c r="A45" s="15">
        <v>35</v>
      </c>
      <c r="B45" s="25" t="s">
        <v>60</v>
      </c>
      <c r="C45" s="49">
        <v>11703.82</v>
      </c>
      <c r="D45" s="49">
        <v>10310.780000000001</v>
      </c>
      <c r="E45" s="49">
        <v>12796.01</v>
      </c>
      <c r="F45" s="49"/>
      <c r="G45" s="52">
        <f t="shared" si="2"/>
        <v>34810.61</v>
      </c>
    </row>
    <row r="46" spans="1:7" ht="16.2" thickBot="1" x14ac:dyDescent="0.35">
      <c r="A46" s="15">
        <v>36</v>
      </c>
      <c r="B46" s="25" t="s">
        <v>61</v>
      </c>
      <c r="C46" s="49">
        <v>3570620.155664139</v>
      </c>
      <c r="D46" s="49">
        <v>1485597.9968574801</v>
      </c>
      <c r="E46" s="49">
        <v>243186.65897562541</v>
      </c>
      <c r="F46" s="49"/>
      <c r="G46" s="52">
        <f t="shared" si="2"/>
        <v>5299404.811497245</v>
      </c>
    </row>
    <row r="47" spans="1:7" ht="16.2" thickBot="1" x14ac:dyDescent="0.35">
      <c r="A47" s="15">
        <v>37</v>
      </c>
      <c r="B47" s="25" t="s">
        <v>62</v>
      </c>
      <c r="C47" s="52">
        <f>SUM(C35:C46)</f>
        <v>16125667.556187024</v>
      </c>
      <c r="D47" s="52">
        <f>SUM(D35:D46)</f>
        <v>14911115.999631181</v>
      </c>
      <c r="E47" s="52">
        <f>SUM(E35:E46)</f>
        <v>20693818.399182104</v>
      </c>
      <c r="F47" s="52">
        <f>SUM(F35:F46)</f>
        <v>0</v>
      </c>
      <c r="G47" s="52">
        <f t="shared" si="2"/>
        <v>51730601.955000311</v>
      </c>
    </row>
    <row r="48" spans="1:7" ht="16.2" thickBot="1" x14ac:dyDescent="0.35">
      <c r="A48" s="1">
        <v>38</v>
      </c>
      <c r="B48" s="25" t="s">
        <v>63</v>
      </c>
      <c r="C48" s="52">
        <f>C21-C33-C34-C47</f>
        <v>-29374238.387061127</v>
      </c>
      <c r="D48" s="52">
        <f>D21-D33-D34-D47</f>
        <v>5821998.2887985557</v>
      </c>
      <c r="E48" s="52">
        <f>E21-E33-E34-E47</f>
        <v>-13799618.248961739</v>
      </c>
      <c r="F48" s="52">
        <f>F21-F33-F34-F47</f>
        <v>0</v>
      </c>
      <c r="G48" s="52">
        <f t="shared" si="2"/>
        <v>-37351858.34722431</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2525</v>
      </c>
      <c r="D50" s="53">
        <f>'Area 1 Data'!D24+'Area 2 Data'!D24+'Area 3 Data'!D24+'Area 4 Data'!D24</f>
        <v>1641</v>
      </c>
      <c r="E50" s="53">
        <f>'Area 1 Data'!E24+'Area 2 Data'!E24+'Area 3 Data'!E24+'Area 4 Data'!E24</f>
        <v>3194</v>
      </c>
      <c r="F50" s="66">
        <v>0</v>
      </c>
      <c r="G50" s="45">
        <f>'Area 1 Data'!G24+'Area 2 Data'!G24+'Area 3 Data'!G24+'Area 4 Data'!G24</f>
        <v>7360</v>
      </c>
    </row>
    <row r="51" spans="1:7" ht="16.2" thickBot="1" x14ac:dyDescent="0.35">
      <c r="A51" s="14">
        <v>40</v>
      </c>
      <c r="B51" s="25" t="s">
        <v>66</v>
      </c>
      <c r="C51" s="54">
        <f>'Area 1 Data'!C25+'Area 2 Data'!C25+'Area 3 Data'!C25+'Area 4 Data'!C25</f>
        <v>52730</v>
      </c>
      <c r="D51" s="54">
        <f>'Area 1 Data'!D25+'Area 2 Data'!D25+'Area 3 Data'!D25+'Area 4 Data'!D25</f>
        <v>42116</v>
      </c>
      <c r="E51" s="54">
        <f>'Area 1 Data'!E25+'Area 2 Data'!E25+'Area 3 Data'!E25+'Area 4 Data'!E25</f>
        <v>63522</v>
      </c>
      <c r="F51" s="67">
        <v>0</v>
      </c>
      <c r="G51" s="45">
        <f>'Area 1 Data'!G25+'Area 2 Data'!G25+'Area 3 Data'!G25+'Area 4 Data'!G25</f>
        <v>158368</v>
      </c>
    </row>
    <row r="52" spans="1:7" ht="16.2" thickBot="1" x14ac:dyDescent="0.35">
      <c r="A52" s="14">
        <v>41</v>
      </c>
      <c r="B52" s="25" t="s">
        <v>67</v>
      </c>
      <c r="C52" s="54">
        <f>'Area 1 Data'!C26+'Area 2 Data'!C26+'Area 3 Data'!C26+'Area 4 Data'!C26</f>
        <v>49174</v>
      </c>
      <c r="D52" s="54">
        <f>'Area 1 Data'!D26+'Area 2 Data'!D26+'Area 3 Data'!D26+'Area 4 Data'!D26</f>
        <v>40767</v>
      </c>
      <c r="E52" s="54">
        <f>'Area 1 Data'!E26+'Area 2 Data'!E26+'Area 3 Data'!E26+'Area 4 Data'!E26</f>
        <v>63621</v>
      </c>
      <c r="F52" s="67">
        <v>0</v>
      </c>
      <c r="G52" s="45">
        <f>'Area 1 Data'!G26+'Area 2 Data'!G26+'Area 3 Data'!G26+'Area 4 Data'!G26</f>
        <v>153562</v>
      </c>
    </row>
    <row r="53" spans="1:7" ht="16.2" thickBot="1" x14ac:dyDescent="0.35">
      <c r="A53" s="14">
        <v>42</v>
      </c>
      <c r="B53" s="25" t="s">
        <v>68</v>
      </c>
      <c r="C53" s="54">
        <f>'Area 1 Data'!C27+'Area 2 Data'!C27+'Area 3 Data'!C27+'Area 4 Data'!C27</f>
        <v>3611</v>
      </c>
      <c r="D53" s="54">
        <f>'Area 1 Data'!D27+'Area 2 Data'!D27+'Area 3 Data'!D27+'Area 4 Data'!D27</f>
        <v>2640</v>
      </c>
      <c r="E53" s="54">
        <f>'Area 1 Data'!E27+'Area 2 Data'!E27+'Area 3 Data'!E27+'Area 4 Data'!E27</f>
        <v>3554</v>
      </c>
      <c r="F53" s="67">
        <v>0</v>
      </c>
      <c r="G53" s="45">
        <f>'Area 1 Data'!G27+'Area 2 Data'!G27+'Area 3 Data'!G27+'Area 4 Data'!G27</f>
        <v>9805</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134027</v>
      </c>
      <c r="D5" s="3">
        <v>105043</v>
      </c>
      <c r="E5" s="3">
        <v>106869</v>
      </c>
      <c r="F5" s="3"/>
      <c r="G5" s="45">
        <f>SUM(C5:F5)</f>
        <v>345939</v>
      </c>
    </row>
    <row r="6" spans="1:7" ht="16.2" thickBot="1" x14ac:dyDescent="0.35">
      <c r="A6" s="15">
        <v>2</v>
      </c>
      <c r="B6" s="25" t="s">
        <v>19</v>
      </c>
      <c r="C6" s="4">
        <v>84</v>
      </c>
      <c r="D6" s="4">
        <v>781</v>
      </c>
      <c r="E6" s="4"/>
      <c r="F6" s="4"/>
      <c r="G6" s="46">
        <f>SUM(C6:F6)</f>
        <v>865</v>
      </c>
    </row>
    <row r="7" spans="1:7" ht="16.2" thickBot="1" x14ac:dyDescent="0.35">
      <c r="A7" s="15">
        <v>3</v>
      </c>
      <c r="B7" s="25" t="s">
        <v>24</v>
      </c>
      <c r="C7" s="4">
        <v>4651</v>
      </c>
      <c r="D7" s="4">
        <v>3248</v>
      </c>
      <c r="E7" s="4">
        <v>3750</v>
      </c>
      <c r="F7" s="4"/>
      <c r="G7" s="46">
        <f>SUM(C7:F7)</f>
        <v>11649</v>
      </c>
    </row>
    <row r="8" spans="1:7" ht="16.2" thickBot="1" x14ac:dyDescent="0.35">
      <c r="A8" s="15">
        <v>4</v>
      </c>
      <c r="B8" s="25" t="s">
        <v>25</v>
      </c>
      <c r="C8" s="4">
        <v>2293</v>
      </c>
      <c r="D8" s="4">
        <v>1301</v>
      </c>
      <c r="E8" s="4">
        <v>1711</v>
      </c>
      <c r="F8" s="4"/>
      <c r="G8" s="46">
        <f>SUM(C8:F8)</f>
        <v>5305</v>
      </c>
    </row>
    <row r="9" spans="1:7" ht="16.2" thickBot="1" x14ac:dyDescent="0.35">
      <c r="A9" s="15">
        <v>5</v>
      </c>
      <c r="B9" s="25" t="s">
        <v>26</v>
      </c>
      <c r="C9" s="4">
        <v>4498</v>
      </c>
      <c r="D9" s="4">
        <v>2528</v>
      </c>
      <c r="E9" s="5">
        <v>3016</v>
      </c>
      <c r="F9" s="4"/>
      <c r="G9" s="46">
        <f>SUM(C9:F9)</f>
        <v>10042</v>
      </c>
    </row>
    <row r="10" spans="1:7" ht="16.2" thickBot="1" x14ac:dyDescent="0.35">
      <c r="A10" s="19"/>
      <c r="B10" s="19" t="s">
        <v>29</v>
      </c>
      <c r="C10" s="23"/>
      <c r="D10" s="23"/>
      <c r="E10" s="23"/>
      <c r="F10" s="23"/>
      <c r="G10" s="47"/>
    </row>
    <row r="11" spans="1:7" ht="16.2" thickBot="1" x14ac:dyDescent="0.35">
      <c r="A11" s="14">
        <v>6</v>
      </c>
      <c r="B11" s="25" t="s">
        <v>30</v>
      </c>
      <c r="C11" s="50">
        <v>89869961.170000002</v>
      </c>
      <c r="D11" s="51">
        <v>68271122.530000001</v>
      </c>
      <c r="E11" s="51">
        <v>77106943.920000002</v>
      </c>
      <c r="F11" s="51"/>
      <c r="G11" s="52">
        <f>SUM(C11:F11)</f>
        <v>235248027.62</v>
      </c>
    </row>
    <row r="12" spans="1:7" ht="16.2" thickBot="1" x14ac:dyDescent="0.35">
      <c r="A12" s="15">
        <v>7</v>
      </c>
      <c r="B12" s="25" t="s">
        <v>31</v>
      </c>
      <c r="C12" s="49">
        <v>89869961.170000002</v>
      </c>
      <c r="D12" s="49">
        <v>68271122.530000001</v>
      </c>
      <c r="E12" s="49">
        <v>77106943.920000002</v>
      </c>
      <c r="F12" s="49"/>
      <c r="G12" s="52">
        <f>SUM(C12:F12)</f>
        <v>235248027.62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19149573.260000002</v>
      </c>
      <c r="D16" s="51">
        <v>10080589.880000001</v>
      </c>
      <c r="E16" s="51">
        <v>10331117.34</v>
      </c>
      <c r="F16" s="55">
        <v>0</v>
      </c>
      <c r="G16" s="52">
        <f t="shared" ref="G16:G22" si="0">SUM(C16:F16)</f>
        <v>39561280.480000004</v>
      </c>
    </row>
    <row r="17" spans="1:7" ht="16.2" thickBot="1" x14ac:dyDescent="0.35">
      <c r="A17" s="15">
        <v>16</v>
      </c>
      <c r="B17" s="25" t="s">
        <v>40</v>
      </c>
      <c r="C17" s="49">
        <v>9092472.1999999993</v>
      </c>
      <c r="D17" s="49">
        <v>6085264.8300000001</v>
      </c>
      <c r="E17" s="49">
        <v>7517371.5899999999</v>
      </c>
      <c r="F17" s="55">
        <v>0</v>
      </c>
      <c r="G17" s="52">
        <f t="shared" si="0"/>
        <v>22695108.619999997</v>
      </c>
    </row>
    <row r="18" spans="1:7" ht="16.2" thickBot="1" x14ac:dyDescent="0.35">
      <c r="A18" s="15">
        <v>17</v>
      </c>
      <c r="B18" s="25" t="s">
        <v>41</v>
      </c>
      <c r="C18" s="49">
        <v>40663215.5</v>
      </c>
      <c r="D18" s="49">
        <v>25778883.84</v>
      </c>
      <c r="E18" s="49">
        <v>37616794.119999997</v>
      </c>
      <c r="F18" s="55">
        <v>0</v>
      </c>
      <c r="G18" s="52">
        <f t="shared" si="0"/>
        <v>104058893.46000001</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2108202.89</v>
      </c>
      <c r="D21" s="49">
        <v>927358.25</v>
      </c>
      <c r="E21" s="49">
        <v>1085940.27</v>
      </c>
      <c r="F21" s="55">
        <v>0</v>
      </c>
      <c r="G21" s="52">
        <f t="shared" si="0"/>
        <v>4121501.41</v>
      </c>
    </row>
    <row r="22" spans="1:7" ht="16.2" thickBot="1" x14ac:dyDescent="0.35">
      <c r="A22" s="15">
        <v>21</v>
      </c>
      <c r="B22" s="25" t="s">
        <v>45</v>
      </c>
      <c r="C22" s="49">
        <v>15314525.6</v>
      </c>
      <c r="D22" s="49">
        <v>10192619.539999999</v>
      </c>
      <c r="E22" s="49">
        <v>18906017.690000001</v>
      </c>
      <c r="F22" s="55">
        <v>0</v>
      </c>
      <c r="G22" s="52">
        <f t="shared" si="0"/>
        <v>44413162.829999998</v>
      </c>
    </row>
    <row r="23" spans="1:7" ht="16.2" thickBot="1" x14ac:dyDescent="0.35">
      <c r="A23" s="19"/>
      <c r="B23" s="19" t="s">
        <v>64</v>
      </c>
      <c r="C23" s="23"/>
      <c r="D23" s="23"/>
      <c r="E23" s="23"/>
      <c r="F23" s="23"/>
      <c r="G23" s="48"/>
    </row>
    <row r="24" spans="1:7" ht="16.2" thickBot="1" x14ac:dyDescent="0.35">
      <c r="A24" s="14">
        <v>39</v>
      </c>
      <c r="B24" s="25" t="s">
        <v>65</v>
      </c>
      <c r="C24" s="6">
        <v>1715</v>
      </c>
      <c r="D24" s="6">
        <v>1044</v>
      </c>
      <c r="E24" s="6">
        <v>1092</v>
      </c>
      <c r="F24" s="56">
        <v>0</v>
      </c>
      <c r="G24" s="45">
        <f>SUM(C24:F24)</f>
        <v>3851</v>
      </c>
    </row>
    <row r="25" spans="1:7" ht="16.2" thickBot="1" x14ac:dyDescent="0.35">
      <c r="A25" s="14">
        <v>40</v>
      </c>
      <c r="B25" s="25" t="s">
        <v>66</v>
      </c>
      <c r="C25" s="4">
        <v>38243</v>
      </c>
      <c r="D25" s="4">
        <v>28590</v>
      </c>
      <c r="E25" s="4">
        <v>36666</v>
      </c>
      <c r="F25" s="56">
        <v>0</v>
      </c>
      <c r="G25" s="45">
        <f>SUM(C25:F25)</f>
        <v>103499</v>
      </c>
    </row>
    <row r="26" spans="1:7" ht="16.2" thickBot="1" x14ac:dyDescent="0.35">
      <c r="A26" s="14">
        <v>41</v>
      </c>
      <c r="B26" s="25" t="s">
        <v>67</v>
      </c>
      <c r="C26" s="4">
        <v>35998</v>
      </c>
      <c r="D26" s="4">
        <v>28291</v>
      </c>
      <c r="E26" s="4">
        <v>38216</v>
      </c>
      <c r="F26" s="56">
        <v>0</v>
      </c>
      <c r="G26" s="45">
        <f>SUM(C26:F26)</f>
        <v>102505</v>
      </c>
    </row>
    <row r="27" spans="1:7" ht="16.2" thickBot="1" x14ac:dyDescent="0.35">
      <c r="A27" s="14">
        <v>42</v>
      </c>
      <c r="B27" s="25" t="s">
        <v>68</v>
      </c>
      <c r="C27" s="4">
        <v>2515</v>
      </c>
      <c r="D27" s="4">
        <v>1672</v>
      </c>
      <c r="E27" s="4">
        <v>1782</v>
      </c>
      <c r="F27" s="56">
        <v>0</v>
      </c>
      <c r="G27" s="45">
        <f>SUM(C27:F27)</f>
        <v>5969</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25358</v>
      </c>
      <c r="D5" s="3">
        <v>25889</v>
      </c>
      <c r="E5" s="3">
        <v>46029</v>
      </c>
      <c r="F5" s="3"/>
      <c r="G5" s="45">
        <f>SUM(C5:F5)</f>
        <v>97276</v>
      </c>
    </row>
    <row r="6" spans="1:7" ht="16.2" thickBot="1" x14ac:dyDescent="0.35">
      <c r="A6" s="15">
        <v>2</v>
      </c>
      <c r="B6" s="25" t="s">
        <v>19</v>
      </c>
      <c r="C6" s="4">
        <v>21</v>
      </c>
      <c r="D6" s="4">
        <v>202</v>
      </c>
      <c r="E6" s="4">
        <v>2339</v>
      </c>
      <c r="F6" s="4"/>
      <c r="G6" s="46">
        <f>SUM(C6:F6)</f>
        <v>2562</v>
      </c>
    </row>
    <row r="7" spans="1:7" ht="16.2" thickBot="1" x14ac:dyDescent="0.35">
      <c r="A7" s="15">
        <v>3</v>
      </c>
      <c r="B7" s="25" t="s">
        <v>24</v>
      </c>
      <c r="C7" s="4">
        <v>1133</v>
      </c>
      <c r="D7" s="4">
        <v>784</v>
      </c>
      <c r="E7" s="4">
        <v>1543</v>
      </c>
      <c r="F7" s="4"/>
      <c r="G7" s="46">
        <f>SUM(C7:F7)</f>
        <v>3460</v>
      </c>
    </row>
    <row r="8" spans="1:7" ht="16.2" thickBot="1" x14ac:dyDescent="0.35">
      <c r="A8" s="15">
        <v>4</v>
      </c>
      <c r="B8" s="25" t="s">
        <v>25</v>
      </c>
      <c r="C8" s="4">
        <v>320</v>
      </c>
      <c r="D8" s="4">
        <v>363</v>
      </c>
      <c r="E8" s="4">
        <v>796</v>
      </c>
      <c r="F8" s="4"/>
      <c r="G8" s="46">
        <f>SUM(C8:F8)</f>
        <v>1479</v>
      </c>
    </row>
    <row r="9" spans="1:7" ht="16.2" thickBot="1" x14ac:dyDescent="0.35">
      <c r="A9" s="15">
        <v>5</v>
      </c>
      <c r="B9" s="25" t="s">
        <v>26</v>
      </c>
      <c r="C9" s="4">
        <v>572</v>
      </c>
      <c r="D9" s="4">
        <v>710</v>
      </c>
      <c r="E9" s="5">
        <v>1285</v>
      </c>
      <c r="F9" s="4"/>
      <c r="G9" s="46">
        <f>SUM(C9:F9)</f>
        <v>2567</v>
      </c>
    </row>
    <row r="10" spans="1:7" ht="16.2" thickBot="1" x14ac:dyDescent="0.35">
      <c r="A10" s="19"/>
      <c r="B10" s="19" t="s">
        <v>29</v>
      </c>
      <c r="C10" s="23"/>
      <c r="D10" s="23"/>
      <c r="E10" s="23"/>
      <c r="F10" s="23"/>
      <c r="G10" s="47"/>
    </row>
    <row r="11" spans="1:7" ht="16.2" thickBot="1" x14ac:dyDescent="0.35">
      <c r="A11" s="14">
        <v>6</v>
      </c>
      <c r="B11" s="25" t="s">
        <v>30</v>
      </c>
      <c r="C11" s="50">
        <v>18493494.09</v>
      </c>
      <c r="D11" s="51">
        <v>14282972.119999999</v>
      </c>
      <c r="E11" s="51">
        <v>35507318.969999999</v>
      </c>
      <c r="F11" s="51"/>
      <c r="G11" s="52">
        <f>SUM(C11:F11)</f>
        <v>68283785.180000007</v>
      </c>
    </row>
    <row r="12" spans="1:7" ht="16.2" thickBot="1" x14ac:dyDescent="0.35">
      <c r="A12" s="15">
        <v>7</v>
      </c>
      <c r="B12" s="25" t="s">
        <v>31</v>
      </c>
      <c r="C12" s="49">
        <v>18493494.09</v>
      </c>
      <c r="D12" s="49">
        <v>14282972.119999999</v>
      </c>
      <c r="E12" s="49">
        <v>35507318.969999999</v>
      </c>
      <c r="F12" s="49"/>
      <c r="G12" s="52">
        <f>SUM(C12:F12)</f>
        <v>68283785.180000007</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6114427.1900000004</v>
      </c>
      <c r="D16" s="51">
        <v>2828417.07</v>
      </c>
      <c r="E16" s="51">
        <v>8922848.5600000005</v>
      </c>
      <c r="F16" s="55">
        <v>0</v>
      </c>
      <c r="G16" s="52">
        <f t="shared" ref="G16:G22" si="0">SUM(C16:F16)</f>
        <v>17865692.82</v>
      </c>
    </row>
    <row r="17" spans="1:7" ht="16.2" thickBot="1" x14ac:dyDescent="0.35">
      <c r="A17" s="15">
        <v>16</v>
      </c>
      <c r="B17" s="25" t="s">
        <v>40</v>
      </c>
      <c r="C17" s="49">
        <v>2503347.2200000002</v>
      </c>
      <c r="D17" s="49">
        <v>1598701.94</v>
      </c>
      <c r="E17" s="49">
        <v>4057446.56</v>
      </c>
      <c r="F17" s="55">
        <v>0</v>
      </c>
      <c r="G17" s="52">
        <f t="shared" si="0"/>
        <v>8159495.7200000007</v>
      </c>
    </row>
    <row r="18" spans="1:7" ht="16.2" thickBot="1" x14ac:dyDescent="0.35">
      <c r="A18" s="15">
        <v>17</v>
      </c>
      <c r="B18" s="25" t="s">
        <v>41</v>
      </c>
      <c r="C18" s="49">
        <v>8891931.9299999997</v>
      </c>
      <c r="D18" s="49">
        <v>6402814.5700000003</v>
      </c>
      <c r="E18" s="49">
        <v>16459269.67</v>
      </c>
      <c r="F18" s="55">
        <v>0</v>
      </c>
      <c r="G18" s="52">
        <f t="shared" si="0"/>
        <v>31754016.170000002</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553426.24</v>
      </c>
      <c r="D21" s="49">
        <v>225317.7</v>
      </c>
      <c r="E21" s="49">
        <v>560137.37</v>
      </c>
      <c r="F21" s="55">
        <v>0</v>
      </c>
      <c r="G21" s="52">
        <f t="shared" si="0"/>
        <v>1338881.31</v>
      </c>
    </row>
    <row r="22" spans="1:7" ht="16.2" thickBot="1" x14ac:dyDescent="0.35">
      <c r="A22" s="15">
        <v>21</v>
      </c>
      <c r="B22" s="25" t="s">
        <v>45</v>
      </c>
      <c r="C22" s="49">
        <v>2973410.37</v>
      </c>
      <c r="D22" s="49">
        <v>2464503.4900000002</v>
      </c>
      <c r="E22" s="49">
        <v>8285585.5</v>
      </c>
      <c r="F22" s="55">
        <v>0</v>
      </c>
      <c r="G22" s="52">
        <f t="shared" si="0"/>
        <v>13723499.359999999</v>
      </c>
    </row>
    <row r="23" spans="1:7" ht="16.2" thickBot="1" x14ac:dyDescent="0.35">
      <c r="A23" s="19"/>
      <c r="B23" s="19" t="s">
        <v>64</v>
      </c>
      <c r="C23" s="23"/>
      <c r="D23" s="23"/>
      <c r="E23" s="23"/>
      <c r="F23" s="23"/>
      <c r="G23" s="48"/>
    </row>
    <row r="24" spans="1:7" ht="16.2" thickBot="1" x14ac:dyDescent="0.35">
      <c r="A24" s="14">
        <v>39</v>
      </c>
      <c r="B24" s="25" t="s">
        <v>65</v>
      </c>
      <c r="C24" s="6">
        <v>512</v>
      </c>
      <c r="D24" s="6">
        <v>312</v>
      </c>
      <c r="E24" s="6">
        <v>938</v>
      </c>
      <c r="F24" s="56">
        <v>0</v>
      </c>
      <c r="G24" s="45">
        <f>SUM(C24:F24)</f>
        <v>1762</v>
      </c>
    </row>
    <row r="25" spans="1:7" ht="16.2" thickBot="1" x14ac:dyDescent="0.35">
      <c r="A25" s="14">
        <v>40</v>
      </c>
      <c r="B25" s="25" t="s">
        <v>66</v>
      </c>
      <c r="C25" s="4">
        <v>7301</v>
      </c>
      <c r="D25" s="4">
        <v>6540</v>
      </c>
      <c r="E25" s="4">
        <v>13737</v>
      </c>
      <c r="F25" s="56">
        <v>0</v>
      </c>
      <c r="G25" s="45">
        <f>SUM(C25:F25)</f>
        <v>27578</v>
      </c>
    </row>
    <row r="26" spans="1:7" ht="16.2" thickBot="1" x14ac:dyDescent="0.35">
      <c r="A26" s="14">
        <v>41</v>
      </c>
      <c r="B26" s="25" t="s">
        <v>67</v>
      </c>
      <c r="C26" s="4">
        <v>6458</v>
      </c>
      <c r="D26" s="4">
        <v>5915</v>
      </c>
      <c r="E26" s="4">
        <v>12554</v>
      </c>
      <c r="F26" s="56">
        <v>0</v>
      </c>
      <c r="G26" s="45">
        <f>SUM(C26:F26)</f>
        <v>24927</v>
      </c>
    </row>
    <row r="27" spans="1:7" ht="16.2" thickBot="1" x14ac:dyDescent="0.35">
      <c r="A27" s="14">
        <v>42</v>
      </c>
      <c r="B27" s="25" t="s">
        <v>68</v>
      </c>
      <c r="C27" s="4">
        <v>591</v>
      </c>
      <c r="D27" s="4">
        <v>475</v>
      </c>
      <c r="E27" s="4">
        <v>895</v>
      </c>
      <c r="F27" s="56">
        <v>0</v>
      </c>
      <c r="G27" s="45">
        <f>SUM(C27:F27)</f>
        <v>1961</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22994</v>
      </c>
      <c r="D5" s="3">
        <v>26867</v>
      </c>
      <c r="E5" s="3">
        <v>38325</v>
      </c>
      <c r="F5" s="3"/>
      <c r="G5" s="45">
        <f>SUM(C5:F5)</f>
        <v>88186</v>
      </c>
    </row>
    <row r="6" spans="1:7" ht="16.2" thickBot="1" x14ac:dyDescent="0.35">
      <c r="A6" s="15">
        <v>2</v>
      </c>
      <c r="B6" s="25" t="s">
        <v>19</v>
      </c>
      <c r="C6" s="4">
        <v>27</v>
      </c>
      <c r="D6" s="4">
        <v>237</v>
      </c>
      <c r="E6" s="4">
        <v>2019</v>
      </c>
      <c r="F6" s="4"/>
      <c r="G6" s="46">
        <f>SUM(C6:F6)</f>
        <v>2283</v>
      </c>
    </row>
    <row r="7" spans="1:7" ht="16.2" thickBot="1" x14ac:dyDescent="0.35">
      <c r="A7" s="15">
        <v>3</v>
      </c>
      <c r="B7" s="25" t="s">
        <v>24</v>
      </c>
      <c r="C7" s="4">
        <v>864</v>
      </c>
      <c r="D7" s="4">
        <v>946</v>
      </c>
      <c r="E7" s="4">
        <v>1370</v>
      </c>
      <c r="F7" s="4"/>
      <c r="G7" s="46">
        <f>SUM(C7:F7)</f>
        <v>3180</v>
      </c>
    </row>
    <row r="8" spans="1:7" ht="16.2" thickBot="1" x14ac:dyDescent="0.35">
      <c r="A8" s="15">
        <v>4</v>
      </c>
      <c r="B8" s="25" t="s">
        <v>25</v>
      </c>
      <c r="C8" s="4">
        <v>352</v>
      </c>
      <c r="D8" s="4">
        <v>338</v>
      </c>
      <c r="E8" s="4">
        <v>649</v>
      </c>
      <c r="F8" s="4"/>
      <c r="G8" s="46">
        <f>SUM(C8:F8)</f>
        <v>1339</v>
      </c>
    </row>
    <row r="9" spans="1:7" ht="16.2" thickBot="1" x14ac:dyDescent="0.35">
      <c r="A9" s="15">
        <v>5</v>
      </c>
      <c r="B9" s="25" t="s">
        <v>26</v>
      </c>
      <c r="C9" s="4">
        <v>665</v>
      </c>
      <c r="D9" s="4">
        <v>692</v>
      </c>
      <c r="E9" s="5">
        <v>1037</v>
      </c>
      <c r="F9" s="4"/>
      <c r="G9" s="46">
        <f>SUM(C9:F9)</f>
        <v>2394</v>
      </c>
    </row>
    <row r="10" spans="1:7" ht="16.2" thickBot="1" x14ac:dyDescent="0.35">
      <c r="A10" s="19"/>
      <c r="B10" s="19" t="s">
        <v>29</v>
      </c>
      <c r="C10" s="23"/>
      <c r="D10" s="23"/>
      <c r="E10" s="23"/>
      <c r="F10" s="23"/>
      <c r="G10" s="47"/>
    </row>
    <row r="11" spans="1:7" ht="16.2" thickBot="1" x14ac:dyDescent="0.35">
      <c r="A11" s="14">
        <v>6</v>
      </c>
      <c r="B11" s="25" t="s">
        <v>30</v>
      </c>
      <c r="C11" s="50">
        <v>13024638.119999999</v>
      </c>
      <c r="D11" s="51">
        <v>16896753.370000001</v>
      </c>
      <c r="E11" s="51">
        <v>30236346</v>
      </c>
      <c r="F11" s="51"/>
      <c r="G11" s="52">
        <f>SUM(C11:F11)</f>
        <v>60157737.490000002</v>
      </c>
    </row>
    <row r="12" spans="1:7" ht="16.2" thickBot="1" x14ac:dyDescent="0.35">
      <c r="A12" s="15">
        <v>7</v>
      </c>
      <c r="B12" s="25" t="s">
        <v>31</v>
      </c>
      <c r="C12" s="49">
        <v>13024638.119999999</v>
      </c>
      <c r="D12" s="49">
        <v>16896753.370000001</v>
      </c>
      <c r="E12" s="49">
        <v>30236346</v>
      </c>
      <c r="F12" s="49"/>
      <c r="G12" s="52">
        <f>SUM(C12:F12)</f>
        <v>60157737.490000002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1724906.66</v>
      </c>
      <c r="D16" s="51">
        <v>2015278.16</v>
      </c>
      <c r="E16" s="51">
        <v>7790181.1100000003</v>
      </c>
      <c r="F16" s="55">
        <v>0</v>
      </c>
      <c r="G16" s="52">
        <f t="shared" ref="G16:G22" si="0">SUM(C16:F16)</f>
        <v>11530365.93</v>
      </c>
    </row>
    <row r="17" spans="1:7" ht="16.2" thickBot="1" x14ac:dyDescent="0.35">
      <c r="A17" s="15">
        <v>16</v>
      </c>
      <c r="B17" s="25" t="s">
        <v>40</v>
      </c>
      <c r="C17" s="49">
        <v>1981862.58</v>
      </c>
      <c r="D17" s="49">
        <v>2097464.65</v>
      </c>
      <c r="E17" s="49">
        <v>3285688.93</v>
      </c>
      <c r="F17" s="55">
        <v>0</v>
      </c>
      <c r="G17" s="52">
        <f t="shared" si="0"/>
        <v>7365016.1600000001</v>
      </c>
    </row>
    <row r="18" spans="1:7" ht="16.2" thickBot="1" x14ac:dyDescent="0.35">
      <c r="A18" s="15">
        <v>17</v>
      </c>
      <c r="B18" s="25" t="s">
        <v>41</v>
      </c>
      <c r="C18" s="49">
        <v>6402401.3600000003</v>
      </c>
      <c r="D18" s="49">
        <v>7792468.7300000004</v>
      </c>
      <c r="E18" s="49">
        <v>13187633.699999999</v>
      </c>
      <c r="F18" s="55">
        <v>0</v>
      </c>
      <c r="G18" s="52">
        <f t="shared" si="0"/>
        <v>27382503.789999999</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309770.25</v>
      </c>
      <c r="D21" s="49">
        <v>209489.19</v>
      </c>
      <c r="E21" s="49">
        <v>397868.93</v>
      </c>
      <c r="F21" s="55">
        <v>0</v>
      </c>
      <c r="G21" s="52">
        <f t="shared" si="0"/>
        <v>917128.37</v>
      </c>
    </row>
    <row r="22" spans="1:7" ht="16.2" thickBot="1" x14ac:dyDescent="0.35">
      <c r="A22" s="15">
        <v>21</v>
      </c>
      <c r="B22" s="25" t="s">
        <v>45</v>
      </c>
      <c r="C22" s="49">
        <v>1962916.38</v>
      </c>
      <c r="D22" s="49">
        <v>3918214.99</v>
      </c>
      <c r="E22" s="49">
        <v>6989721.6100000003</v>
      </c>
      <c r="F22" s="55">
        <v>0</v>
      </c>
      <c r="G22" s="52">
        <f t="shared" si="0"/>
        <v>12870852.98</v>
      </c>
    </row>
    <row r="23" spans="1:7" ht="16.2" thickBot="1" x14ac:dyDescent="0.35">
      <c r="A23" s="19"/>
      <c r="B23" s="19" t="s">
        <v>64</v>
      </c>
      <c r="C23" s="23"/>
      <c r="D23" s="23"/>
      <c r="E23" s="23"/>
      <c r="F23" s="23"/>
      <c r="G23" s="48"/>
    </row>
    <row r="24" spans="1:7" ht="16.2" thickBot="1" x14ac:dyDescent="0.35">
      <c r="A24" s="14">
        <v>39</v>
      </c>
      <c r="B24" s="25" t="s">
        <v>65</v>
      </c>
      <c r="C24" s="6">
        <v>174</v>
      </c>
      <c r="D24" s="6">
        <v>232</v>
      </c>
      <c r="E24" s="6">
        <v>972</v>
      </c>
      <c r="F24" s="56">
        <v>0</v>
      </c>
      <c r="G24" s="45">
        <f>SUM(C24:F24)</f>
        <v>1378</v>
      </c>
    </row>
    <row r="25" spans="1:7" ht="16.2" thickBot="1" x14ac:dyDescent="0.35">
      <c r="A25" s="14">
        <v>40</v>
      </c>
      <c r="B25" s="25" t="s">
        <v>66</v>
      </c>
      <c r="C25" s="4">
        <v>5902</v>
      </c>
      <c r="D25" s="4">
        <v>6325</v>
      </c>
      <c r="E25" s="4">
        <v>11123</v>
      </c>
      <c r="F25" s="56">
        <v>0</v>
      </c>
      <c r="G25" s="45">
        <f>SUM(C25:F25)</f>
        <v>23350</v>
      </c>
    </row>
    <row r="26" spans="1:7" ht="16.2" thickBot="1" x14ac:dyDescent="0.35">
      <c r="A26" s="14">
        <v>41</v>
      </c>
      <c r="B26" s="25" t="s">
        <v>67</v>
      </c>
      <c r="C26" s="4">
        <v>5616</v>
      </c>
      <c r="D26" s="4">
        <v>6029</v>
      </c>
      <c r="E26" s="4">
        <v>11037</v>
      </c>
      <c r="F26" s="56">
        <v>0</v>
      </c>
      <c r="G26" s="45">
        <f>SUM(C26:F26)</f>
        <v>22682</v>
      </c>
    </row>
    <row r="27" spans="1:7" ht="16.2" thickBot="1" x14ac:dyDescent="0.35">
      <c r="A27" s="14">
        <v>42</v>
      </c>
      <c r="B27" s="25" t="s">
        <v>68</v>
      </c>
      <c r="C27" s="4">
        <v>413</v>
      </c>
      <c r="D27" s="4">
        <v>456</v>
      </c>
      <c r="E27" s="4">
        <v>736</v>
      </c>
      <c r="F27" s="56">
        <v>0</v>
      </c>
      <c r="G27" s="45">
        <f>SUM(C27:F27)</f>
        <v>1605</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4752</v>
      </c>
      <c r="D5" s="3">
        <v>2750</v>
      </c>
      <c r="E5" s="3">
        <v>7084</v>
      </c>
      <c r="F5" s="3"/>
      <c r="G5" s="45">
        <f>SUM(C5:F5)</f>
        <v>14586</v>
      </c>
    </row>
    <row r="6" spans="1:7" ht="16.2" thickBot="1" x14ac:dyDescent="0.35">
      <c r="A6" s="15">
        <v>2</v>
      </c>
      <c r="B6" s="25" t="s">
        <v>19</v>
      </c>
      <c r="C6" s="4">
        <v>3</v>
      </c>
      <c r="D6" s="4">
        <v>36</v>
      </c>
      <c r="E6" s="4">
        <v>345</v>
      </c>
      <c r="F6" s="4"/>
      <c r="G6" s="46">
        <f>SUM(C6:F6)</f>
        <v>384</v>
      </c>
    </row>
    <row r="7" spans="1:7" ht="16.2" thickBot="1" x14ac:dyDescent="0.35">
      <c r="A7" s="15">
        <v>3</v>
      </c>
      <c r="B7" s="25" t="s">
        <v>24</v>
      </c>
      <c r="C7" s="4">
        <v>189</v>
      </c>
      <c r="D7" s="4">
        <v>111</v>
      </c>
      <c r="E7" s="4">
        <v>215</v>
      </c>
      <c r="F7" s="4"/>
      <c r="G7" s="46">
        <f>SUM(C7:F7)</f>
        <v>515</v>
      </c>
    </row>
    <row r="8" spans="1:7" ht="16.2" thickBot="1" x14ac:dyDescent="0.35">
      <c r="A8" s="15">
        <v>4</v>
      </c>
      <c r="B8" s="25" t="s">
        <v>25</v>
      </c>
      <c r="C8" s="4">
        <v>72</v>
      </c>
      <c r="D8" s="4">
        <v>31</v>
      </c>
      <c r="E8" s="4">
        <v>131</v>
      </c>
      <c r="F8" s="4"/>
      <c r="G8" s="46">
        <f>SUM(C8:F8)</f>
        <v>234</v>
      </c>
    </row>
    <row r="9" spans="1:7" ht="16.2" thickBot="1" x14ac:dyDescent="0.35">
      <c r="A9" s="15">
        <v>5</v>
      </c>
      <c r="B9" s="25" t="s">
        <v>26</v>
      </c>
      <c r="C9" s="4">
        <v>113</v>
      </c>
      <c r="D9" s="4">
        <v>58</v>
      </c>
      <c r="E9" s="5">
        <v>218</v>
      </c>
      <c r="F9" s="4"/>
      <c r="G9" s="46">
        <f>SUM(C9:F9)</f>
        <v>389</v>
      </c>
    </row>
    <row r="10" spans="1:7" ht="16.2" thickBot="1" x14ac:dyDescent="0.35">
      <c r="A10" s="19"/>
      <c r="B10" s="19" t="s">
        <v>29</v>
      </c>
      <c r="C10" s="23"/>
      <c r="D10" s="23"/>
      <c r="E10" s="23"/>
      <c r="F10" s="23"/>
      <c r="G10" s="47"/>
    </row>
    <row r="11" spans="1:7" ht="16.2" thickBot="1" x14ac:dyDescent="0.35">
      <c r="A11" s="14">
        <v>6</v>
      </c>
      <c r="B11" s="25" t="s">
        <v>30</v>
      </c>
      <c r="C11" s="50">
        <v>3052910.69</v>
      </c>
      <c r="D11" s="51">
        <v>1938562.02</v>
      </c>
      <c r="E11" s="51">
        <v>6620264.6200000001</v>
      </c>
      <c r="F11" s="51"/>
      <c r="G11" s="52">
        <f>SUM(C11:F11)</f>
        <v>11611737.33</v>
      </c>
    </row>
    <row r="12" spans="1:7" ht="16.2" thickBot="1" x14ac:dyDescent="0.35">
      <c r="A12" s="15">
        <v>7</v>
      </c>
      <c r="B12" s="25" t="s">
        <v>31</v>
      </c>
      <c r="C12" s="49">
        <v>3052910.69</v>
      </c>
      <c r="D12" s="49">
        <v>1938562.02</v>
      </c>
      <c r="E12" s="49">
        <v>6620264.6200000001</v>
      </c>
      <c r="F12" s="49"/>
      <c r="G12" s="52">
        <f>SUM(C12:F12)</f>
        <v>11611737.33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507095.32</v>
      </c>
      <c r="D16" s="51">
        <v>596434.85</v>
      </c>
      <c r="E16" s="51">
        <v>1965091.94</v>
      </c>
      <c r="F16" s="55">
        <v>0</v>
      </c>
      <c r="G16" s="52">
        <f t="shared" ref="G16:G22" si="0">SUM(C16:F16)</f>
        <v>3068622.11</v>
      </c>
    </row>
    <row r="17" spans="1:7" ht="16.2" thickBot="1" x14ac:dyDescent="0.35">
      <c r="A17" s="15">
        <v>16</v>
      </c>
      <c r="B17" s="25" t="s">
        <v>40</v>
      </c>
      <c r="C17" s="49">
        <v>434781.55</v>
      </c>
      <c r="D17" s="49">
        <v>261817.28</v>
      </c>
      <c r="E17" s="49">
        <v>831664.29</v>
      </c>
      <c r="F17" s="55">
        <v>0</v>
      </c>
      <c r="G17" s="52">
        <f t="shared" si="0"/>
        <v>1528263.12</v>
      </c>
    </row>
    <row r="18" spans="1:7" ht="16.2" thickBot="1" x14ac:dyDescent="0.35">
      <c r="A18" s="15">
        <v>17</v>
      </c>
      <c r="B18" s="25" t="s">
        <v>41</v>
      </c>
      <c r="C18" s="49">
        <v>2163126.9300000002</v>
      </c>
      <c r="D18" s="49">
        <v>1279044.6299999999</v>
      </c>
      <c r="E18" s="49">
        <v>2971502.72</v>
      </c>
      <c r="F18" s="55">
        <v>0</v>
      </c>
      <c r="G18" s="52">
        <f t="shared" si="0"/>
        <v>6413674.2800000003</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62792.69</v>
      </c>
      <c r="D21" s="49">
        <v>32914.239999999998</v>
      </c>
      <c r="E21" s="49">
        <v>72974.98</v>
      </c>
      <c r="F21" s="55">
        <v>0</v>
      </c>
      <c r="G21" s="52">
        <f t="shared" si="0"/>
        <v>168681.90999999997</v>
      </c>
    </row>
    <row r="22" spans="1:7" ht="16.2" thickBot="1" x14ac:dyDescent="0.35">
      <c r="A22" s="15">
        <v>21</v>
      </c>
      <c r="B22" s="25" t="s">
        <v>45</v>
      </c>
      <c r="C22" s="49">
        <v>368581.16</v>
      </c>
      <c r="D22" s="49">
        <v>258649.05</v>
      </c>
      <c r="E22" s="49">
        <v>1017716.67</v>
      </c>
      <c r="F22" s="55">
        <v>0</v>
      </c>
      <c r="G22" s="52">
        <f t="shared" si="0"/>
        <v>1644946.88</v>
      </c>
    </row>
    <row r="23" spans="1:7" ht="16.2" thickBot="1" x14ac:dyDescent="0.35">
      <c r="A23" s="19"/>
      <c r="B23" s="19" t="s">
        <v>64</v>
      </c>
      <c r="C23" s="23"/>
      <c r="D23" s="23"/>
      <c r="E23" s="23"/>
      <c r="F23" s="23"/>
      <c r="G23" s="48"/>
    </row>
    <row r="24" spans="1:7" ht="16.2" thickBot="1" x14ac:dyDescent="0.35">
      <c r="A24" s="14">
        <v>39</v>
      </c>
      <c r="B24" s="25" t="s">
        <v>65</v>
      </c>
      <c r="C24" s="6">
        <v>124</v>
      </c>
      <c r="D24" s="6">
        <v>53</v>
      </c>
      <c r="E24" s="6">
        <v>192</v>
      </c>
      <c r="F24" s="56">
        <v>0</v>
      </c>
      <c r="G24" s="45">
        <f>SUM(C24:F24)</f>
        <v>369</v>
      </c>
    </row>
    <row r="25" spans="1:7" ht="16.2" thickBot="1" x14ac:dyDescent="0.35">
      <c r="A25" s="14">
        <v>40</v>
      </c>
      <c r="B25" s="25" t="s">
        <v>66</v>
      </c>
      <c r="C25" s="4">
        <v>1284</v>
      </c>
      <c r="D25" s="4">
        <v>661</v>
      </c>
      <c r="E25" s="4">
        <v>1996</v>
      </c>
      <c r="F25" s="56">
        <v>0</v>
      </c>
      <c r="G25" s="45">
        <f>SUM(C25:F25)</f>
        <v>3941</v>
      </c>
    </row>
    <row r="26" spans="1:7" ht="16.2" thickBot="1" x14ac:dyDescent="0.35">
      <c r="A26" s="14">
        <v>41</v>
      </c>
      <c r="B26" s="25" t="s">
        <v>67</v>
      </c>
      <c r="C26" s="4">
        <v>1102</v>
      </c>
      <c r="D26" s="4">
        <v>532</v>
      </c>
      <c r="E26" s="4">
        <v>1814</v>
      </c>
      <c r="F26" s="56">
        <v>0</v>
      </c>
      <c r="G26" s="45">
        <f>SUM(C26:F26)</f>
        <v>3448</v>
      </c>
    </row>
    <row r="27" spans="1:7" ht="16.2" thickBot="1" x14ac:dyDescent="0.35">
      <c r="A27" s="14">
        <v>42</v>
      </c>
      <c r="B27" s="25" t="s">
        <v>68</v>
      </c>
      <c r="C27" s="4">
        <v>92</v>
      </c>
      <c r="D27" s="4">
        <v>37</v>
      </c>
      <c r="E27" s="4">
        <v>141</v>
      </c>
      <c r="F27" s="56"/>
      <c r="G27" s="45">
        <f>SUM(C27:F27)</f>
        <v>270</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t="s">
        <v>106</v>
      </c>
      <c r="F7" s="38"/>
      <c r="G7" s="36"/>
      <c r="H7" s="36" t="s">
        <v>106</v>
      </c>
      <c r="I7" s="12"/>
    </row>
    <row r="8" spans="1:9" ht="15.6" x14ac:dyDescent="0.3">
      <c r="A8" s="28">
        <v>7</v>
      </c>
      <c r="B8" s="42" t="s">
        <v>31</v>
      </c>
      <c r="C8" s="36"/>
      <c r="D8" s="36"/>
      <c r="E8" s="37" t="s">
        <v>106</v>
      </c>
      <c r="F8" s="38"/>
      <c r="G8" s="36"/>
      <c r="H8" s="36" t="s">
        <v>106</v>
      </c>
      <c r="I8" s="12"/>
    </row>
    <row r="9" spans="1:9" ht="15.6" x14ac:dyDescent="0.3">
      <c r="A9" s="28">
        <v>8</v>
      </c>
      <c r="B9" s="42" t="s">
        <v>32</v>
      </c>
      <c r="C9" s="31"/>
      <c r="D9" s="31"/>
      <c r="E9" s="32"/>
      <c r="F9" s="38"/>
      <c r="G9" s="36"/>
      <c r="H9" s="36" t="s">
        <v>106</v>
      </c>
      <c r="I9" s="12"/>
    </row>
    <row r="10" spans="1:9" ht="15.6" x14ac:dyDescent="0.3">
      <c r="A10" s="28">
        <v>9</v>
      </c>
      <c r="B10" s="42" t="s">
        <v>33</v>
      </c>
      <c r="C10" s="31"/>
      <c r="D10" s="31"/>
      <c r="E10" s="32"/>
      <c r="F10" s="38"/>
      <c r="G10" s="36"/>
      <c r="H10" s="36" t="s">
        <v>106</v>
      </c>
      <c r="I10" s="12"/>
    </row>
    <row r="11" spans="1:9" ht="15.6" x14ac:dyDescent="0.3">
      <c r="A11" s="28">
        <v>10</v>
      </c>
      <c r="B11" s="42" t="s">
        <v>34</v>
      </c>
      <c r="C11" s="36"/>
      <c r="D11" s="36"/>
      <c r="E11" s="37" t="s">
        <v>106</v>
      </c>
      <c r="F11" s="38"/>
      <c r="G11" s="36"/>
      <c r="H11" s="36" t="s">
        <v>106</v>
      </c>
      <c r="I11" s="12"/>
    </row>
    <row r="12" spans="1:9" ht="15.6" x14ac:dyDescent="0.3">
      <c r="A12" s="28">
        <v>11</v>
      </c>
      <c r="B12" s="42" t="s">
        <v>35</v>
      </c>
      <c r="C12" s="36"/>
      <c r="D12" s="36"/>
      <c r="E12" s="37" t="s">
        <v>106</v>
      </c>
      <c r="F12" s="38"/>
      <c r="G12" s="36"/>
      <c r="H12" s="36" t="s">
        <v>106</v>
      </c>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c r="G15" s="36"/>
      <c r="H15" s="36" t="s">
        <v>106</v>
      </c>
      <c r="I15" s="12"/>
    </row>
    <row r="16" spans="1:9" ht="15.6" x14ac:dyDescent="0.3">
      <c r="A16" s="28">
        <v>16</v>
      </c>
      <c r="B16" s="42" t="s">
        <v>40</v>
      </c>
      <c r="C16" s="36"/>
      <c r="D16" s="36"/>
      <c r="E16" s="37"/>
      <c r="F16" s="38"/>
      <c r="G16" s="36"/>
      <c r="H16" s="36" t="s">
        <v>106</v>
      </c>
      <c r="I16" s="12"/>
    </row>
    <row r="17" spans="1:9" ht="15.6" x14ac:dyDescent="0.3">
      <c r="A17" s="28">
        <v>17</v>
      </c>
      <c r="B17" s="42" t="s">
        <v>41</v>
      </c>
      <c r="C17" s="36"/>
      <c r="D17" s="36"/>
      <c r="E17" s="37"/>
      <c r="F17" s="38"/>
      <c r="G17" s="36"/>
      <c r="H17" s="36" t="s">
        <v>106</v>
      </c>
      <c r="I17" s="12"/>
    </row>
    <row r="18" spans="1:9" ht="15.6" x14ac:dyDescent="0.3">
      <c r="A18" s="28">
        <v>18</v>
      </c>
      <c r="B18" s="42" t="s">
        <v>42</v>
      </c>
      <c r="C18" s="36"/>
      <c r="D18" s="36"/>
      <c r="E18" s="37"/>
      <c r="F18" s="38"/>
      <c r="G18" s="36"/>
      <c r="H18" s="36" t="s">
        <v>106</v>
      </c>
      <c r="I18" s="12"/>
    </row>
    <row r="19" spans="1:9" ht="15.6" x14ac:dyDescent="0.3">
      <c r="A19" s="28">
        <v>19</v>
      </c>
      <c r="B19" s="42" t="s">
        <v>43</v>
      </c>
      <c r="C19" s="36"/>
      <c r="D19" s="36"/>
      <c r="E19" s="37"/>
      <c r="F19" s="38"/>
      <c r="G19" s="36"/>
      <c r="H19" s="36" t="s">
        <v>106</v>
      </c>
      <c r="I19" s="12"/>
    </row>
    <row r="20" spans="1:9" ht="15.6" x14ac:dyDescent="0.3">
      <c r="A20" s="28">
        <v>20</v>
      </c>
      <c r="B20" s="42" t="s">
        <v>44</v>
      </c>
      <c r="C20" s="36"/>
      <c r="D20" s="36"/>
      <c r="E20" s="37"/>
      <c r="F20" s="38"/>
      <c r="G20" s="36"/>
      <c r="H20" s="36" t="s">
        <v>106</v>
      </c>
      <c r="I20" s="12"/>
    </row>
    <row r="21" spans="1:9" ht="15.6" x14ac:dyDescent="0.3">
      <c r="A21" s="28">
        <v>21</v>
      </c>
      <c r="B21" s="42" t="s">
        <v>45</v>
      </c>
      <c r="C21" s="36"/>
      <c r="D21" s="36"/>
      <c r="E21" s="37"/>
      <c r="F21" s="38"/>
      <c r="G21" s="36"/>
      <c r="H21" s="36" t="s">
        <v>106</v>
      </c>
      <c r="I21" s="12"/>
    </row>
    <row r="22" spans="1:9" ht="15.6" x14ac:dyDescent="0.3">
      <c r="A22" s="28">
        <v>22</v>
      </c>
      <c r="B22" s="42" t="s">
        <v>46</v>
      </c>
      <c r="C22" s="31"/>
      <c r="D22" s="31"/>
      <c r="E22" s="32"/>
      <c r="F22" s="38"/>
      <c r="G22" s="36"/>
      <c r="H22" s="36" t="s">
        <v>106</v>
      </c>
      <c r="I22" s="12"/>
    </row>
    <row r="23" spans="1:9" ht="15.6" x14ac:dyDescent="0.3">
      <c r="A23" s="28">
        <v>23</v>
      </c>
      <c r="B23" s="42" t="s">
        <v>47</v>
      </c>
      <c r="C23" s="31"/>
      <c r="D23" s="31"/>
      <c r="E23" s="32"/>
      <c r="F23" s="38"/>
      <c r="G23" s="36"/>
      <c r="H23" s="36" t="s">
        <v>106</v>
      </c>
      <c r="I23" s="12"/>
    </row>
    <row r="24" spans="1:9" ht="15.6" x14ac:dyDescent="0.3">
      <c r="A24" s="28">
        <v>24</v>
      </c>
      <c r="B24" s="42" t="s">
        <v>48</v>
      </c>
      <c r="C24" s="31"/>
      <c r="D24" s="31"/>
      <c r="E24" s="32"/>
      <c r="F24" s="38"/>
      <c r="G24" s="36"/>
      <c r="H24" s="36" t="s">
        <v>106</v>
      </c>
      <c r="I24" s="12"/>
    </row>
    <row r="25" spans="1:9" ht="15.6" x14ac:dyDescent="0.3">
      <c r="A25" s="28">
        <v>26</v>
      </c>
      <c r="B25" s="42" t="s">
        <v>49</v>
      </c>
      <c r="C25" s="31"/>
      <c r="D25" s="31"/>
      <c r="E25" s="32"/>
      <c r="F25" s="38"/>
      <c r="G25" s="36"/>
      <c r="H25" s="36" t="s">
        <v>106</v>
      </c>
      <c r="I25" s="12"/>
    </row>
    <row r="26" spans="1:9" ht="15.6" x14ac:dyDescent="0.3">
      <c r="A26" s="28">
        <v>27</v>
      </c>
      <c r="B26" s="42" t="s">
        <v>50</v>
      </c>
      <c r="C26" s="31"/>
      <c r="D26" s="31"/>
      <c r="E26" s="32"/>
      <c r="F26" s="38"/>
      <c r="G26" s="36"/>
      <c r="H26" s="36" t="s">
        <v>106</v>
      </c>
      <c r="I26" s="12"/>
    </row>
    <row r="27" spans="1:9" ht="15.6" x14ac:dyDescent="0.3">
      <c r="A27" s="28">
        <v>28</v>
      </c>
      <c r="B27" s="42" t="s">
        <v>51</v>
      </c>
      <c r="C27" s="31"/>
      <c r="D27" s="31"/>
      <c r="E27" s="32"/>
      <c r="F27" s="38"/>
      <c r="G27" s="36"/>
      <c r="H27" s="36" t="s">
        <v>106</v>
      </c>
      <c r="I27" s="12"/>
    </row>
    <row r="28" spans="1:9" ht="15.6" x14ac:dyDescent="0.3">
      <c r="A28" s="28">
        <v>29</v>
      </c>
      <c r="B28" s="42" t="s">
        <v>87</v>
      </c>
      <c r="C28" s="31"/>
      <c r="D28" s="31"/>
      <c r="E28" s="32"/>
      <c r="F28" s="38"/>
      <c r="G28" s="36"/>
      <c r="H28" s="36" t="s">
        <v>106</v>
      </c>
      <c r="I28" s="12"/>
    </row>
    <row r="29" spans="1:9" ht="15.6" x14ac:dyDescent="0.3">
      <c r="A29" s="28">
        <v>30</v>
      </c>
      <c r="B29" s="42" t="s">
        <v>53</v>
      </c>
      <c r="C29" s="31"/>
      <c r="D29" s="31"/>
      <c r="E29" s="32"/>
      <c r="F29" s="38"/>
      <c r="G29" s="36"/>
      <c r="H29" s="36" t="s">
        <v>106</v>
      </c>
      <c r="I29" s="12"/>
    </row>
    <row r="30" spans="1:9" ht="15.6" x14ac:dyDescent="0.3">
      <c r="A30" s="28">
        <v>31</v>
      </c>
      <c r="B30" s="42" t="s">
        <v>54</v>
      </c>
      <c r="C30" s="31"/>
      <c r="D30" s="31"/>
      <c r="E30" s="32"/>
      <c r="F30" s="38"/>
      <c r="G30" s="36"/>
      <c r="H30" s="36" t="s">
        <v>106</v>
      </c>
      <c r="I30" s="12"/>
    </row>
    <row r="31" spans="1:9" ht="15.6" x14ac:dyDescent="0.3">
      <c r="A31" s="28">
        <v>32</v>
      </c>
      <c r="B31" s="42" t="s">
        <v>55</v>
      </c>
      <c r="C31" s="31"/>
      <c r="D31" s="31"/>
      <c r="E31" s="32"/>
      <c r="F31" s="38"/>
      <c r="G31" s="36"/>
      <c r="H31" s="36" t="s">
        <v>106</v>
      </c>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t="s">
        <v>106</v>
      </c>
      <c r="I33" s="12"/>
    </row>
    <row r="34" spans="1:9" ht="15.6" x14ac:dyDescent="0.3">
      <c r="A34" s="28">
        <v>34</v>
      </c>
      <c r="B34" s="42" t="s">
        <v>59</v>
      </c>
      <c r="C34" s="31"/>
      <c r="D34" s="31"/>
      <c r="E34" s="32"/>
      <c r="F34" s="38"/>
      <c r="G34" s="36"/>
      <c r="H34" s="36" t="s">
        <v>106</v>
      </c>
      <c r="I34" s="12"/>
    </row>
    <row r="35" spans="1:9" ht="15.6" x14ac:dyDescent="0.3">
      <c r="A35" s="28">
        <v>35</v>
      </c>
      <c r="B35" s="42" t="s">
        <v>60</v>
      </c>
      <c r="C35" s="31"/>
      <c r="D35" s="31"/>
      <c r="E35" s="32"/>
      <c r="F35" s="38"/>
      <c r="G35" s="36"/>
      <c r="H35" s="36" t="s">
        <v>106</v>
      </c>
      <c r="I35" s="12"/>
    </row>
    <row r="36" spans="1:9" ht="16.2" thickBot="1" x14ac:dyDescent="0.35">
      <c r="A36" s="29">
        <v>36</v>
      </c>
      <c r="B36" s="43" t="s">
        <v>61</v>
      </c>
      <c r="C36" s="33"/>
      <c r="D36" s="33"/>
      <c r="E36" s="34"/>
      <c r="F36" s="39"/>
      <c r="G36" s="40"/>
      <c r="H36" s="41" t="s">
        <v>106</v>
      </c>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C2" sqref="C2"/>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107</v>
      </c>
      <c r="E6" s="36" t="s">
        <v>108</v>
      </c>
    </row>
    <row r="7" spans="1:9" ht="15.6" x14ac:dyDescent="0.3">
      <c r="B7" s="89">
        <v>7</v>
      </c>
      <c r="C7" s="90" t="s">
        <v>31</v>
      </c>
      <c r="D7" s="36" t="s">
        <v>107</v>
      </c>
      <c r="E7" s="36" t="s">
        <v>108</v>
      </c>
    </row>
    <row r="8" spans="1:9" ht="15.6" x14ac:dyDescent="0.3">
      <c r="B8" s="89">
        <v>8</v>
      </c>
      <c r="C8" s="90" t="s">
        <v>32</v>
      </c>
      <c r="D8" s="36" t="s">
        <v>107</v>
      </c>
      <c r="E8" s="36" t="s">
        <v>108</v>
      </c>
    </row>
    <row r="9" spans="1:9" ht="31.2" x14ac:dyDescent="0.3">
      <c r="B9" s="89">
        <v>9</v>
      </c>
      <c r="C9" s="90" t="s">
        <v>33</v>
      </c>
      <c r="D9" s="36" t="s">
        <v>107</v>
      </c>
      <c r="E9" s="36" t="s">
        <v>108</v>
      </c>
    </row>
    <row r="10" spans="1:9" ht="15.6" x14ac:dyDescent="0.3">
      <c r="B10" s="89">
        <v>10</v>
      </c>
      <c r="C10" s="90" t="s">
        <v>34</v>
      </c>
      <c r="D10" s="36" t="s">
        <v>107</v>
      </c>
      <c r="E10" s="36" t="s">
        <v>108</v>
      </c>
    </row>
    <row r="11" spans="1:9" ht="15.6" x14ac:dyDescent="0.3">
      <c r="B11" s="89">
        <v>11</v>
      </c>
      <c r="C11" s="90" t="s">
        <v>35</v>
      </c>
      <c r="D11" s="36" t="s">
        <v>107</v>
      </c>
      <c r="E11" s="36" t="s">
        <v>108</v>
      </c>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t="s">
        <v>109</v>
      </c>
      <c r="E14" s="36" t="s">
        <v>110</v>
      </c>
    </row>
    <row r="15" spans="1:9" ht="31.2" x14ac:dyDescent="0.3">
      <c r="B15" s="89">
        <v>16</v>
      </c>
      <c r="C15" s="90" t="s">
        <v>40</v>
      </c>
      <c r="D15" s="36" t="s">
        <v>109</v>
      </c>
      <c r="E15" s="36" t="s">
        <v>110</v>
      </c>
    </row>
    <row r="16" spans="1:9" ht="31.2" x14ac:dyDescent="0.3">
      <c r="B16" s="89">
        <v>17</v>
      </c>
      <c r="C16" s="90" t="s">
        <v>41</v>
      </c>
      <c r="D16" s="36" t="s">
        <v>109</v>
      </c>
      <c r="E16" s="36" t="s">
        <v>110</v>
      </c>
    </row>
    <row r="17" spans="2:5" ht="15.6" x14ac:dyDescent="0.3">
      <c r="B17" s="89">
        <v>18</v>
      </c>
      <c r="C17" s="90" t="s">
        <v>42</v>
      </c>
      <c r="D17" s="36" t="s">
        <v>109</v>
      </c>
      <c r="E17" s="36" t="s">
        <v>110</v>
      </c>
    </row>
    <row r="18" spans="2:5" ht="15.6" x14ac:dyDescent="0.3">
      <c r="B18" s="89">
        <v>19</v>
      </c>
      <c r="C18" s="90" t="s">
        <v>43</v>
      </c>
      <c r="D18" s="36" t="s">
        <v>109</v>
      </c>
      <c r="E18" s="36" t="s">
        <v>110</v>
      </c>
    </row>
    <row r="19" spans="2:5" ht="15.6" x14ac:dyDescent="0.3">
      <c r="B19" s="89">
        <v>20</v>
      </c>
      <c r="C19" s="90" t="s">
        <v>44</v>
      </c>
      <c r="D19" s="36" t="s">
        <v>109</v>
      </c>
      <c r="E19" s="36" t="s">
        <v>110</v>
      </c>
    </row>
    <row r="20" spans="2:5" ht="15.6" x14ac:dyDescent="0.3">
      <c r="B20" s="89">
        <v>21</v>
      </c>
      <c r="C20" s="90" t="s">
        <v>45</v>
      </c>
      <c r="D20" s="36" t="s">
        <v>109</v>
      </c>
      <c r="E20" s="36" t="s">
        <v>110</v>
      </c>
    </row>
    <row r="21" spans="2:5" ht="15.6" x14ac:dyDescent="0.3">
      <c r="B21" s="89">
        <v>22</v>
      </c>
      <c r="C21" s="90" t="s">
        <v>46</v>
      </c>
      <c r="D21" s="36"/>
      <c r="E21" s="36"/>
    </row>
    <row r="22" spans="2:5" ht="31.2" x14ac:dyDescent="0.3">
      <c r="B22" s="89">
        <v>23</v>
      </c>
      <c r="C22" s="90" t="s">
        <v>47</v>
      </c>
      <c r="D22" s="36" t="s">
        <v>109</v>
      </c>
      <c r="E22" s="36" t="s">
        <v>110</v>
      </c>
    </row>
    <row r="23" spans="2:5" ht="15.6" x14ac:dyDescent="0.3">
      <c r="B23" s="89">
        <v>24</v>
      </c>
      <c r="C23" s="90" t="s">
        <v>48</v>
      </c>
      <c r="D23" s="36" t="s">
        <v>109</v>
      </c>
      <c r="E23" s="36" t="s">
        <v>110</v>
      </c>
    </row>
    <row r="24" spans="2:5" ht="15.6" x14ac:dyDescent="0.3">
      <c r="B24" s="89">
        <v>26</v>
      </c>
      <c r="C24" s="90" t="s">
        <v>49</v>
      </c>
      <c r="D24" s="36" t="s">
        <v>109</v>
      </c>
      <c r="E24" s="36" t="s">
        <v>110</v>
      </c>
    </row>
    <row r="25" spans="2:5" ht="15.6" x14ac:dyDescent="0.3">
      <c r="B25" s="89">
        <v>27</v>
      </c>
      <c r="C25" s="90" t="s">
        <v>50</v>
      </c>
      <c r="D25" s="36" t="s">
        <v>109</v>
      </c>
      <c r="E25" s="36" t="s">
        <v>110</v>
      </c>
    </row>
    <row r="26" spans="2:5" ht="15.6" x14ac:dyDescent="0.3">
      <c r="B26" s="89">
        <v>28</v>
      </c>
      <c r="C26" s="90" t="s">
        <v>51</v>
      </c>
      <c r="D26" s="36" t="s">
        <v>109</v>
      </c>
      <c r="E26" s="36" t="s">
        <v>110</v>
      </c>
    </row>
    <row r="27" spans="2:5" ht="15.6" x14ac:dyDescent="0.3">
      <c r="B27" s="89">
        <v>29</v>
      </c>
      <c r="C27" s="90" t="s">
        <v>87</v>
      </c>
      <c r="D27" s="36" t="s">
        <v>109</v>
      </c>
      <c r="E27" s="36" t="s">
        <v>110</v>
      </c>
    </row>
    <row r="28" spans="2:5" ht="15.6" x14ac:dyDescent="0.3">
      <c r="B28" s="89">
        <v>30</v>
      </c>
      <c r="C28" s="90" t="s">
        <v>53</v>
      </c>
      <c r="D28" s="36" t="s">
        <v>109</v>
      </c>
      <c r="E28" s="36" t="s">
        <v>110</v>
      </c>
    </row>
    <row r="29" spans="2:5" ht="15.6" x14ac:dyDescent="0.3">
      <c r="B29" s="89">
        <v>31</v>
      </c>
      <c r="C29" s="90" t="s">
        <v>54</v>
      </c>
      <c r="D29" s="36" t="s">
        <v>109</v>
      </c>
      <c r="E29" s="36" t="s">
        <v>110</v>
      </c>
    </row>
    <row r="30" spans="2:5" ht="46.8" x14ac:dyDescent="0.3">
      <c r="B30" s="89">
        <v>32</v>
      </c>
      <c r="C30" s="90" t="s">
        <v>55</v>
      </c>
      <c r="D30" s="36" t="s">
        <v>109</v>
      </c>
      <c r="E30" s="36" t="s">
        <v>110</v>
      </c>
    </row>
    <row r="31" spans="2:5" ht="15.6" x14ac:dyDescent="0.3">
      <c r="B31" s="89">
        <v>33</v>
      </c>
      <c r="C31" s="90" t="s">
        <v>56</v>
      </c>
      <c r="D31" s="36"/>
      <c r="E31" s="36"/>
    </row>
    <row r="32" spans="2:5" ht="15.6" x14ac:dyDescent="0.3">
      <c r="B32" s="89" t="s">
        <v>57</v>
      </c>
      <c r="C32" s="90" t="s">
        <v>58</v>
      </c>
      <c r="D32" s="36" t="s">
        <v>109</v>
      </c>
      <c r="E32" s="36" t="s">
        <v>110</v>
      </c>
    </row>
    <row r="33" spans="2:5" ht="15.6" x14ac:dyDescent="0.3">
      <c r="B33" s="89">
        <v>34</v>
      </c>
      <c r="C33" s="90" t="s">
        <v>59</v>
      </c>
      <c r="D33" s="36" t="s">
        <v>109</v>
      </c>
      <c r="E33" s="36" t="s">
        <v>110</v>
      </c>
    </row>
    <row r="34" spans="2:5" ht="15.6" x14ac:dyDescent="0.3">
      <c r="B34" s="89">
        <v>35</v>
      </c>
      <c r="C34" s="90" t="s">
        <v>60</v>
      </c>
      <c r="D34" s="36" t="s">
        <v>109</v>
      </c>
      <c r="E34" s="36" t="s">
        <v>110</v>
      </c>
    </row>
    <row r="35" spans="2:5" ht="16.2" thickBot="1" x14ac:dyDescent="0.35">
      <c r="B35" s="91">
        <v>36</v>
      </c>
      <c r="C35" s="92" t="s">
        <v>61</v>
      </c>
      <c r="D35" s="36" t="s">
        <v>109</v>
      </c>
      <c r="E35" s="36" t="s">
        <v>110</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2025-05-23T17:33:43Z</dcterms:modified>
</cp:coreProperties>
</file>