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7FABB316-C32C-40F2-B39C-81FCD46D9252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289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<sst xmlns="http://schemas.openxmlformats.org/spreadsheetml/2006/main" count="120" uniqueCount="69">
  <si>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</si>
  <si>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</si>
  <si>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</si>
  <si>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</si>
  <si>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</si>
  <si>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</si>
  <si>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</si>
  <si>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</si>
  <si>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</si>
  <si>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</si>
  <si>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</si>
  <si>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</si>
  <si>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</si>
  <si>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</si>
  <si>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</si>
  <si>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</si>
  <si>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</si>
  <si>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</si>
  <si>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</si>
  <si>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</si>
  <si>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</si>
  <si>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</si>
  <si>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</si>
  <si>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</si>
  <si>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</si>
  <si>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</si>
  <si>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</si>
  <si>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</si>
  <si>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</si>
  <si>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</si>
  <si>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</si>
  <si>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</si>
  <si>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</si>
  <si>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</si>
  <si>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</si>
  <si>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</si>
  <si>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</si>
  <si>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</si>
  <si>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</si>
  <si>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</si>
  <si>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</si>
  <si>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</si>
  <si>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</si>
  <si>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</si>
  <si>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</si>
  <si>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</si>
  <si>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</si>
  <si>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</si>
  <si>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</si>
  <si>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</si>
  <si>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</si>
  <si>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</si>
  <si>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</si>
  <si>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</si>
  <si>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</si>
  <si>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</si>
  <si>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</si>
  <si>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</si>
  <si>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</si>
  <si>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</si>
  <si>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</si>
  <si>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</si>
  <si>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10/03/2024</t>
  </si>
  <si>
    <r>
      <t xml:space="preserve">1. If you answered NO to both questions in Section III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 xml:space="preserve">, </t>
    </r>
    <r>
      <rPr>
        <b/>
        <sz val="14"/>
        <color rgb="FFFF0000"/>
        <rFont val="Calibri"/>
        <family val="2"/>
        <scheme val="minor"/>
      </rPr>
      <t>do not submit this report.</t>
    </r>
  </si>
  <si>
    <t>Harvard Pilgrim Health Care Inc</t>
  </si>
  <si>
    <t>Wesley</t>
  </si>
  <si>
    <t>Tucci</t>
  </si>
  <si>
    <t>Wesley.Tucci@Point32Health.org</t>
  </si>
  <si>
    <t>781-612-6030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</si>
</sst>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4" fontId="23" fillId="0" borderId="0" xfId="0" applyNumberFormat="1" applyFont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F25" sqref="F25:F28"/>
    </sheetView>
  </sheetViews>
  <sheetFormatPr defaultColWidth="9.21875" defaultRowHeight="15.6" x14ac:dyDescent="0.3"/>
  <cols>
    <col min="1" max="1" width="3.5546875" style="2" customWidth="1"/>
    <col min="2" max="5" width="9.21875" style="2"/>
    <col min="6" max="6" width="20.44140625" style="2" customWidth="1"/>
    <col min="7" max="10" width="9.21875" style="2"/>
    <col min="11" max="11" width="24.77734375" style="2" customWidth="1"/>
    <col min="12" max="16384" width="9.21875" style="2"/>
  </cols>
  <sheetData>
    <row r="1" spans="2:16" s="3" customFormat="1" ht="21" x14ac:dyDescent="0.4">
      <c r="B1" s="3" t="s">
        <v>2</v>
      </c>
      <c r="E1" s="36" t="s">
        <v>62</v>
      </c>
      <c r="F1" s="36"/>
    </row>
    <row r="2" spans="2:16" s="4" customFormat="1" ht="18" x14ac:dyDescent="0.35">
      <c r="B2" s="4" t="s">
        <v>55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7" t="s">
        <v>64</v>
      </c>
      <c r="F4" s="38"/>
      <c r="G4" s="38"/>
      <c r="H4" s="38"/>
      <c r="I4" s="38"/>
      <c r="J4" s="38"/>
      <c r="K4" s="38"/>
      <c r="L4" s="38"/>
      <c r="M4" s="39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0">
        <v>96911</v>
      </c>
      <c r="F6" s="41"/>
      <c r="G6" s="42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7" t="s">
        <v>65</v>
      </c>
      <c r="E9" s="38"/>
      <c r="F9" s="38"/>
      <c r="G9" s="39"/>
      <c r="K9" s="7" t="s">
        <v>45</v>
      </c>
      <c r="L9" s="37" t="s">
        <v>66</v>
      </c>
      <c r="M9" s="38"/>
      <c r="N9" s="38"/>
      <c r="O9" s="39"/>
    </row>
    <row r="10" spans="2:16" s="6" customFormat="1" ht="18.600000000000001" thickBot="1" x14ac:dyDescent="0.4">
      <c r="B10" s="6" t="s">
        <v>46</v>
      </c>
      <c r="D10" s="37" t="s">
        <v>67</v>
      </c>
      <c r="E10" s="38"/>
      <c r="F10" s="38"/>
      <c r="G10" s="38"/>
      <c r="H10" s="38"/>
      <c r="I10" s="38"/>
      <c r="J10" s="39"/>
      <c r="K10" s="7" t="s">
        <v>47</v>
      </c>
      <c r="L10" s="43" t="s">
        <v>68</v>
      </c>
      <c r="M10" s="44"/>
      <c r="N10" s="44"/>
      <c r="O10" s="44"/>
      <c r="P10" s="45"/>
    </row>
    <row r="11" spans="2:16" s="6" customFormat="1" ht="18" x14ac:dyDescent="0.35">
      <c r="K11" s="7"/>
    </row>
    <row r="12" spans="2:16" s="6" customFormat="1" ht="18" x14ac:dyDescent="0.35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0">
        <v>2024</v>
      </c>
      <c r="H13" s="4"/>
    </row>
    <row r="14" spans="2:16" s="6" customFormat="1" ht="18.600000000000001" thickBot="1" x14ac:dyDescent="0.4">
      <c r="B14" s="6" t="s">
        <v>56</v>
      </c>
      <c r="P14" s="8" t="s">
        <v>35</v>
      </c>
    </row>
    <row r="15" spans="2:16" s="6" customFormat="1" ht="18.600000000000001" thickBot="1" x14ac:dyDescent="0.4">
      <c r="B15" s="6" t="s">
        <v>57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63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53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54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" x14ac:dyDescent="0.35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0">
        <f>G13</f>
        <v>2024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141557209.22999999</v>
      </c>
    </row>
    <row r="26" spans="2:18" s="6" customFormat="1" ht="18.600000000000001" thickBot="1" x14ac:dyDescent="0.4">
      <c r="B26" s="6" t="s">
        <v>49</v>
      </c>
      <c r="F26" s="32">
        <v>182859968.28</v>
      </c>
    </row>
    <row r="27" spans="2:18" s="6" customFormat="1" ht="18.600000000000001" thickBot="1" x14ac:dyDescent="0.4">
      <c r="B27" s="11" t="s">
        <v>50</v>
      </c>
      <c r="F27" s="32">
        <v>94739768.560000002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97549946.481000006</v>
      </c>
      <c r="J28" s="6"/>
      <c r="K28" s="6"/>
      <c r="L28" s="6"/>
      <c r="O28" s="6"/>
      <c r="P28" s="6"/>
      <c r="Q28" s="6"/>
    </row>
  </sheetData>
  <sheetProtection algorithmName="SHA-512" hashValue="GC6N3crgHutKY1eFZHVc3d6tA3PA44BAKUls8euG+Ma1de910xtRN/FyQnQqZv9hAy5HJYZaaaaQxDCu9sLsLA==" saltValue="1CHdkuBpAFieqYQcs/tUOQ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D43" sqref="D43:I50"/>
    </sheetView>
  </sheetViews>
  <sheetFormatPr defaultColWidth="9.21875" defaultRowHeight="15.6" x14ac:dyDescent="0.3"/>
  <cols>
    <col min="1" max="1" width="4.77734375" style="2" customWidth="1"/>
    <col min="2" max="2" width="1.7773437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21875" style="2"/>
    <col min="18" max="18" width="10.77734375" style="2" bestFit="1" customWidth="1"/>
    <col min="19" max="19" width="9.21875" style="2"/>
    <col min="20" max="20" width="9.77734375" style="2" bestFit="1" customWidth="1"/>
    <col min="21" max="21" width="13.44140625" style="2" bestFit="1" customWidth="1"/>
    <col min="22" max="22" width="30.77734375" style="2" bestFit="1" customWidth="1"/>
    <col min="23" max="16384" width="9.2187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5">
        <v>45747</v>
      </c>
    </row>
    <row r="5" spans="3:14" ht="16.2" thickBot="1" x14ac:dyDescent="0.35">
      <c r="C5" s="34" t="s">
        <v>41</v>
      </c>
      <c r="D5" s="49" t="s">
        <v>15</v>
      </c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3:14" ht="31.8" thickBot="1" x14ac:dyDescent="0.35">
      <c r="C6" s="20" t="s">
        <v>5</v>
      </c>
      <c r="D6" s="21" t="s">
        <v>59</v>
      </c>
      <c r="E6" s="21" t="s">
        <v>60</v>
      </c>
      <c r="F6" s="22" t="s">
        <v>61</v>
      </c>
      <c r="G6" s="22" t="s">
        <v>58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179</v>
      </c>
      <c r="E7" s="15">
        <v>610</v>
      </c>
      <c r="F7" s="16">
        <v>78</v>
      </c>
      <c r="G7" s="16">
        <v>349</v>
      </c>
      <c r="H7" s="15">
        <v>43</v>
      </c>
      <c r="I7" s="16">
        <v>48</v>
      </c>
      <c r="J7" s="16">
        <v>36</v>
      </c>
      <c r="K7" s="16">
        <v>277</v>
      </c>
      <c r="L7" s="16">
        <v>0</v>
      </c>
      <c r="M7" s="16">
        <v>11</v>
      </c>
      <c r="N7" s="29">
        <f>SUM(D7:M7)</f>
        <v>1631</v>
      </c>
    </row>
    <row r="8" spans="3:14" ht="16.2" thickBot="1" x14ac:dyDescent="0.35">
      <c r="C8" s="24" t="s">
        <v>23</v>
      </c>
      <c r="D8" s="16">
        <v>28</v>
      </c>
      <c r="E8" s="16">
        <v>168</v>
      </c>
      <c r="F8" s="16">
        <v>7</v>
      </c>
      <c r="G8" s="16">
        <v>62</v>
      </c>
      <c r="H8" s="16">
        <v>25</v>
      </c>
      <c r="I8" s="16">
        <v>52</v>
      </c>
      <c r="J8" s="16">
        <v>24</v>
      </c>
      <c r="K8" s="16">
        <v>36</v>
      </c>
      <c r="L8" s="16">
        <v>0</v>
      </c>
      <c r="M8" s="16">
        <v>12</v>
      </c>
      <c r="N8" s="29">
        <f t="shared" ref="N8:N14" si="0">SUM(D8:M8)</f>
        <v>414</v>
      </c>
    </row>
    <row r="9" spans="3:14" ht="16.2" thickBot="1" x14ac:dyDescent="0.35">
      <c r="C9" s="24" t="s">
        <v>24</v>
      </c>
      <c r="D9" s="16">
        <v>46</v>
      </c>
      <c r="E9" s="16">
        <v>130</v>
      </c>
      <c r="F9" s="16">
        <v>28</v>
      </c>
      <c r="G9" s="16">
        <v>62</v>
      </c>
      <c r="H9" s="16">
        <v>52</v>
      </c>
      <c r="I9" s="16">
        <v>123</v>
      </c>
      <c r="J9" s="16">
        <v>50</v>
      </c>
      <c r="K9" s="16">
        <v>106</v>
      </c>
      <c r="L9" s="16">
        <v>0</v>
      </c>
      <c r="M9" s="16">
        <v>76</v>
      </c>
      <c r="N9" s="29">
        <f t="shared" si="0"/>
        <v>673</v>
      </c>
    </row>
    <row r="10" spans="3:14" ht="16.2" thickBot="1" x14ac:dyDescent="0.35">
      <c r="C10" s="24" t="s">
        <v>25</v>
      </c>
      <c r="D10" s="16">
        <v>194</v>
      </c>
      <c r="E10" s="16">
        <v>504</v>
      </c>
      <c r="F10" s="16">
        <v>78</v>
      </c>
      <c r="G10" s="16">
        <v>197</v>
      </c>
      <c r="H10" s="16">
        <v>132</v>
      </c>
      <c r="I10" s="16">
        <v>259</v>
      </c>
      <c r="J10" s="16">
        <v>131</v>
      </c>
      <c r="K10" s="16">
        <v>273</v>
      </c>
      <c r="L10" s="16">
        <v>0</v>
      </c>
      <c r="M10" s="16">
        <v>4</v>
      </c>
      <c r="N10" s="29">
        <f t="shared" si="0"/>
        <v>1772</v>
      </c>
    </row>
    <row r="11" spans="3:14" ht="16.2" thickBot="1" x14ac:dyDescent="0.35">
      <c r="C11" s="24" t="s">
        <v>26</v>
      </c>
      <c r="D11" s="16">
        <v>194</v>
      </c>
      <c r="E11" s="16">
        <v>595</v>
      </c>
      <c r="F11" s="16">
        <v>80</v>
      </c>
      <c r="G11" s="16">
        <v>266</v>
      </c>
      <c r="H11" s="16">
        <v>131</v>
      </c>
      <c r="I11" s="16">
        <v>250</v>
      </c>
      <c r="J11" s="16">
        <v>141</v>
      </c>
      <c r="K11" s="16">
        <v>288</v>
      </c>
      <c r="L11" s="16">
        <v>0</v>
      </c>
      <c r="M11" s="16">
        <v>0</v>
      </c>
      <c r="N11" s="29">
        <f t="shared" si="0"/>
        <v>1945</v>
      </c>
    </row>
    <row r="12" spans="3:14" ht="16.2" thickBot="1" x14ac:dyDescent="0.35">
      <c r="C12" s="24" t="s">
        <v>27</v>
      </c>
      <c r="D12" s="16">
        <v>164</v>
      </c>
      <c r="E12" s="16">
        <v>1154</v>
      </c>
      <c r="F12" s="16">
        <v>52</v>
      </c>
      <c r="G12" s="16">
        <v>422</v>
      </c>
      <c r="H12" s="16">
        <v>208</v>
      </c>
      <c r="I12" s="16">
        <v>437</v>
      </c>
      <c r="J12" s="16">
        <v>200</v>
      </c>
      <c r="K12" s="16">
        <v>256</v>
      </c>
      <c r="L12" s="16">
        <v>0</v>
      </c>
      <c r="M12" s="16">
        <v>0</v>
      </c>
      <c r="N12" s="29">
        <f t="shared" si="0"/>
        <v>2893</v>
      </c>
    </row>
    <row r="13" spans="3:14" ht="16.2" thickBot="1" x14ac:dyDescent="0.35">
      <c r="C13" s="24" t="s">
        <v>11</v>
      </c>
      <c r="D13" s="16">
        <v>127</v>
      </c>
      <c r="E13" s="16">
        <v>1238</v>
      </c>
      <c r="F13" s="16">
        <v>32</v>
      </c>
      <c r="G13" s="16">
        <v>371</v>
      </c>
      <c r="H13" s="16">
        <v>211</v>
      </c>
      <c r="I13" s="17">
        <v>372</v>
      </c>
      <c r="J13" s="16">
        <v>165</v>
      </c>
      <c r="K13" s="16">
        <v>202</v>
      </c>
      <c r="L13" s="16">
        <v>0</v>
      </c>
      <c r="M13" s="16">
        <v>0</v>
      </c>
      <c r="N13" s="29">
        <f t="shared" si="0"/>
        <v>2718</v>
      </c>
    </row>
    <row r="14" spans="3:14" ht="16.2" thickBot="1" x14ac:dyDescent="0.35">
      <c r="C14" s="24" t="s">
        <v>28</v>
      </c>
      <c r="D14" s="16">
        <v>6</v>
      </c>
      <c r="E14" s="16">
        <v>30</v>
      </c>
      <c r="F14" s="16">
        <v>2</v>
      </c>
      <c r="G14" s="16">
        <v>11</v>
      </c>
      <c r="H14" s="16">
        <v>4</v>
      </c>
      <c r="I14" s="16">
        <v>9</v>
      </c>
      <c r="J14" s="16">
        <v>14</v>
      </c>
      <c r="K14" s="16">
        <v>4</v>
      </c>
      <c r="L14" s="16">
        <v>0</v>
      </c>
      <c r="M14" s="16">
        <v>0</v>
      </c>
      <c r="N14" s="29">
        <f t="shared" si="0"/>
        <v>80</v>
      </c>
    </row>
    <row r="15" spans="3:14" ht="16.2" thickBot="1" x14ac:dyDescent="0.35">
      <c r="C15" s="24" t="s">
        <v>16</v>
      </c>
      <c r="D15" s="29">
        <f>SUM(D7:D14)</f>
        <v>938</v>
      </c>
      <c r="E15" s="29">
        <f>SUM(E7:E14)</f>
        <v>4429</v>
      </c>
      <c r="F15" s="29">
        <f t="shared" ref="F15:G15" si="1">SUM(F7:F14)</f>
        <v>357</v>
      </c>
      <c r="G15" s="29">
        <f t="shared" si="1"/>
        <v>1740</v>
      </c>
      <c r="H15" s="29">
        <f t="shared" ref="H15:N15" si="2">SUM(H7:H14)</f>
        <v>806</v>
      </c>
      <c r="I15" s="29">
        <f t="shared" si="2"/>
        <v>1550</v>
      </c>
      <c r="J15" s="29">
        <f t="shared" si="2"/>
        <v>761</v>
      </c>
      <c r="K15" s="29">
        <f t="shared" si="2"/>
        <v>1442</v>
      </c>
      <c r="L15" s="29">
        <f t="shared" si="2"/>
        <v>0</v>
      </c>
      <c r="M15" s="29">
        <f t="shared" si="2"/>
        <v>103</v>
      </c>
      <c r="N15" s="29">
        <f t="shared" si="2"/>
        <v>12126</v>
      </c>
    </row>
    <row r="16" spans="3:14" ht="16.2" thickBot="1" x14ac:dyDescent="0.35"/>
    <row r="17" spans="3:14" ht="16.2" thickBot="1" x14ac:dyDescent="0.35">
      <c r="C17" s="34" t="s">
        <v>40</v>
      </c>
      <c r="D17" s="46" t="s">
        <v>15</v>
      </c>
      <c r="E17" s="47"/>
      <c r="F17" s="47"/>
      <c r="G17" s="47"/>
      <c r="H17" s="47"/>
      <c r="I17" s="47"/>
      <c r="J17" s="47"/>
      <c r="K17" s="48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102</v>
      </c>
      <c r="G19" s="27">
        <v>139</v>
      </c>
      <c r="H19" s="27">
        <v>73</v>
      </c>
      <c r="I19" s="27">
        <v>0</v>
      </c>
      <c r="J19" s="27">
        <v>6</v>
      </c>
      <c r="K19" s="29">
        <f t="shared" ref="K19:K26" si="3">SUM(D19:J19)</f>
        <v>320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>
        <v>24</v>
      </c>
      <c r="G20" s="27">
        <v>21</v>
      </c>
      <c r="H20" s="27">
        <v>12</v>
      </c>
      <c r="I20" s="27">
        <v>0</v>
      </c>
      <c r="J20" s="27">
        <v>3</v>
      </c>
      <c r="K20" s="29">
        <f t="shared" si="3"/>
        <v>60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>
        <v>31</v>
      </c>
      <c r="G21" s="27">
        <v>28</v>
      </c>
      <c r="H21" s="27">
        <v>31</v>
      </c>
      <c r="I21" s="27">
        <v>0</v>
      </c>
      <c r="J21" s="27">
        <v>14</v>
      </c>
      <c r="K21" s="29">
        <f t="shared" si="3"/>
        <v>104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71</v>
      </c>
      <c r="G22" s="27">
        <v>104</v>
      </c>
      <c r="H22" s="27">
        <v>77</v>
      </c>
      <c r="I22" s="27">
        <v>0</v>
      </c>
      <c r="J22" s="27">
        <v>2</v>
      </c>
      <c r="K22" s="29">
        <f t="shared" si="3"/>
        <v>254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85</v>
      </c>
      <c r="G23" s="27">
        <v>109</v>
      </c>
      <c r="H23" s="27">
        <v>74</v>
      </c>
      <c r="I23" s="27">
        <v>0</v>
      </c>
      <c r="J23" s="27">
        <v>0</v>
      </c>
      <c r="K23" s="29">
        <f t="shared" si="3"/>
        <v>268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142</v>
      </c>
      <c r="G24" s="27">
        <v>103</v>
      </c>
      <c r="H24" s="27">
        <v>75</v>
      </c>
      <c r="I24" s="27">
        <v>0</v>
      </c>
      <c r="J24" s="27">
        <v>0</v>
      </c>
      <c r="K24" s="29">
        <f t="shared" si="3"/>
        <v>320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135</v>
      </c>
      <c r="G25" s="27">
        <v>90</v>
      </c>
      <c r="H25" s="27">
        <v>27</v>
      </c>
      <c r="I25" s="27">
        <v>0</v>
      </c>
      <c r="J25" s="27">
        <v>0</v>
      </c>
      <c r="K25" s="29">
        <f t="shared" si="3"/>
        <v>252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>
        <v>6</v>
      </c>
      <c r="G26" s="27">
        <v>2</v>
      </c>
      <c r="H26" s="27">
        <v>6</v>
      </c>
      <c r="I26" s="27">
        <v>0</v>
      </c>
      <c r="J26" s="27">
        <v>0</v>
      </c>
      <c r="K26" s="29">
        <f t="shared" si="3"/>
        <v>14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596</v>
      </c>
      <c r="G27" s="29">
        <f t="shared" si="4"/>
        <v>596</v>
      </c>
      <c r="H27" s="29">
        <f t="shared" si="4"/>
        <v>375</v>
      </c>
      <c r="I27" s="29">
        <f t="shared" si="4"/>
        <v>0</v>
      </c>
      <c r="J27" s="29">
        <f t="shared" si="4"/>
        <v>25</v>
      </c>
      <c r="K27" s="29">
        <f t="shared" si="4"/>
        <v>1592</v>
      </c>
    </row>
    <row r="28" spans="3:14" ht="16.2" thickBot="1" x14ac:dyDescent="0.35"/>
    <row r="29" spans="3:14" ht="16.2" thickBot="1" x14ac:dyDescent="0.35">
      <c r="C29" s="34" t="s">
        <v>38</v>
      </c>
      <c r="D29" s="49" t="s">
        <v>15</v>
      </c>
      <c r="E29" s="50"/>
      <c r="F29" s="50"/>
      <c r="G29" s="50"/>
      <c r="H29" s="51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49" t="s">
        <v>15</v>
      </c>
      <c r="E41" s="50"/>
      <c r="F41" s="50"/>
      <c r="G41" s="50"/>
      <c r="H41" s="50"/>
      <c r="I41" s="50"/>
      <c r="J41" s="51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0</v>
      </c>
      <c r="E43" s="27">
        <v>0</v>
      </c>
      <c r="F43" s="27">
        <v>635</v>
      </c>
      <c r="G43" s="27">
        <v>741</v>
      </c>
      <c r="H43" s="27">
        <v>372</v>
      </c>
      <c r="I43" s="27">
        <v>0</v>
      </c>
      <c r="J43" s="29">
        <f t="shared" ref="J43:J50" si="6">SUM(D43:I43)</f>
        <v>1748</v>
      </c>
    </row>
    <row r="44" spans="3:14" ht="16.2" thickBot="1" x14ac:dyDescent="0.35">
      <c r="C44" s="24" t="s">
        <v>23</v>
      </c>
      <c r="D44" s="27">
        <v>0</v>
      </c>
      <c r="E44" s="27">
        <v>0</v>
      </c>
      <c r="F44" s="27">
        <v>176</v>
      </c>
      <c r="G44" s="27">
        <v>222</v>
      </c>
      <c r="H44" s="27">
        <v>88</v>
      </c>
      <c r="I44" s="27">
        <v>0</v>
      </c>
      <c r="J44" s="29">
        <f t="shared" si="6"/>
        <v>486</v>
      </c>
    </row>
    <row r="45" spans="3:14" ht="16.2" thickBot="1" x14ac:dyDescent="0.35">
      <c r="C45" s="24" t="s">
        <v>24</v>
      </c>
      <c r="D45" s="27">
        <v>0</v>
      </c>
      <c r="E45" s="27">
        <v>0</v>
      </c>
      <c r="F45" s="27">
        <v>226</v>
      </c>
      <c r="G45" s="27">
        <v>356</v>
      </c>
      <c r="H45" s="27">
        <v>208</v>
      </c>
      <c r="I45" s="27">
        <v>0</v>
      </c>
      <c r="J45" s="29">
        <f t="shared" si="6"/>
        <v>790</v>
      </c>
    </row>
    <row r="46" spans="3:14" ht="16.2" thickBot="1" x14ac:dyDescent="0.35">
      <c r="C46" s="24" t="s">
        <v>25</v>
      </c>
      <c r="D46" s="27">
        <v>0</v>
      </c>
      <c r="E46" s="27">
        <v>0</v>
      </c>
      <c r="F46" s="27">
        <v>546</v>
      </c>
      <c r="G46" s="27">
        <v>815</v>
      </c>
      <c r="H46" s="27">
        <v>426</v>
      </c>
      <c r="I46" s="27">
        <v>0</v>
      </c>
      <c r="J46" s="29">
        <f t="shared" si="6"/>
        <v>1787</v>
      </c>
    </row>
    <row r="47" spans="3:14" ht="16.2" thickBot="1" x14ac:dyDescent="0.35">
      <c r="C47" s="24" t="s">
        <v>26</v>
      </c>
      <c r="D47" s="27">
        <v>0</v>
      </c>
      <c r="E47" s="27">
        <v>0</v>
      </c>
      <c r="F47" s="27">
        <v>580</v>
      </c>
      <c r="G47" s="27">
        <v>712</v>
      </c>
      <c r="H47" s="27">
        <v>387</v>
      </c>
      <c r="I47" s="27">
        <v>0</v>
      </c>
      <c r="J47" s="29">
        <f t="shared" si="6"/>
        <v>1679</v>
      </c>
    </row>
    <row r="48" spans="3:14" ht="16.2" thickBot="1" x14ac:dyDescent="0.35">
      <c r="C48" s="24" t="s">
        <v>27</v>
      </c>
      <c r="D48" s="27">
        <v>0</v>
      </c>
      <c r="E48" s="27">
        <v>0</v>
      </c>
      <c r="F48" s="27">
        <v>695</v>
      </c>
      <c r="G48" s="27">
        <v>704</v>
      </c>
      <c r="H48" s="27">
        <v>337</v>
      </c>
      <c r="I48" s="27">
        <v>0</v>
      </c>
      <c r="J48" s="29">
        <f t="shared" si="6"/>
        <v>1736</v>
      </c>
    </row>
    <row r="49" spans="3:10" ht="16.2" thickBot="1" x14ac:dyDescent="0.35">
      <c r="C49" s="24" t="s">
        <v>11</v>
      </c>
      <c r="D49" s="27">
        <v>0</v>
      </c>
      <c r="E49" s="27">
        <v>0</v>
      </c>
      <c r="F49" s="28">
        <v>413</v>
      </c>
      <c r="G49" s="27">
        <v>336</v>
      </c>
      <c r="H49" s="27">
        <v>206</v>
      </c>
      <c r="I49" s="27">
        <v>0</v>
      </c>
      <c r="J49" s="29">
        <f t="shared" si="6"/>
        <v>955</v>
      </c>
    </row>
    <row r="50" spans="3:10" ht="16.2" thickBot="1" x14ac:dyDescent="0.35">
      <c r="C50" s="24" t="s">
        <v>28</v>
      </c>
      <c r="D50" s="27">
        <v>0</v>
      </c>
      <c r="E50" s="27">
        <v>0</v>
      </c>
      <c r="F50" s="27">
        <v>68</v>
      </c>
      <c r="G50" s="27">
        <v>56</v>
      </c>
      <c r="H50" s="27">
        <v>41</v>
      </c>
      <c r="I50" s="27">
        <v>0</v>
      </c>
      <c r="J50" s="29">
        <f t="shared" si="6"/>
        <v>165</v>
      </c>
    </row>
    <row r="51" spans="3:10" ht="16.2" thickBot="1" x14ac:dyDescent="0.35">
      <c r="C51" s="24" t="s">
        <v>16</v>
      </c>
      <c r="D51" s="29">
        <f>SUM(D43:D50)</f>
        <v>0</v>
      </c>
      <c r="E51" s="29">
        <f t="shared" ref="E51:J51" si="7">SUM(E43:E50)</f>
        <v>0</v>
      </c>
      <c r="F51" s="29">
        <f t="shared" si="7"/>
        <v>3339</v>
      </c>
      <c r="G51" s="29">
        <f t="shared" si="7"/>
        <v>3942</v>
      </c>
      <c r="H51" s="29">
        <f t="shared" si="7"/>
        <v>2065</v>
      </c>
      <c r="I51" s="29">
        <f t="shared" si="7"/>
        <v>0</v>
      </c>
      <c r="J51" s="29">
        <f t="shared" si="7"/>
        <v>9346</v>
      </c>
    </row>
  </sheetData>
  <sheetProtection algorithmName="SHA-512" hashValue="JBktgKGNhpemfxj9jvyFFuu33nrsWFO/bG0LbYhQKbABaVH0cdGjb9jiB9cXjc0XcFcdhJUVdW5h7cCscH2r5w==" saltValue="fCEUb4M3blnd0S+PH2kePw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2025-04-28T19:24:27Z</dcterms:modified>
</cp:coreProperties>
</file>