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defaultThemeVersion="124226"/>
  <mc:AlternateContent xmlns:mc="http://schemas.openxmlformats.org/markup-compatibility/2006">
    <mc:Choice Requires="x15">
      <x15ac:absPath xmlns:x15ac="http://schemas.microsoft.com/office/spreadsheetml/2010/11/ac" url="Z:\PFR-ACCESS\INS\DB\R&amp;S\945\_staging\"/>
    </mc:Choice>
  </mc:AlternateContent>
  <xr:revisionPtr revIDLastSave="0" documentId="8_{4C0BAEDD-A5E8-4BE9-A2C3-BF1977E3F87C}" xr6:coauthVersionLast="47" xr6:coauthVersionMax="47" xr10:uidLastSave="{00000000-0000-0000-0000-000000000000}"/>
  <workbookProtection workbookAlgorithmName="SHA-512" workbookHashValue="Os38oGYHC6GNAosiv/lWs81uOUaX4nbNr6mkzkBBPX+KXoikmSllXLVdwG9hbsoXOYn/vH81SpxIfdyuE/oKVQ==" workbookSaltValue="WIBLSnxSLvZXK9Xj28gmcQ==" workbookSpinCount="100000" lockStructure="1"/>
  <bookViews>
    <workbookView xWindow="-28920" yWindow="-120" windowWidth="29040" windowHeight="15720" tabRatio="684" activeTab="7" xr2:uid="{00000000-000D-0000-FFFF-FFFF00000000}"/>
  </bookViews>
  <sheets>
    <sheet name="Sections I-III. Company Data" sheetId="1" r:id="rId1"/>
    <sheet name="Statewide Data" sheetId="2" r:id="rId2"/>
    <sheet name="Area 1 Data" sheetId="3" r:id="rId3"/>
    <sheet name="Area 2 Data" sheetId="4" r:id="rId4"/>
    <sheet name="Area 3 Data" sheetId="5" r:id="rId5"/>
    <sheet name="Area 4 Data" sheetId="6" r:id="rId6"/>
    <sheet name="Area 5 Data" sheetId="9" r:id="rId7"/>
    <sheet name="Allocation Method" sheetId="7" r:id="rId8"/>
    <sheet name="Comments" sheetId="8"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1" i="2" l="1"/>
  <c r="G13" i="3"/>
  <c r="E53" i="2"/>
  <c r="D53" i="2"/>
  <c r="C53" i="2"/>
  <c r="C52" i="2"/>
  <c r="D52" i="2"/>
  <c r="E52" i="2"/>
  <c r="E51" i="2"/>
  <c r="D51" i="2"/>
  <c r="C51" i="2"/>
  <c r="E50" i="2"/>
  <c r="D50" i="2"/>
  <c r="C50" i="2"/>
  <c r="E29" i="2"/>
  <c r="D29" i="2"/>
  <c r="C29" i="2"/>
  <c r="E28" i="2"/>
  <c r="D28" i="2"/>
  <c r="C28" i="2"/>
  <c r="E27" i="2"/>
  <c r="D27" i="2"/>
  <c r="C27" i="2"/>
  <c r="G27" i="2" s="1"/>
  <c r="E26" i="2"/>
  <c r="D26" i="2"/>
  <c r="C26" i="2"/>
  <c r="E25" i="2"/>
  <c r="D25" i="2"/>
  <c r="C25" i="2"/>
  <c r="E24" i="2"/>
  <c r="D24" i="2"/>
  <c r="C24" i="2"/>
  <c r="E23" i="2"/>
  <c r="D23" i="2"/>
  <c r="C23" i="2"/>
  <c r="E19" i="2"/>
  <c r="D19" i="2"/>
  <c r="C19" i="2"/>
  <c r="E18" i="2"/>
  <c r="D18" i="2"/>
  <c r="C18" i="2"/>
  <c r="F15" i="2"/>
  <c r="E15" i="2"/>
  <c r="D15" i="2"/>
  <c r="C15" i="2"/>
  <c r="F14" i="2"/>
  <c r="E14" i="2"/>
  <c r="D14" i="2"/>
  <c r="C14" i="2"/>
  <c r="F11" i="2"/>
  <c r="E11" i="2"/>
  <c r="D11" i="2"/>
  <c r="C11" i="2"/>
  <c r="F10" i="2"/>
  <c r="E10" i="2"/>
  <c r="D10" i="2"/>
  <c r="C10" i="2"/>
  <c r="F9" i="2"/>
  <c r="E9" i="2"/>
  <c r="D9" i="2"/>
  <c r="C9" i="2"/>
  <c r="F6" i="2"/>
  <c r="E6" i="2"/>
  <c r="D6" i="2"/>
  <c r="C6" i="2"/>
  <c r="F5" i="2"/>
  <c r="E5" i="2"/>
  <c r="D5" i="2"/>
  <c r="C5" i="2"/>
  <c r="G27" i="9"/>
  <c r="G26" i="9"/>
  <c r="G25" i="9"/>
  <c r="G24" i="9"/>
  <c r="G22" i="9"/>
  <c r="G21" i="9"/>
  <c r="G20" i="9"/>
  <c r="G19" i="9"/>
  <c r="G18" i="9"/>
  <c r="G17" i="9"/>
  <c r="G16" i="9"/>
  <c r="G14" i="9"/>
  <c r="G13" i="9"/>
  <c r="G12" i="9"/>
  <c r="G11" i="9"/>
  <c r="G9" i="9"/>
  <c r="G8" i="9"/>
  <c r="G7" i="9"/>
  <c r="G6" i="9"/>
  <c r="G5" i="9"/>
  <c r="G43" i="2"/>
  <c r="G19" i="2" l="1"/>
  <c r="G29" i="2"/>
  <c r="G18" i="2"/>
  <c r="G23" i="2"/>
  <c r="G50" i="2"/>
  <c r="G24" i="2"/>
  <c r="G28" i="2"/>
  <c r="G25" i="2"/>
  <c r="G26" i="2"/>
  <c r="G51" i="2"/>
  <c r="G53" i="2"/>
  <c r="G52" i="2"/>
  <c r="G7" i="2"/>
  <c r="E21" i="2"/>
  <c r="D21" i="2"/>
  <c r="G14" i="2"/>
  <c r="G10" i="2"/>
  <c r="D47" i="2"/>
  <c r="E47" i="2"/>
  <c r="F47" i="2"/>
  <c r="C47" i="2"/>
  <c r="G27" i="6"/>
  <c r="G26" i="6"/>
  <c r="G25" i="6"/>
  <c r="G24" i="6"/>
  <c r="G22" i="6"/>
  <c r="G21" i="6"/>
  <c r="G20" i="6"/>
  <c r="G19" i="6"/>
  <c r="G18" i="6"/>
  <c r="G17" i="6"/>
  <c r="G16" i="6"/>
  <c r="G14" i="6"/>
  <c r="G13" i="6"/>
  <c r="G12" i="6"/>
  <c r="G11" i="6"/>
  <c r="G9" i="6"/>
  <c r="G8" i="6"/>
  <c r="G7" i="6"/>
  <c r="G6" i="6"/>
  <c r="G5" i="6"/>
  <c r="G27" i="5"/>
  <c r="G26" i="5"/>
  <c r="G25" i="5"/>
  <c r="G24" i="5"/>
  <c r="G22" i="5"/>
  <c r="G21" i="5"/>
  <c r="G20" i="5"/>
  <c r="G19" i="5"/>
  <c r="G18" i="5"/>
  <c r="G17" i="5"/>
  <c r="G16" i="5"/>
  <c r="G14" i="5"/>
  <c r="G13" i="5"/>
  <c r="G12" i="5"/>
  <c r="G11" i="5"/>
  <c r="G9" i="5"/>
  <c r="G8" i="5"/>
  <c r="G7" i="5"/>
  <c r="G6" i="5"/>
  <c r="G5" i="5"/>
  <c r="G27" i="4"/>
  <c r="G26" i="4"/>
  <c r="G25" i="4"/>
  <c r="G24" i="4"/>
  <c r="G22" i="4"/>
  <c r="G21" i="4"/>
  <c r="G20" i="4"/>
  <c r="G19" i="4"/>
  <c r="G18" i="4"/>
  <c r="G17" i="4"/>
  <c r="G16" i="4"/>
  <c r="G14" i="4"/>
  <c r="G13" i="4"/>
  <c r="G12" i="4"/>
  <c r="G11" i="4"/>
  <c r="G9" i="4"/>
  <c r="G8" i="4"/>
  <c r="G7" i="4"/>
  <c r="G6" i="4"/>
  <c r="G5" i="4"/>
  <c r="G27" i="3"/>
  <c r="G26" i="3"/>
  <c r="G25" i="3"/>
  <c r="G24" i="3"/>
  <c r="G22" i="3"/>
  <c r="G21" i="3"/>
  <c r="G20" i="3"/>
  <c r="G19" i="3"/>
  <c r="G18" i="3"/>
  <c r="G17" i="3"/>
  <c r="G16" i="3"/>
  <c r="G14" i="3"/>
  <c r="G12" i="3"/>
  <c r="G11" i="3"/>
  <c r="G9" i="3"/>
  <c r="G8" i="3"/>
  <c r="G7" i="3"/>
  <c r="G6" i="3"/>
  <c r="G5" i="3"/>
  <c r="G46" i="2"/>
  <c r="G45" i="2"/>
  <c r="G44" i="2"/>
  <c r="G42" i="2"/>
  <c r="G41" i="2"/>
  <c r="G40" i="2"/>
  <c r="G39" i="2"/>
  <c r="G38" i="2"/>
  <c r="G37" i="2"/>
  <c r="G36" i="2"/>
  <c r="G35" i="2"/>
  <c r="G34" i="2"/>
  <c r="G32" i="2"/>
  <c r="G31" i="2"/>
  <c r="G30" i="2"/>
  <c r="G20" i="2"/>
  <c r="G17" i="2"/>
  <c r="G16" i="2"/>
  <c r="F12" i="2"/>
  <c r="E12" i="2"/>
  <c r="F48" i="2" l="1"/>
  <c r="G47" i="2"/>
  <c r="G9" i="2"/>
  <c r="C12" i="2"/>
  <c r="C33" i="2"/>
  <c r="E33" i="2"/>
  <c r="E48" i="2" s="1"/>
  <c r="D33" i="2"/>
  <c r="D48" i="2" s="1"/>
  <c r="D12" i="2"/>
  <c r="G11" i="2"/>
  <c r="G15" i="2"/>
  <c r="C21" i="2"/>
  <c r="G21" i="2" s="1"/>
  <c r="G5" i="2"/>
  <c r="G6" i="2"/>
  <c r="G12" i="2" l="1"/>
  <c r="G33" i="2"/>
  <c r="C48" i="2"/>
  <c r="G48" i="2" s="1"/>
</calcChain>
</file>

<file path=xl/sharedStrings.xml><?xml version="1.0" encoding="utf-8"?>
<sst xmlns="http://schemas.openxmlformats.org/spreadsheetml/2006/main" count="340" uniqueCount="105">
  <si>
    <t>Section I. Company Information</t>
  </si>
  <si>
    <t>Company Name:</t>
  </si>
  <si>
    <t>NAIC Code:</t>
  </si>
  <si>
    <t>Section II. Contact Information</t>
  </si>
  <si>
    <t>First Name:</t>
  </si>
  <si>
    <t>Last Name:</t>
  </si>
  <si>
    <t>Phone Number:</t>
  </si>
  <si>
    <t>Year</t>
  </si>
  <si>
    <t>Total</t>
  </si>
  <si>
    <t>Maine 945 Report</t>
  </si>
  <si>
    <t>Section III. Direct Written Health Insurance Premium</t>
  </si>
  <si>
    <t>Maine Rule 945 Report</t>
  </si>
  <si>
    <t>Large Groups</t>
  </si>
  <si>
    <t>Small Groups</t>
  </si>
  <si>
    <t>Individuals</t>
  </si>
  <si>
    <t>Stop Loss</t>
  </si>
  <si>
    <t>Member and Contract Information</t>
  </si>
  <si>
    <t>Line Number</t>
  </si>
  <si>
    <t>Member Months during year</t>
  </si>
  <si>
    <t>Number of contracts 12/31</t>
  </si>
  <si>
    <t>2a</t>
  </si>
  <si>
    <t>Number of contracts included in line 2 that were issued during the year</t>
  </si>
  <si>
    <t>Number of subscribers covered as individuals (non-family) under group or individual contracts 12/31</t>
  </si>
  <si>
    <t>Number of families covered (individual + spouse, individual + dependent, individual + family) 12/31</t>
  </si>
  <si>
    <t>Number of dependents 12/31</t>
  </si>
  <si>
    <t>5a</t>
  </si>
  <si>
    <t>Covered lives 12/31 (lines 3-5)</t>
  </si>
  <si>
    <t>Revenue Information</t>
  </si>
  <si>
    <t>Direct premiums written</t>
  </si>
  <si>
    <t>Direct premiums earned</t>
  </si>
  <si>
    <t>Net premium income</t>
  </si>
  <si>
    <t>Change in unearned premium reserves and reserve for rate credits</t>
  </si>
  <si>
    <t>Fee-for-service</t>
  </si>
  <si>
    <t>Risk revenue</t>
  </si>
  <si>
    <t>Aggregate write-ins for other health care related revenues</t>
  </si>
  <si>
    <t>Total revenues (lines 8-13)</t>
  </si>
  <si>
    <t>Expense Information</t>
  </si>
  <si>
    <t>Hospital benefits (not including emergency room) - inpatient only</t>
  </si>
  <si>
    <t>Hospital benefits (not including emergency room) - outpatient only</t>
  </si>
  <si>
    <t>Medical benefits (excluding hospital inpatient and outpatient above)</t>
  </si>
  <si>
    <t>Other professional services</t>
  </si>
  <si>
    <t>Outside referrals</t>
  </si>
  <si>
    <t>Emergency room and out-of-area</t>
  </si>
  <si>
    <t>Prescription drugs</t>
  </si>
  <si>
    <t>Aggregate write-ins for other medical and hospital</t>
  </si>
  <si>
    <t>Incentive pool and withhold adjustments and bonus amounts</t>
  </si>
  <si>
    <t>Net reinsurance recoveries</t>
  </si>
  <si>
    <t>Increase in reserves</t>
  </si>
  <si>
    <t>Cost containment expenses</t>
  </si>
  <si>
    <t>Other claims adjustment expenses</t>
  </si>
  <si>
    <t>Salaries, wages and other benefits excluding cost containment expenses and other claims adjustment expenses</t>
  </si>
  <si>
    <t>Commissions</t>
  </si>
  <si>
    <t>Marketing and advertising</t>
  </si>
  <si>
    <t>Taxes, licenses and fees, excluding ACA Annual Health Insurance Industry Fee and ACA Exchange Fee</t>
  </si>
  <si>
    <t>ACA Annual Health Insurance Industry Fee</t>
  </si>
  <si>
    <t>33a</t>
  </si>
  <si>
    <t>ACA Exchange Fee</t>
  </si>
  <si>
    <t>Charitable contributions</t>
  </si>
  <si>
    <t>Lobbying expenses</t>
  </si>
  <si>
    <t>All other expenses</t>
  </si>
  <si>
    <t>Total claims adjustment and administrative expenses (lines 27-36)</t>
  </si>
  <si>
    <t>Net Underwriting gain or loss (line 14 less lines 25 less line 26 less line 37)</t>
  </si>
  <si>
    <t>Utilization Statistics</t>
  </si>
  <si>
    <t>Hospital days (not including emergency room) - inpatient only</t>
  </si>
  <si>
    <t>Physician encounters</t>
  </si>
  <si>
    <t>Other professional encounters</t>
  </si>
  <si>
    <t>Number of emergency room visits</t>
  </si>
  <si>
    <t>Policyholder Category</t>
  </si>
  <si>
    <t>Line Description</t>
  </si>
  <si>
    <t>Statewide Data</t>
  </si>
  <si>
    <t>Area 1: Cumberland, Sagadahoc and York Counties</t>
  </si>
  <si>
    <t>Area 2: Knox, Kennebec, Lincoln and Oxford Counties</t>
  </si>
  <si>
    <t>**If you answered NO to the question above, you must complete the 945 Short Form instead of this form.</t>
  </si>
  <si>
    <r>
      <t xml:space="preserve">Total medical and hospital expenses (lines 15-23 less line 24) </t>
    </r>
    <r>
      <rPr>
        <b/>
        <sz val="12"/>
        <color indexed="10"/>
        <rFont val="Calibri"/>
        <family val="2"/>
      </rPr>
      <t>Manually enter the total for Stop Loss</t>
    </r>
  </si>
  <si>
    <t>2. For each line item marked as either Allocated or as Combination, provide an explanation in the Comments tab.</t>
  </si>
  <si>
    <t>Line #</t>
  </si>
  <si>
    <t>ALLOCATION METHOD</t>
  </si>
  <si>
    <t>Allocation By Region (Select One)</t>
  </si>
  <si>
    <t>Allocation by Category of Policyholder (Select One)</t>
  </si>
  <si>
    <t>Actual</t>
  </si>
  <si>
    <t>Allocated</t>
  </si>
  <si>
    <t>Combination</t>
  </si>
  <si>
    <t xml:space="preserve">Salaries, wages and other benefits </t>
  </si>
  <si>
    <t>Enter Comments Below</t>
  </si>
  <si>
    <t>Allocation by Region Comments</t>
  </si>
  <si>
    <t>Allocation by Policyholder Category Comments</t>
  </si>
  <si>
    <t>E-Mail:</t>
  </si>
  <si>
    <t>YES</t>
  </si>
  <si>
    <t>NO</t>
  </si>
  <si>
    <t>All companies must, at least, complete Sections I, II, and III below. Use the Tab key to go forward and hold down the Shift key and Tab Key to go backward.</t>
  </si>
  <si>
    <r>
      <t>**If you answered YES to t</t>
    </r>
    <r>
      <rPr>
        <b/>
        <sz val="12"/>
        <color indexed="56"/>
        <rFont val="Calibri"/>
        <family val="2"/>
      </rPr>
      <t>he question directly above, you must complete the Statewide Data tab, Area tabs,  and Allocation and Comments tabs.</t>
    </r>
  </si>
  <si>
    <t>33b</t>
  </si>
  <si>
    <t>MGARA Reinsurance Assessment</t>
  </si>
  <si>
    <t>Reserved for Future Use (Formerly ACA Annual Health Insurance Industry Fee)</t>
  </si>
  <si>
    <t>**If the total of health insurance premium and stop loss is zero, do not submit this report.</t>
  </si>
  <si>
    <r>
      <t xml:space="preserve">Did this Company Have at Least $2 million of direct written health insurance premium in Maine? (Click on box and </t>
    </r>
    <r>
      <rPr>
        <sz val="14"/>
        <color rgb="FFFF0000"/>
        <rFont val="Calibri"/>
        <family val="2"/>
        <scheme val="minor"/>
      </rPr>
      <t>Select YES or NO</t>
    </r>
    <r>
      <rPr>
        <b/>
        <sz val="14"/>
        <color theme="1"/>
        <rFont val="Calibri"/>
        <family val="2"/>
        <scheme val="minor"/>
      </rPr>
      <t xml:space="preserve"> -----&gt;</t>
    </r>
    <r>
      <rPr>
        <sz val="14"/>
        <color theme="1"/>
        <rFont val="Calibri"/>
        <family val="2"/>
        <scheme val="minor"/>
      </rPr>
      <t>)</t>
    </r>
  </si>
  <si>
    <r>
      <t>1. Place an X in</t>
    </r>
    <r>
      <rPr>
        <b/>
        <u/>
        <sz val="14"/>
        <color rgb="FFA20000"/>
        <rFont val="Calibri"/>
        <family val="2"/>
      </rPr>
      <t xml:space="preserve"> either</t>
    </r>
    <r>
      <rPr>
        <sz val="14"/>
        <color rgb="FFA20000"/>
        <rFont val="Calibri"/>
        <family val="2"/>
      </rPr>
      <t xml:space="preserve"> the Actual, or the Allocated or the Combination column below to indicate how your data in the Statewide and Area tabs were determined. </t>
    </r>
  </si>
  <si>
    <t>945 Long Version: 12/1/2025</t>
  </si>
  <si>
    <t>Area 4: Penobscot, Somerset and Piscataquis Counties</t>
  </si>
  <si>
    <t>Area 3: Androscoggin, Waldo and Franklin Counties</t>
  </si>
  <si>
    <t>Area 5: Hancock, Aroostook and Washington Counties</t>
  </si>
  <si>
    <t>Cigna Health and Life Insurance Company</t>
  </si>
  <si>
    <t>Jasmine</t>
  </si>
  <si>
    <t>Smith</t>
  </si>
  <si>
    <t>Jasmine.Smith@Cignahealthcare.com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</si>
</sst>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quot;$&quot;#,##0"/>
    <numFmt numFmtId="165" formatCode="[&lt;=9999999]###\-####;\(###\)\ ###\-####"/>
    <numFmt numFmtId="166" formatCode=";;;"/>
  </numFmts>
  <fonts count="31" x14ac:knownFonts="1">
    <font>
      <sz val="11"/>
      <color theme="1"/>
      <name val="Calibri"/>
      <family val="2"/>
      <scheme val="minor"/>
    </font>
    <font>
      <b/>
      <sz val="12"/>
      <color indexed="10"/>
      <name val="Calibri"/>
      <family val="2"/>
    </font>
    <font>
      <sz val="10"/>
      <name val="Arial"/>
      <family val="2"/>
    </font>
    <font>
      <b/>
      <sz val="10"/>
      <name val="Arial"/>
      <family val="2"/>
    </font>
    <font>
      <b/>
      <sz val="11"/>
      <name val="Arial"/>
      <family val="2"/>
    </font>
    <font>
      <b/>
      <sz val="12"/>
      <color indexed="56"/>
      <name val="Calibri"/>
      <family val="2"/>
    </font>
    <font>
      <b/>
      <sz val="11"/>
      <color theme="1"/>
      <name val="Calibri"/>
      <family val="2"/>
      <scheme val="minor"/>
    </font>
    <font>
      <sz val="16"/>
      <color theme="1"/>
      <name val="Calibri"/>
      <family val="2"/>
      <scheme val="minor"/>
    </font>
    <font>
      <sz val="12"/>
      <color theme="1"/>
      <name val="Calibri"/>
      <family val="2"/>
      <scheme val="minor"/>
    </font>
    <font>
      <b/>
      <sz val="16"/>
      <color theme="3"/>
      <name val="Calibri"/>
      <family val="2"/>
      <scheme val="minor"/>
    </font>
    <font>
      <sz val="12"/>
      <color rgb="FF000000"/>
      <name val="Calibri"/>
      <family val="2"/>
    </font>
    <font>
      <b/>
      <sz val="14"/>
      <color rgb="FFFF0000"/>
      <name val="Calibri"/>
      <family val="2"/>
    </font>
    <font>
      <b/>
      <sz val="12"/>
      <color rgb="FF000000"/>
      <name val="Calibri"/>
      <family val="2"/>
    </font>
    <font>
      <sz val="12"/>
      <name val="Calibri"/>
      <family val="2"/>
      <scheme val="minor"/>
    </font>
    <font>
      <b/>
      <sz val="12"/>
      <name val="Calibri"/>
      <family val="2"/>
      <scheme val="minor"/>
    </font>
    <font>
      <sz val="14"/>
      <color rgb="FFFF0000"/>
      <name val="Calibri"/>
      <family val="2"/>
      <scheme val="minor"/>
    </font>
    <font>
      <b/>
      <sz val="12"/>
      <color theme="3"/>
      <name val="Calibri"/>
      <family val="2"/>
      <scheme val="minor"/>
    </font>
    <font>
      <b/>
      <sz val="12"/>
      <color rgb="FF00B050"/>
      <name val="Calibri"/>
      <family val="2"/>
      <scheme val="minor"/>
    </font>
    <font>
      <b/>
      <sz val="11"/>
      <color rgb="FFFF0000"/>
      <name val="Calibri"/>
      <family val="2"/>
      <scheme val="minor"/>
    </font>
    <font>
      <b/>
      <sz val="14"/>
      <color rgb="FF000000"/>
      <name val="Calibri"/>
      <family val="2"/>
    </font>
    <font>
      <b/>
      <sz val="14"/>
      <color theme="3"/>
      <name val="Calibri"/>
      <family val="2"/>
      <scheme val="minor"/>
    </font>
    <font>
      <b/>
      <sz val="14"/>
      <name val="Calibri"/>
      <family val="2"/>
      <scheme val="minor"/>
    </font>
    <font>
      <b/>
      <sz val="14"/>
      <color rgb="FF00B050"/>
      <name val="Calibri"/>
      <family val="2"/>
      <scheme val="minor"/>
    </font>
    <font>
      <b/>
      <u/>
      <sz val="14"/>
      <color rgb="FFFF0000"/>
      <name val="Calibri"/>
      <family val="2"/>
      <scheme val="minor"/>
    </font>
    <font>
      <sz val="14"/>
      <color theme="1"/>
      <name val="Calibri"/>
      <family val="2"/>
      <scheme val="minor"/>
    </font>
    <font>
      <b/>
      <sz val="14"/>
      <color rgb="FFFF0000"/>
      <name val="Calibri"/>
      <family val="2"/>
      <scheme val="minor"/>
    </font>
    <font>
      <b/>
      <sz val="14"/>
      <color theme="1"/>
      <name val="Calibri"/>
      <family val="2"/>
      <scheme val="minor"/>
    </font>
    <font>
      <b/>
      <sz val="12"/>
      <color rgb="FFA20000"/>
      <name val="Calibri"/>
      <family val="2"/>
      <scheme val="minor"/>
    </font>
    <font>
      <sz val="14"/>
      <color rgb="FFA20000"/>
      <name val="Calibri"/>
      <family val="2"/>
      <scheme val="minor"/>
    </font>
    <font>
      <b/>
      <u/>
      <sz val="14"/>
      <color rgb="FFA20000"/>
      <name val="Calibri"/>
      <family val="2"/>
    </font>
    <font>
      <sz val="14"/>
      <color rgb="FFA20000"/>
      <name val="Calibri"/>
      <family val="2"/>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tint="-0.34998626667073579"/>
        <bgColor indexed="64"/>
      </patternFill>
    </fill>
  </fills>
  <borders count="38">
    <border>
      <left/>
      <right/>
      <top/>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43" fontId="2" fillId="0" borderId="0" applyFont="0" applyFill="0" applyBorder="0" applyAlignment="0" applyProtection="0"/>
    <xf numFmtId="0" fontId="2" fillId="0" borderId="0"/>
  </cellStyleXfs>
  <cellXfs count="133">
    <xf numFmtId="0" fontId="0" fillId="0" borderId="0" xfId="0"/>
    <xf numFmtId="0" fontId="8" fillId="0" borderId="4" xfId="0" applyFont="1" applyBorder="1" applyAlignment="1">
      <alignment horizontal="center"/>
    </xf>
    <xf numFmtId="0" fontId="3" fillId="3" borderId="13" xfId="2" applyFont="1" applyFill="1" applyBorder="1" applyAlignment="1" applyProtection="1">
      <alignment horizontal="center" vertical="center" wrapText="1"/>
      <protection hidden="1"/>
    </xf>
    <xf numFmtId="0" fontId="3" fillId="3" borderId="14" xfId="2" applyFont="1" applyFill="1" applyBorder="1" applyAlignment="1" applyProtection="1">
      <alignment horizontal="center" vertical="center" wrapText="1"/>
      <protection hidden="1"/>
    </xf>
    <xf numFmtId="0" fontId="3" fillId="3" borderId="15" xfId="2" applyFont="1" applyFill="1" applyBorder="1" applyAlignment="1" applyProtection="1">
      <alignment horizontal="center" vertical="center" wrapText="1"/>
      <protection hidden="1"/>
    </xf>
    <xf numFmtId="0" fontId="3" fillId="3" borderId="16" xfId="2" applyFont="1" applyFill="1" applyBorder="1" applyAlignment="1" applyProtection="1">
      <alignment horizontal="center" vertical="center" wrapText="1"/>
      <protection hidden="1"/>
    </xf>
    <xf numFmtId="0" fontId="7" fillId="0" borderId="0" xfId="0" applyFont="1"/>
    <xf numFmtId="0" fontId="8" fillId="0" borderId="0" xfId="0" applyFont="1"/>
    <xf numFmtId="0" fontId="9" fillId="0" borderId="0" xfId="0" applyFont="1"/>
    <xf numFmtId="0" fontId="8" fillId="0" borderId="2" xfId="0" applyFont="1" applyBorder="1" applyAlignment="1">
      <alignment horizontal="center"/>
    </xf>
    <xf numFmtId="0" fontId="8" fillId="0" borderId="3" xfId="0" applyFont="1" applyBorder="1" applyAlignment="1">
      <alignment horizontal="center"/>
    </xf>
    <xf numFmtId="0" fontId="8" fillId="0" borderId="5" xfId="0" applyFont="1" applyBorder="1"/>
    <xf numFmtId="0" fontId="11" fillId="4" borderId="6" xfId="0" applyFont="1" applyFill="1" applyBorder="1" applyAlignment="1">
      <alignment horizontal="center" vertical="center"/>
    </xf>
    <xf numFmtId="0" fontId="12" fillId="5" borderId="8" xfId="0" applyFont="1" applyFill="1" applyBorder="1" applyAlignment="1">
      <alignment horizontal="center" vertical="center" wrapText="1"/>
    </xf>
    <xf numFmtId="0" fontId="12" fillId="5" borderId="9"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12" fillId="5" borderId="7" xfId="0" applyFont="1" applyFill="1" applyBorder="1" applyAlignment="1">
      <alignment horizontal="center" vertical="center"/>
    </xf>
    <xf numFmtId="0" fontId="12" fillId="5" borderId="10" xfId="0" applyFont="1" applyFill="1" applyBorder="1" applyAlignment="1">
      <alignment horizontal="center" vertical="center" wrapText="1"/>
    </xf>
    <xf numFmtId="0" fontId="10" fillId="5" borderId="0" xfId="0" applyFont="1" applyFill="1" applyAlignment="1">
      <alignment horizontal="center" vertical="center" wrapText="1"/>
    </xf>
    <xf numFmtId="0" fontId="10" fillId="0" borderId="1" xfId="0" applyFont="1" applyBorder="1" applyAlignment="1">
      <alignment vertical="center"/>
    </xf>
    <xf numFmtId="0" fontId="13" fillId="2" borderId="17" xfId="2" applyFont="1" applyFill="1" applyBorder="1" applyProtection="1">
      <protection hidden="1"/>
    </xf>
    <xf numFmtId="0" fontId="14" fillId="2" borderId="18" xfId="2" applyFont="1" applyFill="1" applyBorder="1" applyProtection="1">
      <protection hidden="1"/>
    </xf>
    <xf numFmtId="0" fontId="13" fillId="2" borderId="19" xfId="2" applyFont="1" applyFill="1" applyBorder="1" applyAlignment="1" applyProtection="1">
      <alignment horizontal="center" vertical="center"/>
      <protection hidden="1"/>
    </xf>
    <xf numFmtId="0" fontId="13" fillId="2" borderId="20" xfId="2" applyFont="1" applyFill="1" applyBorder="1" applyAlignment="1" applyProtection="1">
      <alignment horizontal="center" vertical="center"/>
      <protection hidden="1"/>
    </xf>
    <xf numFmtId="0" fontId="13" fillId="2" borderId="18" xfId="2" applyFont="1" applyFill="1" applyBorder="1" applyProtection="1">
      <protection hidden="1"/>
    </xf>
    <xf numFmtId="3" fontId="13" fillId="3" borderId="21" xfId="2" applyNumberFormat="1" applyFont="1" applyFill="1" applyBorder="1" applyAlignment="1">
      <alignment horizontal="center"/>
    </xf>
    <xf numFmtId="3" fontId="13" fillId="3" borderId="22" xfId="2" applyNumberFormat="1" applyFont="1" applyFill="1" applyBorder="1" applyAlignment="1">
      <alignment horizontal="center"/>
    </xf>
    <xf numFmtId="3" fontId="13" fillId="3" borderId="13" xfId="2" applyNumberFormat="1" applyFont="1" applyFill="1" applyBorder="1" applyAlignment="1">
      <alignment horizontal="center"/>
    </xf>
    <xf numFmtId="3" fontId="13" fillId="3" borderId="14" xfId="2" applyNumberFormat="1" applyFont="1" applyFill="1" applyBorder="1" applyAlignment="1">
      <alignment horizontal="center"/>
    </xf>
    <xf numFmtId="3" fontId="13" fillId="2" borderId="18" xfId="2" applyNumberFormat="1" applyFont="1" applyFill="1" applyBorder="1" applyAlignment="1" applyProtection="1">
      <alignment horizontal="center"/>
      <protection hidden="1"/>
    </xf>
    <xf numFmtId="3" fontId="13" fillId="6" borderId="21" xfId="2" applyNumberFormat="1" applyFont="1" applyFill="1" applyBorder="1" applyAlignment="1" applyProtection="1">
      <alignment horizontal="center"/>
      <protection locked="0"/>
    </xf>
    <xf numFmtId="3" fontId="13" fillId="6" borderId="22" xfId="2" applyNumberFormat="1" applyFont="1" applyFill="1" applyBorder="1" applyAlignment="1" applyProtection="1">
      <alignment horizontal="center"/>
      <protection locked="0"/>
    </xf>
    <xf numFmtId="3" fontId="13" fillId="6" borderId="23" xfId="2" applyNumberFormat="1" applyFont="1" applyFill="1" applyBorder="1" applyAlignment="1" applyProtection="1">
      <alignment horizontal="center"/>
      <protection locked="0"/>
    </xf>
    <xf numFmtId="3" fontId="13" fillId="6" borderId="15" xfId="2" applyNumberFormat="1" applyFont="1" applyFill="1" applyBorder="1" applyAlignment="1" applyProtection="1">
      <alignment horizontal="center"/>
      <protection locked="0"/>
    </xf>
    <xf numFmtId="3" fontId="13" fillId="6" borderId="13" xfId="2" applyNumberFormat="1" applyFont="1" applyFill="1" applyBorder="1" applyAlignment="1" applyProtection="1">
      <alignment horizontal="center"/>
      <protection locked="0"/>
    </xf>
    <xf numFmtId="3" fontId="13" fillId="6" borderId="16" xfId="2" applyNumberFormat="1" applyFont="1" applyFill="1" applyBorder="1" applyAlignment="1" applyProtection="1">
      <alignment horizontal="center"/>
      <protection locked="0"/>
    </xf>
    <xf numFmtId="0" fontId="13" fillId="2" borderId="21" xfId="2" applyFont="1" applyFill="1" applyBorder="1" applyAlignment="1">
      <alignment horizontal="left" vertical="top" wrapText="1"/>
    </xf>
    <xf numFmtId="0" fontId="13" fillId="2" borderId="13" xfId="2" applyFont="1" applyFill="1" applyBorder="1" applyAlignment="1">
      <alignment horizontal="left" vertical="top" wrapText="1"/>
    </xf>
    <xf numFmtId="0" fontId="14" fillId="2" borderId="18" xfId="2" applyFont="1" applyFill="1" applyBorder="1"/>
    <xf numFmtId="3" fontId="10" fillId="5" borderId="5" xfId="0" applyNumberFormat="1" applyFont="1" applyFill="1" applyBorder="1" applyAlignment="1">
      <alignment horizontal="center" vertical="center"/>
    </xf>
    <xf numFmtId="3" fontId="10" fillId="5" borderId="12" xfId="0" applyNumberFormat="1" applyFont="1" applyFill="1" applyBorder="1" applyAlignment="1">
      <alignment horizontal="center" vertical="center"/>
    </xf>
    <xf numFmtId="164" fontId="10" fillId="6" borderId="12" xfId="0" applyNumberFormat="1" applyFont="1" applyFill="1" applyBorder="1" applyAlignment="1" applyProtection="1">
      <alignment vertical="center"/>
      <protection locked="0"/>
    </xf>
    <xf numFmtId="164" fontId="10" fillId="5" borderId="5" xfId="0" applyNumberFormat="1" applyFont="1" applyFill="1" applyBorder="1" applyAlignment="1">
      <alignment horizontal="center" vertical="center"/>
    </xf>
    <xf numFmtId="164" fontId="10" fillId="5" borderId="7" xfId="0" applyNumberFormat="1" applyFont="1" applyFill="1" applyBorder="1" applyAlignment="1">
      <alignment horizontal="center" vertical="center"/>
    </xf>
    <xf numFmtId="164" fontId="10" fillId="5" borderId="12" xfId="0" applyNumberFormat="1" applyFont="1" applyFill="1" applyBorder="1" applyAlignment="1">
      <alignment horizontal="center" vertical="center"/>
    </xf>
    <xf numFmtId="164" fontId="10" fillId="7" borderId="12" xfId="0" applyNumberFormat="1" applyFont="1" applyFill="1" applyBorder="1" applyAlignment="1">
      <alignment horizontal="center" vertical="center"/>
    </xf>
    <xf numFmtId="3" fontId="10" fillId="7" borderId="12" xfId="0" applyNumberFormat="1" applyFont="1" applyFill="1" applyBorder="1" applyAlignment="1">
      <alignment horizontal="center" vertical="center"/>
    </xf>
    <xf numFmtId="0" fontId="24" fillId="6" borderId="9" xfId="0" applyFont="1" applyFill="1" applyBorder="1" applyProtection="1">
      <protection locked="0"/>
    </xf>
    <xf numFmtId="0" fontId="12" fillId="5" borderId="28" xfId="0" applyFont="1" applyFill="1" applyBorder="1" applyAlignment="1">
      <alignment horizontal="center" vertical="center" wrapText="1"/>
    </xf>
    <xf numFmtId="3" fontId="10" fillId="6" borderId="35" xfId="0" applyNumberFormat="1" applyFont="1" applyFill="1" applyBorder="1" applyAlignment="1" applyProtection="1">
      <alignment vertical="center"/>
      <protection locked="0"/>
    </xf>
    <xf numFmtId="3" fontId="10" fillId="5" borderId="35" xfId="0" applyNumberFormat="1" applyFont="1" applyFill="1" applyBorder="1" applyAlignment="1">
      <alignment horizontal="center" vertical="center"/>
    </xf>
    <xf numFmtId="0" fontId="12" fillId="5" borderId="29" xfId="0" applyFont="1" applyFill="1" applyBorder="1" applyAlignment="1">
      <alignment horizontal="center" vertical="center" wrapText="1"/>
    </xf>
    <xf numFmtId="0" fontId="10" fillId="5" borderId="28" xfId="0" applyFont="1" applyFill="1" applyBorder="1" applyAlignment="1">
      <alignment horizontal="center" vertical="center" wrapText="1"/>
    </xf>
    <xf numFmtId="0" fontId="10" fillId="5" borderId="29" xfId="0" applyFont="1" applyFill="1" applyBorder="1" applyAlignment="1">
      <alignment horizontal="center" vertical="center" wrapText="1"/>
    </xf>
    <xf numFmtId="0" fontId="10" fillId="5" borderId="7" xfId="0" applyFont="1" applyFill="1" applyBorder="1" applyAlignment="1">
      <alignment horizontal="center" vertical="center"/>
    </xf>
    <xf numFmtId="164" fontId="10" fillId="5" borderId="1" xfId="0" applyNumberFormat="1" applyFont="1" applyFill="1" applyBorder="1" applyAlignment="1">
      <alignment horizontal="center" vertical="center"/>
    </xf>
    <xf numFmtId="164" fontId="10" fillId="7" borderId="1" xfId="0" applyNumberFormat="1" applyFont="1" applyFill="1" applyBorder="1" applyAlignment="1">
      <alignment horizontal="center" vertical="center"/>
    </xf>
    <xf numFmtId="164" fontId="10" fillId="5" borderId="28" xfId="0" applyNumberFormat="1" applyFont="1" applyFill="1" applyBorder="1" applyAlignment="1">
      <alignment horizontal="center" vertical="center" wrapText="1"/>
    </xf>
    <xf numFmtId="164" fontId="10" fillId="5" borderId="29" xfId="0" applyNumberFormat="1" applyFont="1" applyFill="1" applyBorder="1" applyAlignment="1">
      <alignment horizontal="center" vertical="center" wrapText="1"/>
    </xf>
    <xf numFmtId="3" fontId="10" fillId="7" borderId="1" xfId="0" applyNumberFormat="1" applyFont="1" applyFill="1" applyBorder="1" applyAlignment="1">
      <alignment horizontal="center" vertical="center"/>
    </xf>
    <xf numFmtId="0" fontId="24" fillId="6" borderId="28" xfId="0" applyFont="1" applyFill="1" applyBorder="1" applyProtection="1">
      <protection locked="0"/>
    </xf>
    <xf numFmtId="165" fontId="24" fillId="6" borderId="28" xfId="0" applyNumberFormat="1" applyFont="1" applyFill="1" applyBorder="1" applyProtection="1">
      <protection locked="0"/>
    </xf>
    <xf numFmtId="0" fontId="28" fillId="0" borderId="0" xfId="0" applyFont="1" applyAlignment="1">
      <alignment horizontal="left"/>
    </xf>
    <xf numFmtId="0" fontId="20" fillId="0" borderId="0" xfId="0" applyFont="1"/>
    <xf numFmtId="0" fontId="16" fillId="0" borderId="0" xfId="0" applyFont="1"/>
    <xf numFmtId="0" fontId="21" fillId="0" borderId="0" xfId="0" applyFont="1"/>
    <xf numFmtId="0" fontId="22" fillId="0" borderId="0" xfId="0" applyFont="1"/>
    <xf numFmtId="0" fontId="17" fillId="0" borderId="0" xfId="0" applyFont="1"/>
    <xf numFmtId="0" fontId="23" fillId="0" borderId="0" xfId="0" applyFont="1"/>
    <xf numFmtId="0" fontId="24" fillId="0" borderId="0" xfId="0" applyFont="1"/>
    <xf numFmtId="0" fontId="24" fillId="6" borderId="29" xfId="0" applyFont="1" applyFill="1" applyBorder="1"/>
    <xf numFmtId="0" fontId="24" fillId="6" borderId="7" xfId="0" applyFont="1" applyFill="1" applyBorder="1"/>
    <xf numFmtId="0" fontId="24" fillId="0" borderId="0" xfId="0" applyFont="1" applyAlignment="1">
      <alignment horizontal="center"/>
    </xf>
    <xf numFmtId="0" fontId="24" fillId="0" borderId="34" xfId="0" applyFont="1" applyBorder="1" applyAlignment="1">
      <alignment horizontal="right"/>
    </xf>
    <xf numFmtId="165" fontId="24" fillId="6" borderId="29" xfId="0" applyNumberFormat="1" applyFont="1" applyFill="1" applyBorder="1"/>
    <xf numFmtId="165" fontId="24" fillId="6" borderId="7" xfId="0" applyNumberFormat="1" applyFont="1" applyFill="1" applyBorder="1"/>
    <xf numFmtId="0" fontId="25" fillId="0" borderId="0" xfId="0" applyFont="1"/>
    <xf numFmtId="0" fontId="24" fillId="0" borderId="0" xfId="0" applyFont="1" applyAlignment="1">
      <alignment horizontal="right"/>
    </xf>
    <xf numFmtId="0" fontId="24" fillId="4" borderId="0" xfId="0" applyFont="1" applyFill="1"/>
    <xf numFmtId="0" fontId="27" fillId="0" borderId="0" xfId="0" applyFont="1"/>
    <xf numFmtId="0" fontId="9" fillId="0" borderId="0" xfId="0" applyFont="1" applyAlignment="1">
      <alignment horizontal="left"/>
    </xf>
    <xf numFmtId="3" fontId="10" fillId="5" borderId="1" xfId="0" applyNumberFormat="1" applyFont="1" applyFill="1" applyBorder="1" applyAlignment="1">
      <alignment horizontal="center" vertical="center"/>
    </xf>
    <xf numFmtId="0" fontId="10" fillId="5" borderId="36" xfId="0" applyFont="1" applyFill="1" applyBorder="1" applyAlignment="1">
      <alignment horizontal="center" vertical="center"/>
    </xf>
    <xf numFmtId="3" fontId="10" fillId="6" borderId="21" xfId="0" applyNumberFormat="1" applyFont="1" applyFill="1" applyBorder="1" applyAlignment="1" applyProtection="1">
      <alignment horizontal="center" vertical="center"/>
      <protection locked="0"/>
    </xf>
    <xf numFmtId="3" fontId="10" fillId="5" borderId="21" xfId="0" applyNumberFormat="1" applyFont="1" applyFill="1" applyBorder="1" applyAlignment="1">
      <alignment horizontal="center" vertical="center"/>
    </xf>
    <xf numFmtId="164" fontId="10" fillId="6" borderId="21" xfId="0" applyNumberFormat="1" applyFont="1" applyFill="1" applyBorder="1" applyAlignment="1" applyProtection="1">
      <alignment horizontal="center" vertical="center"/>
      <protection locked="0"/>
    </xf>
    <xf numFmtId="164" fontId="10" fillId="5" borderId="21" xfId="0" applyNumberFormat="1" applyFont="1" applyFill="1" applyBorder="1" applyAlignment="1">
      <alignment horizontal="center" vertical="center"/>
    </xf>
    <xf numFmtId="164" fontId="10" fillId="7" borderId="21" xfId="0" applyNumberFormat="1" applyFont="1" applyFill="1" applyBorder="1" applyAlignment="1">
      <alignment horizontal="center" vertical="center"/>
    </xf>
    <xf numFmtId="0" fontId="10" fillId="5" borderId="37" xfId="0" applyFont="1" applyFill="1" applyBorder="1" applyAlignment="1">
      <alignment horizontal="center" vertical="center"/>
    </xf>
    <xf numFmtId="3" fontId="10" fillId="7" borderId="21" xfId="0" applyNumberFormat="1" applyFont="1" applyFill="1" applyBorder="1" applyAlignment="1">
      <alignment horizontal="center" vertical="center"/>
    </xf>
    <xf numFmtId="0" fontId="8" fillId="0" borderId="21" xfId="0" applyFont="1" applyBorder="1"/>
    <xf numFmtId="0" fontId="12" fillId="5" borderId="21" xfId="0" applyFont="1" applyFill="1" applyBorder="1" applyAlignment="1">
      <alignment horizontal="center" vertical="center" wrapText="1"/>
    </xf>
    <xf numFmtId="0" fontId="8" fillId="0" borderId="21" xfId="0" applyFont="1" applyBorder="1" applyAlignment="1">
      <alignment horizontal="center"/>
    </xf>
    <xf numFmtId="3" fontId="10" fillId="6" borderId="11" xfId="0" applyNumberFormat="1" applyFont="1" applyFill="1" applyBorder="1" applyAlignment="1" applyProtection="1">
      <alignment horizontal="center" vertical="center"/>
      <protection locked="0"/>
    </xf>
    <xf numFmtId="164" fontId="10" fillId="6" borderId="11" xfId="0" applyNumberFormat="1" applyFont="1" applyFill="1" applyBorder="1" applyAlignment="1" applyProtection="1">
      <alignment horizontal="center" vertical="center"/>
      <protection locked="0"/>
    </xf>
    <xf numFmtId="0" fontId="11" fillId="4" borderId="21" xfId="0" applyFont="1" applyFill="1" applyBorder="1" applyAlignment="1">
      <alignment horizontal="center" vertical="center"/>
    </xf>
    <xf numFmtId="0" fontId="10" fillId="0" borderId="21" xfId="0" applyFont="1" applyBorder="1" applyAlignment="1">
      <alignment vertical="center"/>
    </xf>
    <xf numFmtId="0" fontId="12" fillId="5" borderId="21" xfId="0" applyFont="1" applyFill="1" applyBorder="1" applyAlignment="1">
      <alignment horizontal="center" vertical="center"/>
    </xf>
    <xf numFmtId="0" fontId="10" fillId="5" borderId="21" xfId="0" applyFont="1" applyFill="1" applyBorder="1" applyAlignment="1">
      <alignment horizontal="center" vertical="center" wrapText="1"/>
    </xf>
    <xf numFmtId="0" fontId="10" fillId="5" borderId="21" xfId="0" applyFont="1" applyFill="1" applyBorder="1" applyAlignment="1">
      <alignment horizontal="center" vertical="center"/>
    </xf>
    <xf numFmtId="0" fontId="10" fillId="5" borderId="11" xfId="0" applyFont="1" applyFill="1" applyBorder="1" applyAlignment="1">
      <alignment horizontal="center" vertical="center" wrapText="1"/>
    </xf>
    <xf numFmtId="0" fontId="12" fillId="5" borderId="11" xfId="0" applyFont="1" applyFill="1" applyBorder="1" applyAlignment="1">
      <alignment horizontal="center" vertical="center" wrapText="1"/>
    </xf>
    <xf numFmtId="0" fontId="4" fillId="3" borderId="25" xfId="2" applyFont="1" applyFill="1" applyBorder="1" applyAlignment="1" applyProtection="1">
      <alignment vertical="center"/>
      <protection hidden="1"/>
    </xf>
    <xf numFmtId="0" fontId="4" fillId="3" borderId="26" xfId="2" applyFont="1" applyFill="1" applyBorder="1" applyAlignment="1" applyProtection="1">
      <alignment vertical="center"/>
      <protection hidden="1"/>
    </xf>
    <xf numFmtId="0" fontId="4" fillId="3" borderId="27" xfId="2" applyFont="1" applyFill="1" applyBorder="1" applyAlignment="1" applyProtection="1">
      <alignment vertical="center"/>
      <protection hidden="1"/>
    </xf>
    <xf numFmtId="0" fontId="9" fillId="0" borderId="0" xfId="0" applyFont="1" applyAlignment="1" applyProtection="1">
      <alignment horizontal="left"/>
      <protection hidden="1"/>
    </xf>
    <xf numFmtId="0" fontId="0" fillId="0" borderId="0" xfId="0" applyProtection="1">
      <protection hidden="1"/>
    </xf>
    <xf numFmtId="0" fontId="18" fillId="0" borderId="0" xfId="0" applyFont="1" applyProtection="1">
      <protection hidden="1"/>
    </xf>
    <xf numFmtId="0" fontId="6" fillId="0" borderId="0" xfId="0" applyFont="1" applyProtection="1">
      <protection hidden="1"/>
    </xf>
    <xf numFmtId="0" fontId="6" fillId="0" borderId="21" xfId="0" applyFont="1" applyBorder="1" applyProtection="1">
      <protection hidden="1"/>
    </xf>
    <xf numFmtId="0" fontId="13" fillId="2" borderId="21" xfId="2" applyFont="1" applyFill="1" applyBorder="1" applyAlignment="1" applyProtection="1">
      <alignment horizontal="left" vertical="top" wrapText="1"/>
      <protection hidden="1"/>
    </xf>
    <xf numFmtId="0" fontId="13" fillId="2" borderId="13" xfId="2" applyFont="1" applyFill="1" applyBorder="1" applyAlignment="1" applyProtection="1">
      <alignment horizontal="left" vertical="top" wrapText="1"/>
      <protection hidden="1"/>
    </xf>
    <xf numFmtId="0" fontId="3" fillId="3" borderId="24" xfId="2" applyFont="1" applyFill="1" applyBorder="1" applyAlignment="1">
      <alignment horizontal="center" vertical="center" wrapText="1"/>
    </xf>
    <xf numFmtId="0" fontId="3" fillId="3" borderId="20" xfId="2" applyFont="1" applyFill="1" applyBorder="1" applyAlignment="1">
      <alignment horizontal="center" vertical="center" wrapText="1"/>
    </xf>
    <xf numFmtId="0" fontId="13" fillId="2" borderId="17" xfId="2" applyFont="1" applyFill="1" applyBorder="1"/>
    <xf numFmtId="0" fontId="13" fillId="2" borderId="19" xfId="2" applyFont="1" applyFill="1" applyBorder="1" applyAlignment="1">
      <alignment horizontal="center" vertical="center"/>
    </xf>
    <xf numFmtId="0" fontId="13" fillId="2" borderId="20" xfId="2" applyFont="1" applyFill="1" applyBorder="1" applyAlignment="1">
      <alignment horizontal="center" vertical="center"/>
    </xf>
    <xf numFmtId="0" fontId="19" fillId="0" borderId="28" xfId="0" applyFont="1" applyBorder="1" applyAlignment="1">
      <alignment horizontal="center" vertical="center"/>
    </xf>
    <xf numFmtId="0" fontId="19" fillId="0" borderId="29" xfId="0" applyFont="1" applyBorder="1" applyAlignment="1">
      <alignment horizontal="center" vertical="center"/>
    </xf>
    <xf numFmtId="0" fontId="19" fillId="0" borderId="7" xfId="0" applyFont="1" applyBorder="1" applyAlignment="1">
      <alignment horizontal="center" vertical="center"/>
    </xf>
    <xf numFmtId="166" fontId="20" fillId="0" borderId="0" xfId="0" applyNumberFormat="1" applyFont="1"/>
    <xf numFmtId="0" fontId="19" fillId="0" borderId="21" xfId="0" applyFont="1" applyBorder="1" applyAlignment="1">
      <alignment horizontal="center" vertical="center"/>
    </xf>
    <xf numFmtId="0" fontId="19" fillId="0" borderId="11" xfId="0" applyFont="1" applyBorder="1" applyAlignment="1">
      <alignment horizontal="center" vertical="center"/>
    </xf>
    <xf numFmtId="0" fontId="28" fillId="0" borderId="0" xfId="0" applyFont="1" applyAlignment="1">
      <alignment horizontal="left"/>
    </xf>
    <xf numFmtId="0" fontId="9" fillId="0" borderId="0" xfId="0" applyFont="1" applyAlignment="1">
      <alignment horizontal="left"/>
    </xf>
    <xf numFmtId="0" fontId="4" fillId="3" borderId="30" xfId="2" applyFont="1" applyFill="1" applyBorder="1" applyAlignment="1" applyProtection="1">
      <alignment horizontal="left" vertical="center"/>
      <protection hidden="1"/>
    </xf>
    <xf numFmtId="0" fontId="4" fillId="3" borderId="13" xfId="2" applyFont="1" applyFill="1" applyBorder="1" applyAlignment="1" applyProtection="1">
      <alignment horizontal="left" vertical="center"/>
      <protection hidden="1"/>
    </xf>
    <xf numFmtId="0" fontId="3" fillId="3" borderId="24" xfId="2" applyFont="1" applyFill="1" applyBorder="1" applyAlignment="1" applyProtection="1">
      <alignment horizontal="center" vertical="center" wrapText="1"/>
      <protection hidden="1"/>
    </xf>
    <xf numFmtId="0" fontId="3" fillId="3" borderId="20" xfId="2" applyFont="1" applyFill="1" applyBorder="1" applyAlignment="1" applyProtection="1">
      <alignment horizontal="center" vertical="center" wrapText="1"/>
      <protection hidden="1"/>
    </xf>
    <xf numFmtId="0" fontId="3" fillId="3" borderId="30" xfId="2" applyFont="1" applyFill="1" applyBorder="1" applyAlignment="1" applyProtection="1">
      <alignment horizontal="center" vertical="center" wrapText="1"/>
      <protection hidden="1"/>
    </xf>
    <xf numFmtId="0" fontId="3" fillId="3" borderId="31" xfId="2" applyFont="1" applyFill="1" applyBorder="1" applyAlignment="1" applyProtection="1">
      <alignment horizontal="center" vertical="center" wrapText="1"/>
      <protection hidden="1"/>
    </xf>
    <xf numFmtId="0" fontId="3" fillId="3" borderId="32" xfId="2" applyFont="1" applyFill="1" applyBorder="1" applyAlignment="1" applyProtection="1">
      <alignment horizontal="center" vertical="center" wrapText="1"/>
      <protection hidden="1"/>
    </xf>
    <xf numFmtId="0" fontId="3" fillId="3" borderId="33" xfId="2" applyFont="1" applyFill="1" applyBorder="1" applyAlignment="1" applyProtection="1">
      <alignment horizontal="center" vertical="center" wrapText="1"/>
      <protection hidden="1"/>
    </xf>
  </cellXfs>
  <cellStyles count="3">
    <cellStyle name="Comma 2" xfId="1" xr:uid="{00000000-0005-0000-0000-000000000000}"/>
    <cellStyle name="Normal" xfId="0" builtinId="0"/>
    <cellStyle name="Normal 2" xfId="2" xr:uid="{00000000-0005-0000-0000-000002000000}"/>
  </cellStyles>
  <dxfs count="65">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FF0000"/>
      </font>
    </dxf>
    <dxf>
      <font>
        <color rgb="FF9C0006"/>
      </font>
      <fill>
        <patternFill>
          <bgColor rgb="FFFFC7CE"/>
        </patternFill>
      </fill>
    </dxf>
    <dxf>
      <font>
        <color rgb="FF9C0006"/>
      </font>
      <fill>
        <patternFill>
          <bgColor rgb="FFFFC7CE"/>
        </patternFill>
      </fill>
    </dxf>
    <dxf>
      <font>
        <color rgb="FFFF0000"/>
      </font>
    </dxf>
    <dxf>
      <font>
        <color rgb="FFFF0000"/>
      </font>
    </dxf>
    <dxf>
      <font>
        <color rgb="FF9C0006"/>
      </font>
      <fill>
        <patternFill>
          <bgColor rgb="FFFFC7CE"/>
        </patternFill>
      </fill>
    </dxf>
    <dxf>
      <font>
        <color rgb="FFFF0000"/>
      </font>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S51"/>
  <sheetViews>
    <sheetView showGridLines="0" showRowColHeaders="0" workbookViewId="0">
      <selection activeCell="E5" sqref="E5"/>
    </sheetView>
  </sheetViews>
  <sheetFormatPr defaultColWidth="9.21875" defaultRowHeight="15.6" x14ac:dyDescent="0.3"/>
  <cols>
    <col min="1" max="1" width="3.77734375" style="7" customWidth="1"/>
    <col min="2" max="5" width="9.21875" style="7"/>
    <col min="6" max="6" width="20.44140625" style="7" customWidth="1"/>
    <col min="7" max="9" width="9.21875" style="7"/>
    <col min="10" max="10" width="19" style="7" customWidth="1"/>
    <col min="11" max="11" width="17.44140625" style="7" bestFit="1" customWidth="1"/>
    <col min="12" max="14" width="9.21875" style="7"/>
    <col min="15" max="15" width="4.21875" style="7" customWidth="1"/>
    <col min="16" max="16384" width="9.21875" style="7"/>
  </cols>
  <sheetData>
    <row r="1" spans="2:19" s="64" customFormat="1" ht="18" x14ac:dyDescent="0.35">
      <c r="B1" s="63" t="s">
        <v>9</v>
      </c>
      <c r="C1" s="63"/>
      <c r="D1" s="63"/>
      <c r="E1" s="120" t="s">
        <v>97</v>
      </c>
      <c r="F1" s="120"/>
      <c r="G1" s="63"/>
      <c r="H1" s="63"/>
      <c r="I1" s="63"/>
      <c r="J1" s="63"/>
      <c r="K1" s="63"/>
      <c r="L1" s="63"/>
      <c r="M1" s="63"/>
      <c r="N1" s="63"/>
      <c r="O1" s="63"/>
      <c r="P1" s="63"/>
      <c r="Q1" s="63"/>
      <c r="R1" s="63"/>
      <c r="S1" s="63"/>
    </row>
    <row r="2" spans="2:19" s="67" customFormat="1" ht="18" x14ac:dyDescent="0.35">
      <c r="B2" s="65" t="s">
        <v>89</v>
      </c>
      <c r="C2" s="65"/>
      <c r="D2" s="65"/>
      <c r="E2" s="65"/>
      <c r="F2" s="65"/>
      <c r="G2" s="65"/>
      <c r="H2" s="65"/>
      <c r="I2" s="65"/>
      <c r="J2" s="65"/>
      <c r="K2" s="65"/>
      <c r="L2" s="65"/>
      <c r="M2" s="65"/>
      <c r="N2" s="65"/>
      <c r="O2" s="65"/>
      <c r="P2" s="65"/>
      <c r="Q2" s="66"/>
      <c r="R2" s="66"/>
      <c r="S2" s="66"/>
    </row>
    <row r="3" spans="2:19" ht="18.600000000000001" thickBot="1" x14ac:dyDescent="0.4">
      <c r="B3" s="68" t="s">
        <v>0</v>
      </c>
      <c r="C3" s="68"/>
      <c r="D3" s="68"/>
      <c r="E3" s="68"/>
      <c r="F3" s="68"/>
      <c r="G3" s="69"/>
      <c r="H3" s="69"/>
      <c r="I3" s="69"/>
      <c r="J3" s="69"/>
      <c r="K3" s="69"/>
      <c r="L3" s="69"/>
      <c r="M3" s="69"/>
      <c r="N3" s="69"/>
      <c r="O3" s="69"/>
      <c r="P3" s="69"/>
      <c r="Q3" s="69"/>
      <c r="R3" s="69"/>
      <c r="S3" s="69"/>
    </row>
    <row r="4" spans="2:19" ht="18.600000000000001" thickBot="1" x14ac:dyDescent="0.4">
      <c r="B4" s="69" t="s">
        <v>1</v>
      </c>
      <c r="C4" s="69"/>
      <c r="D4" s="69"/>
      <c r="E4" s="60" t="s">
        <v>101</v>
      </c>
      <c r="F4" s="70"/>
      <c r="G4" s="70"/>
      <c r="H4" s="70"/>
      <c r="I4" s="70"/>
      <c r="J4" s="70"/>
      <c r="K4" s="71"/>
      <c r="L4" s="69"/>
      <c r="M4" s="69"/>
      <c r="N4" s="69"/>
      <c r="O4" s="69"/>
      <c r="P4" s="69"/>
      <c r="Q4" s="69"/>
      <c r="R4" s="69"/>
      <c r="S4" s="69"/>
    </row>
    <row r="5" spans="2:19" ht="18.600000000000001" thickBot="1" x14ac:dyDescent="0.4">
      <c r="B5" s="69" t="s">
        <v>2</v>
      </c>
      <c r="C5" s="69"/>
      <c r="D5" s="69"/>
      <c r="E5" s="60">
        <v>67369</v>
      </c>
      <c r="F5" s="70"/>
      <c r="G5" s="71"/>
      <c r="H5" s="69"/>
      <c r="I5" s="69"/>
      <c r="J5" s="69"/>
      <c r="K5" s="69"/>
      <c r="L5" s="69"/>
      <c r="M5" s="69"/>
      <c r="N5" s="69"/>
      <c r="O5" s="69"/>
      <c r="P5" s="69"/>
      <c r="Q5" s="69"/>
      <c r="R5" s="69"/>
      <c r="S5" s="69"/>
    </row>
    <row r="6" spans="2:19" ht="9.75" customHeight="1" x14ac:dyDescent="0.35">
      <c r="B6" s="69"/>
      <c r="C6" s="69"/>
      <c r="D6" s="69"/>
      <c r="E6" s="69"/>
      <c r="F6" s="69"/>
      <c r="G6" s="69"/>
      <c r="H6" s="69"/>
      <c r="I6" s="69"/>
      <c r="J6" s="69"/>
      <c r="K6" s="69"/>
      <c r="L6" s="69"/>
      <c r="M6" s="69"/>
      <c r="N6" s="69"/>
      <c r="O6" s="69"/>
      <c r="P6" s="69"/>
      <c r="Q6" s="69"/>
      <c r="R6" s="69"/>
      <c r="S6" s="69"/>
    </row>
    <row r="7" spans="2:19" ht="18.600000000000001" thickBot="1" x14ac:dyDescent="0.4">
      <c r="B7" s="68" t="s">
        <v>3</v>
      </c>
      <c r="C7" s="68"/>
      <c r="D7" s="68"/>
      <c r="E7" s="68"/>
      <c r="F7" s="68"/>
      <c r="G7" s="69"/>
      <c r="H7" s="69"/>
      <c r="I7" s="69"/>
      <c r="J7" s="69"/>
      <c r="K7" s="69"/>
      <c r="L7" s="69"/>
      <c r="M7" s="69"/>
      <c r="N7" s="69"/>
      <c r="O7" s="69"/>
      <c r="P7" s="69"/>
      <c r="Q7" s="69"/>
      <c r="R7" s="69"/>
      <c r="S7" s="69"/>
    </row>
    <row r="8" spans="2:19" ht="18.600000000000001" thickBot="1" x14ac:dyDescent="0.4">
      <c r="B8" s="69" t="s">
        <v>4</v>
      </c>
      <c r="C8" s="69"/>
      <c r="D8" s="60" t="s">
        <v>102</v>
      </c>
      <c r="E8" s="70"/>
      <c r="F8" s="70"/>
      <c r="G8" s="71"/>
      <c r="H8" s="69"/>
      <c r="I8" s="69"/>
      <c r="J8" s="72" t="s">
        <v>5</v>
      </c>
      <c r="K8" s="60" t="s">
        <v>103</v>
      </c>
      <c r="L8" s="70"/>
      <c r="M8" s="70"/>
      <c r="N8" s="71"/>
      <c r="P8" s="69"/>
      <c r="Q8" s="69"/>
      <c r="R8" s="69"/>
      <c r="S8" s="69"/>
    </row>
    <row r="9" spans="2:19" ht="18.600000000000001" thickBot="1" x14ac:dyDescent="0.4">
      <c r="B9" s="69" t="s">
        <v>86</v>
      </c>
      <c r="C9" s="69"/>
      <c r="D9" s="60" t="s">
        <v>104</v>
      </c>
      <c r="E9" s="70"/>
      <c r="F9" s="70"/>
      <c r="G9" s="70"/>
      <c r="H9" s="70"/>
      <c r="I9" s="71"/>
      <c r="J9" s="73" t="s">
        <v>6</v>
      </c>
      <c r="K9" s="61">
        <v>8609020987</v>
      </c>
      <c r="L9" s="74"/>
      <c r="M9" s="74"/>
      <c r="N9" s="75"/>
    </row>
    <row r="10" spans="2:19" ht="12" customHeight="1" x14ac:dyDescent="0.35">
      <c r="B10" s="69"/>
      <c r="C10" s="69"/>
      <c r="D10" s="69"/>
      <c r="E10" s="69"/>
      <c r="F10" s="69"/>
      <c r="G10" s="69"/>
      <c r="H10" s="69"/>
      <c r="I10" s="69"/>
      <c r="J10" s="69"/>
      <c r="K10" s="69"/>
      <c r="L10" s="69"/>
      <c r="M10" s="69"/>
      <c r="N10" s="69"/>
      <c r="O10" s="69"/>
      <c r="P10" s="69"/>
      <c r="Q10" s="69"/>
      <c r="R10" s="69"/>
      <c r="S10" s="69"/>
    </row>
    <row r="11" spans="2:19" ht="18" x14ac:dyDescent="0.35">
      <c r="B11" s="68" t="s">
        <v>10</v>
      </c>
      <c r="C11" s="68"/>
      <c r="D11" s="68"/>
      <c r="E11" s="68"/>
      <c r="F11" s="68"/>
      <c r="G11" s="69"/>
      <c r="H11" s="69"/>
      <c r="I11" s="69"/>
      <c r="J11" s="69"/>
      <c r="K11" s="69"/>
      <c r="L11" s="69"/>
      <c r="M11" s="69"/>
      <c r="N11" s="69"/>
    </row>
    <row r="12" spans="2:19" ht="18" x14ac:dyDescent="0.35">
      <c r="B12" s="69" t="s">
        <v>7</v>
      </c>
      <c r="C12" s="65">
        <v>2025</v>
      </c>
      <c r="D12" s="69"/>
      <c r="E12" s="69"/>
      <c r="F12" s="69"/>
      <c r="G12" s="69"/>
      <c r="H12" s="69"/>
      <c r="I12" s="69"/>
      <c r="J12" s="69"/>
      <c r="K12" s="69"/>
      <c r="L12" s="69"/>
      <c r="M12" s="69"/>
      <c r="N12" s="69"/>
      <c r="O12" s="69"/>
      <c r="P12" s="69"/>
      <c r="Q12" s="69"/>
      <c r="R12" s="69"/>
      <c r="S12" s="69"/>
    </row>
    <row r="13" spans="2:19" ht="3" customHeight="1" thickBot="1" x14ac:dyDescent="0.4">
      <c r="B13" s="69"/>
      <c r="C13" s="76"/>
      <c r="D13" s="69"/>
      <c r="E13" s="69"/>
      <c r="F13" s="69"/>
      <c r="G13" s="69"/>
      <c r="H13" s="69"/>
      <c r="I13" s="69"/>
      <c r="J13" s="69"/>
      <c r="K13" s="69"/>
      <c r="L13" s="69"/>
      <c r="M13" s="69"/>
      <c r="N13" s="69"/>
      <c r="O13" s="69"/>
      <c r="P13" s="69"/>
      <c r="Q13" s="69"/>
      <c r="R13" s="69"/>
      <c r="S13" s="69"/>
    </row>
    <row r="14" spans="2:19" ht="18.600000000000001" thickBot="1" x14ac:dyDescent="0.4">
      <c r="B14" s="69" t="s">
        <v>95</v>
      </c>
      <c r="C14" s="69"/>
      <c r="D14" s="69"/>
      <c r="E14" s="69"/>
      <c r="F14" s="69"/>
      <c r="G14" s="69"/>
      <c r="H14" s="69"/>
      <c r="I14" s="69"/>
      <c r="J14" s="69"/>
      <c r="K14" s="69"/>
      <c r="L14" s="69"/>
      <c r="M14" s="69"/>
      <c r="O14" s="69"/>
      <c r="P14" s="47" t="s">
        <v>87</v>
      </c>
      <c r="R14" s="69"/>
      <c r="S14" s="69"/>
    </row>
    <row r="15" spans="2:19" ht="2.25" customHeight="1" x14ac:dyDescent="0.35">
      <c r="B15" s="69"/>
      <c r="C15" s="69"/>
      <c r="D15" s="69"/>
      <c r="E15" s="69"/>
      <c r="F15" s="69"/>
      <c r="G15" s="69"/>
      <c r="H15" s="69"/>
      <c r="I15" s="69"/>
      <c r="J15" s="69"/>
      <c r="K15" s="69"/>
      <c r="L15" s="77"/>
      <c r="M15" s="69"/>
      <c r="N15" s="69"/>
      <c r="O15" s="78"/>
      <c r="P15" s="69"/>
      <c r="Q15" s="69"/>
      <c r="R15" s="69"/>
      <c r="S15" s="69"/>
    </row>
    <row r="16" spans="2:19" x14ac:dyDescent="0.3">
      <c r="B16" s="64" t="s">
        <v>90</v>
      </c>
      <c r="C16" s="64"/>
      <c r="D16" s="64"/>
      <c r="E16" s="64"/>
      <c r="F16" s="64"/>
      <c r="G16" s="64"/>
      <c r="H16" s="64"/>
      <c r="I16" s="64"/>
      <c r="J16" s="64"/>
      <c r="K16" s="64"/>
    </row>
    <row r="17" spans="2:19" x14ac:dyDescent="0.3">
      <c r="B17" s="64" t="s">
        <v>72</v>
      </c>
      <c r="C17" s="64"/>
      <c r="D17" s="64"/>
      <c r="E17" s="64"/>
      <c r="F17" s="64"/>
      <c r="G17" s="64"/>
      <c r="H17" s="64"/>
      <c r="I17" s="64"/>
      <c r="J17" s="64"/>
      <c r="K17" s="64"/>
    </row>
    <row r="18" spans="2:19" ht="18" x14ac:dyDescent="0.35">
      <c r="B18" s="69"/>
      <c r="C18" s="69"/>
      <c r="D18" s="69"/>
      <c r="E18" s="69"/>
      <c r="F18" s="69"/>
      <c r="G18" s="69"/>
      <c r="H18" s="69"/>
      <c r="I18" s="69"/>
      <c r="J18" s="69"/>
      <c r="K18" s="69"/>
      <c r="L18" s="69"/>
      <c r="M18" s="69"/>
      <c r="N18" s="69"/>
      <c r="O18" s="69"/>
      <c r="P18" s="69"/>
      <c r="Q18" s="69"/>
      <c r="R18" s="69"/>
      <c r="S18" s="69"/>
    </row>
    <row r="19" spans="2:19" ht="18" x14ac:dyDescent="0.35">
      <c r="B19" s="79" t="s">
        <v>94</v>
      </c>
      <c r="C19" s="68"/>
      <c r="D19" s="68"/>
      <c r="E19" s="68"/>
      <c r="F19" s="68"/>
      <c r="G19" s="69"/>
      <c r="H19" s="69"/>
      <c r="I19" s="69"/>
      <c r="J19" s="69"/>
      <c r="K19" s="69"/>
      <c r="L19" s="69"/>
      <c r="M19" s="69"/>
      <c r="N19" s="69"/>
      <c r="O19" s="69"/>
      <c r="P19" s="69"/>
      <c r="Q19" s="69"/>
      <c r="R19" s="69"/>
      <c r="S19" s="69"/>
    </row>
    <row r="50" spans="2:2" x14ac:dyDescent="0.3">
      <c r="B50" s="7" t="s">
        <v>87</v>
      </c>
    </row>
    <row r="51" spans="2:2" x14ac:dyDescent="0.3">
      <c r="B51" s="7" t="s">
        <v>88</v>
      </c>
    </row>
  </sheetData>
  <sheetProtection selectLockedCells="1"/>
  <mergeCells count="1">
    <mergeCell ref="E1:F1"/>
  </mergeCells>
  <dataValidations count="1">
    <dataValidation type="list" allowBlank="1" showInputMessage="1" showErrorMessage="1" sqref="P14" xr:uid="{00000000-0002-0000-0000-000000000000}">
      <formula1>$B$50:$B$51</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53"/>
  <sheetViews>
    <sheetView showGridLines="0" showRowColHeaders="0" zoomScale="55" zoomScaleNormal="55" workbookViewId="0">
      <pane ySplit="4" topLeftCell="A5" activePane="bottomLeft" state="frozenSplit"/>
      <selection activeCell="C1" sqref="C1:G65536"/>
      <selection pane="bottomLeft" activeCell="D30" sqref="D30"/>
    </sheetView>
  </sheetViews>
  <sheetFormatPr defaultColWidth="9.21875" defaultRowHeight="15.6" x14ac:dyDescent="0.3"/>
  <cols>
    <col min="1" max="1" width="10.77734375" style="7" customWidth="1"/>
    <col min="2" max="2" width="104.21875" style="7" customWidth="1"/>
    <col min="3" max="7" width="16.77734375" style="7" customWidth="1"/>
    <col min="8" max="8" width="35.21875" style="7" customWidth="1"/>
    <col min="9" max="10" width="9.21875" style="7"/>
    <col min="11" max="11" width="10.77734375" style="7" bestFit="1" customWidth="1"/>
    <col min="12" max="12" width="9.21875" style="7"/>
    <col min="13" max="13" width="9.77734375" style="7" bestFit="1" customWidth="1"/>
    <col min="14" max="14" width="13.44140625" style="7" bestFit="1" customWidth="1"/>
    <col min="15" max="15" width="30.77734375" style="7" bestFit="1" customWidth="1"/>
    <col min="16" max="16384" width="9.21875" style="7"/>
  </cols>
  <sheetData>
    <row r="1" spans="1:7" s="6" customFormat="1" ht="21.6" thickBot="1" x14ac:dyDescent="0.45">
      <c r="B1" s="8" t="s">
        <v>11</v>
      </c>
      <c r="C1" s="8"/>
      <c r="D1" s="8"/>
      <c r="E1" s="8"/>
      <c r="F1" s="8"/>
    </row>
    <row r="2" spans="1:7" ht="18.600000000000001" thickBot="1" x14ac:dyDescent="0.35">
      <c r="A2" s="11"/>
      <c r="B2" s="12" t="s">
        <v>69</v>
      </c>
      <c r="C2" s="117" t="s">
        <v>67</v>
      </c>
      <c r="D2" s="118"/>
      <c r="E2" s="118"/>
      <c r="F2" s="118"/>
      <c r="G2" s="119"/>
    </row>
    <row r="3" spans="1:7" ht="31.8" thickBot="1" x14ac:dyDescent="0.35">
      <c r="A3" s="13" t="s">
        <v>17</v>
      </c>
      <c r="B3" s="14" t="s">
        <v>68</v>
      </c>
      <c r="C3" s="14" t="s">
        <v>12</v>
      </c>
      <c r="D3" s="14" t="s">
        <v>13</v>
      </c>
      <c r="E3" s="15" t="s">
        <v>14</v>
      </c>
      <c r="F3" s="15" t="s">
        <v>15</v>
      </c>
      <c r="G3" s="16" t="s">
        <v>8</v>
      </c>
    </row>
    <row r="4" spans="1:7" ht="16.2" thickBot="1" x14ac:dyDescent="0.35">
      <c r="A4" s="17"/>
      <c r="B4" s="14" t="s">
        <v>16</v>
      </c>
      <c r="C4" s="18"/>
      <c r="D4" s="18"/>
      <c r="E4" s="18"/>
      <c r="F4" s="18"/>
      <c r="G4" s="18"/>
    </row>
    <row r="5" spans="1:7" ht="16.2" thickBot="1" x14ac:dyDescent="0.35">
      <c r="A5" s="9">
        <v>1</v>
      </c>
      <c r="B5" s="19" t="s">
        <v>18</v>
      </c>
      <c r="C5" s="39">
        <f>'Area 1 Data'!C5+'Area 2 Data'!C5+'Area 3 Data'!C5+'Area 4 Data'!C5+'Area 5 Data'!C5</f>
        <v>232394</v>
      </c>
      <c r="D5" s="39">
        <f>'Area 1 Data'!D5+'Area 2 Data'!D5+'Area 3 Data'!D5+'Area 4 Data'!D5+'Area 5 Data'!D5</f>
        <v>103</v>
      </c>
      <c r="E5" s="39">
        <f>'Area 1 Data'!E5+'Area 2 Data'!E5+'Area 3 Data'!E5+'Area 4 Data'!E5+'Area 5 Data'!E5</f>
        <v>0</v>
      </c>
      <c r="F5" s="39">
        <f>'Area 1 Data'!F5+'Area 2 Data'!F5+'Area 3 Data'!F5+'Area 4 Data'!F5+'Area 5 Data'!F5</f>
        <v>472702</v>
      </c>
      <c r="G5" s="39">
        <f t="shared" ref="G5:G12" si="0">SUM(C5:F5)</f>
        <v>705199</v>
      </c>
    </row>
    <row r="6" spans="1:7" ht="16.2" thickBot="1" x14ac:dyDescent="0.35">
      <c r="A6" s="10">
        <v>2</v>
      </c>
      <c r="B6" s="19" t="s">
        <v>19</v>
      </c>
      <c r="C6" s="39">
        <f>'Area 1 Data'!C6+'Area 2 Data'!C6+'Area 3 Data'!C6+'Area 4 Data'!C6+'Area 5 Data'!C6</f>
        <v>661</v>
      </c>
      <c r="D6" s="39">
        <f>'Area 1 Data'!D6+'Area 2 Data'!D6+'Area 3 Data'!D6+'Area 4 Data'!D6+'Area 5 Data'!D6</f>
        <v>3</v>
      </c>
      <c r="E6" s="39">
        <f>'Area 1 Data'!E6+'Area 2 Data'!E6+'Area 3 Data'!E6+'Area 4 Data'!E6+'Area 5 Data'!E6</f>
        <v>0</v>
      </c>
      <c r="F6" s="39">
        <f>'Area 1 Data'!F6+'Area 2 Data'!F6+'Area 3 Data'!F6+'Area 4 Data'!F6+'Area 5 Data'!F6</f>
        <v>1053</v>
      </c>
      <c r="G6" s="40">
        <f t="shared" si="0"/>
        <v>1717</v>
      </c>
    </row>
    <row r="7" spans="1:7" ht="16.2" thickBot="1" x14ac:dyDescent="0.35">
      <c r="A7" s="10" t="s">
        <v>20</v>
      </c>
      <c r="B7" s="19" t="s">
        <v>21</v>
      </c>
      <c r="C7" s="49"/>
      <c r="D7" s="49"/>
      <c r="E7" s="49"/>
      <c r="F7" s="49"/>
      <c r="G7" s="50">
        <f t="shared" si="0"/>
        <v>0</v>
      </c>
    </row>
    <row r="8" spans="1:7" ht="16.2" thickBot="1" x14ac:dyDescent="0.35">
      <c r="A8" s="14"/>
      <c r="B8" s="48"/>
      <c r="C8" s="48"/>
      <c r="D8" s="51"/>
      <c r="E8" s="51"/>
      <c r="F8" s="51"/>
      <c r="G8" s="15"/>
    </row>
    <row r="9" spans="1:7" ht="16.2" thickBot="1" x14ac:dyDescent="0.35">
      <c r="A9" s="10">
        <v>3</v>
      </c>
      <c r="B9" s="19" t="s">
        <v>22</v>
      </c>
      <c r="C9" s="39">
        <f>'Area 1 Data'!C7+'Area 2 Data'!C7+'Area 3 Data'!C7+'Area 4 Data'!C7+'Area 5 Data'!C7</f>
        <v>10786</v>
      </c>
      <c r="D9" s="39">
        <f>'Area 1 Data'!D7+'Area 2 Data'!D7+'Area 3 Data'!D7+'Area 4 Data'!D7+'Area 5 Data'!D7</f>
        <v>4</v>
      </c>
      <c r="E9" s="39">
        <f>'Area 1 Data'!E7+'Area 2 Data'!E7+'Area 3 Data'!E7+'Area 4 Data'!E7+'Area 5 Data'!E7</f>
        <v>0</v>
      </c>
      <c r="F9" s="39">
        <f>'Area 1 Data'!F7+'Area 2 Data'!F7+'Area 3 Data'!F7+'Area 4 Data'!F7+'Area 5 Data'!F7</f>
        <v>20030</v>
      </c>
      <c r="G9" s="40">
        <f t="shared" si="0"/>
        <v>30820</v>
      </c>
    </row>
    <row r="10" spans="1:7" ht="16.2" thickBot="1" x14ac:dyDescent="0.35">
      <c r="A10" s="10">
        <v>4</v>
      </c>
      <c r="B10" s="19" t="s">
        <v>23</v>
      </c>
      <c r="C10" s="39">
        <f>'Area 1 Data'!C8+'Area 2 Data'!C8+'Area 3 Data'!C8+'Area 4 Data'!C8+'Area 5 Data'!C8</f>
        <v>3801</v>
      </c>
      <c r="D10" s="39">
        <f>'Area 1 Data'!D8+'Area 2 Data'!D8+'Area 3 Data'!D8+'Area 4 Data'!D8+'Area 5 Data'!D8</f>
        <v>0</v>
      </c>
      <c r="E10" s="39">
        <f>'Area 1 Data'!E8+'Area 2 Data'!E8+'Area 3 Data'!E8+'Area 4 Data'!E8+'Area 5 Data'!E8</f>
        <v>0</v>
      </c>
      <c r="F10" s="39">
        <f>'Area 1 Data'!F8+'Area 2 Data'!F8+'Area 3 Data'!F8+'Area 4 Data'!F8+'Area 5 Data'!F8</f>
        <v>12899</v>
      </c>
      <c r="G10" s="40">
        <f t="shared" si="0"/>
        <v>16700</v>
      </c>
    </row>
    <row r="11" spans="1:7" ht="16.2" thickBot="1" x14ac:dyDescent="0.35">
      <c r="A11" s="10">
        <v>5</v>
      </c>
      <c r="B11" s="19" t="s">
        <v>24</v>
      </c>
      <c r="C11" s="39">
        <f>'Area 1 Data'!C9+'Area 2 Data'!C9+'Area 3 Data'!C9+'Area 4 Data'!C9+'Area 5 Data'!C9</f>
        <v>4419</v>
      </c>
      <c r="D11" s="39">
        <f>'Area 1 Data'!D9+'Area 2 Data'!D9+'Area 3 Data'!D9+'Area 4 Data'!D9+'Area 5 Data'!D9</f>
        <v>5</v>
      </c>
      <c r="E11" s="39">
        <f>'Area 1 Data'!E9+'Area 2 Data'!E9+'Area 3 Data'!E9+'Area 4 Data'!E9+'Area 5 Data'!E9</f>
        <v>0</v>
      </c>
      <c r="F11" s="39">
        <f>'Area 1 Data'!F9+'Area 2 Data'!F9+'Area 3 Data'!F9+'Area 4 Data'!F9+'Area 5 Data'!F9</f>
        <v>6492</v>
      </c>
      <c r="G11" s="40">
        <f t="shared" si="0"/>
        <v>10916</v>
      </c>
    </row>
    <row r="12" spans="1:7" ht="16.2" thickBot="1" x14ac:dyDescent="0.35">
      <c r="A12" s="1" t="s">
        <v>25</v>
      </c>
      <c r="B12" s="19" t="s">
        <v>26</v>
      </c>
      <c r="C12" s="40">
        <f>SUM(C9:C11)</f>
        <v>19006</v>
      </c>
      <c r="D12" s="40">
        <f>SUM(D9:D11)</f>
        <v>9</v>
      </c>
      <c r="E12" s="40">
        <f>SUM(E9:E11)</f>
        <v>0</v>
      </c>
      <c r="F12" s="40">
        <f>SUM(F9:F11)</f>
        <v>39421</v>
      </c>
      <c r="G12" s="40">
        <f t="shared" si="0"/>
        <v>58436</v>
      </c>
    </row>
    <row r="13" spans="1:7" ht="16.2" thickBot="1" x14ac:dyDescent="0.35">
      <c r="A13" s="14"/>
      <c r="B13" s="14" t="s">
        <v>27</v>
      </c>
      <c r="C13" s="52"/>
      <c r="D13" s="53"/>
      <c r="E13" s="53"/>
      <c r="F13" s="53"/>
      <c r="G13" s="54"/>
    </row>
    <row r="14" spans="1:7" ht="16.2" thickBot="1" x14ac:dyDescent="0.35">
      <c r="A14" s="9">
        <v>6</v>
      </c>
      <c r="B14" s="19" t="s">
        <v>28</v>
      </c>
      <c r="C14" s="43">
        <f>'Area 1 Data'!C11+'Area 2 Data'!C11+'Area 3 Data'!C11+'Area 4 Data'!C11+'Area 5 Data'!C11</f>
        <v>151227922</v>
      </c>
      <c r="D14" s="43">
        <f>'Area 1 Data'!D11+'Area 2 Data'!D11+'Area 3 Data'!D11+'Area 4 Data'!D11+'Area 5 Data'!D11</f>
        <v>68151.820000000007</v>
      </c>
      <c r="E14" s="43">
        <f>'Area 1 Data'!E11+'Area 2 Data'!E11+'Area 3 Data'!E11+'Area 4 Data'!E11+'Area 5 Data'!E11</f>
        <v>0</v>
      </c>
      <c r="F14" s="43">
        <f>'Area 1 Data'!F11+'Area 2 Data'!F11+'Area 3 Data'!F11+'Area 4 Data'!F11+'Area 5 Data'!F11</f>
        <v>22963938.009999998</v>
      </c>
      <c r="G14" s="44">
        <f t="shared" ref="G14:G29" si="1">SUM(C14:F14)</f>
        <v>174260011.82999998</v>
      </c>
    </row>
    <row r="15" spans="1:7" ht="16.2" thickBot="1" x14ac:dyDescent="0.35">
      <c r="A15" s="10">
        <v>7</v>
      </c>
      <c r="B15" s="19" t="s">
        <v>29</v>
      </c>
      <c r="C15" s="43">
        <f>'Area 1 Data'!C12+'Area 2 Data'!C12+'Area 3 Data'!C12+'Area 4 Data'!C12+'Area 5 Data'!C12</f>
        <v>150381665</v>
      </c>
      <c r="D15" s="43">
        <f>'Area 1 Data'!D12+'Area 2 Data'!D12+'Area 3 Data'!D12+'Area 4 Data'!D12+'Area 5 Data'!D12</f>
        <v>68151.820000000007</v>
      </c>
      <c r="E15" s="43">
        <f>'Area 1 Data'!E12+'Area 2 Data'!E12+'Area 3 Data'!E12+'Area 4 Data'!E12+'Area 5 Data'!E12</f>
        <v>0</v>
      </c>
      <c r="F15" s="43">
        <f>'Area 1 Data'!F12+'Area 2 Data'!F12+'Area 3 Data'!F12+'Area 4 Data'!F12+'Area 5 Data'!F12</f>
        <v>23364404</v>
      </c>
      <c r="G15" s="42">
        <f t="shared" si="1"/>
        <v>173814220.81999999</v>
      </c>
    </row>
    <row r="16" spans="1:7" ht="16.2" thickBot="1" x14ac:dyDescent="0.35">
      <c r="A16" s="10">
        <v>8</v>
      </c>
      <c r="B16" s="19" t="s">
        <v>30</v>
      </c>
      <c r="C16" s="41">
        <v>150205367</v>
      </c>
      <c r="D16" s="41"/>
      <c r="E16" s="41"/>
      <c r="F16" s="41">
        <v>21601281</v>
      </c>
      <c r="G16" s="42">
        <f t="shared" si="1"/>
        <v>171806648</v>
      </c>
    </row>
    <row r="17" spans="1:7" ht="16.2" thickBot="1" x14ac:dyDescent="0.35">
      <c r="A17" s="10">
        <v>9</v>
      </c>
      <c r="B17" s="19" t="s">
        <v>31</v>
      </c>
      <c r="C17" s="41"/>
      <c r="D17" s="41"/>
      <c r="E17" s="41"/>
      <c r="F17" s="41"/>
      <c r="G17" s="42">
        <f t="shared" si="1"/>
        <v>0</v>
      </c>
    </row>
    <row r="18" spans="1:7" ht="16.2" thickBot="1" x14ac:dyDescent="0.35">
      <c r="A18" s="10">
        <v>10</v>
      </c>
      <c r="B18" s="19" t="s">
        <v>32</v>
      </c>
      <c r="C18" s="44">
        <f>'Area 1 Data'!C13+'Area 2 Data'!C13+'Area 3 Data'!C13+'Area 4 Data'!C13+'Area 5 Data'!C13</f>
        <v>0</v>
      </c>
      <c r="D18" s="44">
        <f>'Area 1 Data'!D13+'Area 2 Data'!D13+'Area 3 Data'!D13+'Area 4 Data'!D13+'Area 5 Data'!D13</f>
        <v>0</v>
      </c>
      <c r="E18" s="44">
        <f>'Area 1 Data'!E13+'Area 2 Data'!E13+'Area 3 Data'!E13+'Area 4 Data'!E13+'Area 5 Data'!E13</f>
        <v>0</v>
      </c>
      <c r="F18" s="45"/>
      <c r="G18" s="42">
        <f t="shared" si="1"/>
        <v>0</v>
      </c>
    </row>
    <row r="19" spans="1:7" ht="16.2" thickBot="1" x14ac:dyDescent="0.35">
      <c r="A19" s="10">
        <v>11</v>
      </c>
      <c r="B19" s="19" t="s">
        <v>33</v>
      </c>
      <c r="C19" s="44">
        <f>'Area 1 Data'!C14+'Area 2 Data'!C14+'Area 3 Data'!C14+'Area 4 Data'!C14+'Area 5 Data'!C14</f>
        <v>0</v>
      </c>
      <c r="D19" s="44">
        <f>'Area 1 Data'!D14+'Area 2 Data'!D14+'Area 3 Data'!D14+'Area 4 Data'!D14+'Area 5 Data'!D14</f>
        <v>0</v>
      </c>
      <c r="E19" s="44">
        <f>'Area 1 Data'!E14+'Area 2 Data'!E14+'Area 3 Data'!E14+'Area 4 Data'!E14+'Area 5 Data'!E14</f>
        <v>0</v>
      </c>
      <c r="F19" s="45"/>
      <c r="G19" s="42">
        <f t="shared" si="1"/>
        <v>0</v>
      </c>
    </row>
    <row r="20" spans="1:7" ht="16.2" thickBot="1" x14ac:dyDescent="0.35">
      <c r="A20" s="10">
        <v>13</v>
      </c>
      <c r="B20" s="19" t="s">
        <v>34</v>
      </c>
      <c r="C20" s="41"/>
      <c r="D20" s="41"/>
      <c r="E20" s="41"/>
      <c r="F20" s="41"/>
      <c r="G20" s="42">
        <f t="shared" si="1"/>
        <v>0</v>
      </c>
    </row>
    <row r="21" spans="1:7" ht="16.2" thickBot="1" x14ac:dyDescent="0.35">
      <c r="A21" s="1">
        <v>14</v>
      </c>
      <c r="B21" s="19" t="s">
        <v>35</v>
      </c>
      <c r="C21" s="42">
        <f>SUM(C16:C20)</f>
        <v>150205367</v>
      </c>
      <c r="D21" s="42">
        <f>SUM(D16:D20)</f>
        <v>0</v>
      </c>
      <c r="E21" s="42">
        <f>SUM(E16:E20)</f>
        <v>0</v>
      </c>
      <c r="F21" s="42">
        <f>SUM(F16:F20)</f>
        <v>21601281</v>
      </c>
      <c r="G21" s="42">
        <f t="shared" si="1"/>
        <v>171806648</v>
      </c>
    </row>
    <row r="22" spans="1:7" ht="16.2" thickBot="1" x14ac:dyDescent="0.35">
      <c r="A22" s="14"/>
      <c r="B22" s="14" t="s">
        <v>36</v>
      </c>
      <c r="C22" s="57"/>
      <c r="D22" s="58"/>
      <c r="E22" s="58"/>
      <c r="F22" s="58"/>
      <c r="G22" s="43"/>
    </row>
    <row r="23" spans="1:7" ht="16.2" thickBot="1" x14ac:dyDescent="0.35">
      <c r="A23" s="9">
        <v>15</v>
      </c>
      <c r="B23" s="19" t="s">
        <v>37</v>
      </c>
      <c r="C23" s="55">
        <f>'Area 1 Data'!C16+'Area 2 Data'!C16+'Area 3 Data'!C16+'Area 4 Data'!C16+'Area 5 Data'!C16</f>
        <v>31746166.25</v>
      </c>
      <c r="D23" s="55">
        <f>'Area 1 Data'!D16+'Area 2 Data'!D16+'Area 3 Data'!D16+'Area 4 Data'!D16+'Area 5 Data'!D16</f>
        <v>0</v>
      </c>
      <c r="E23" s="55">
        <f>'Area 1 Data'!E16+'Area 2 Data'!E16+'Area 3 Data'!E16+'Area 4 Data'!E16+'Area 5 Data'!E16</f>
        <v>0</v>
      </c>
      <c r="F23" s="56"/>
      <c r="G23" s="42">
        <f t="shared" si="1"/>
        <v>31746166.25</v>
      </c>
    </row>
    <row r="24" spans="1:7" ht="16.2" thickBot="1" x14ac:dyDescent="0.35">
      <c r="A24" s="10">
        <v>16</v>
      </c>
      <c r="B24" s="19" t="s">
        <v>38</v>
      </c>
      <c r="C24" s="55">
        <f>'Area 1 Data'!C17+'Area 2 Data'!C17+'Area 3 Data'!C17+'Area 4 Data'!C17+'Area 5 Data'!C17</f>
        <v>59135902.410000004</v>
      </c>
      <c r="D24" s="55">
        <f>'Area 1 Data'!D17+'Area 2 Data'!D17+'Area 3 Data'!D17+'Area 4 Data'!D17+'Area 5 Data'!D17</f>
        <v>306.01000000000005</v>
      </c>
      <c r="E24" s="55">
        <f>'Area 1 Data'!E17+'Area 2 Data'!E17+'Area 3 Data'!E17+'Area 4 Data'!E17+'Area 5 Data'!E17</f>
        <v>0</v>
      </c>
      <c r="F24" s="45"/>
      <c r="G24" s="42">
        <f t="shared" si="1"/>
        <v>59136208.420000002</v>
      </c>
    </row>
    <row r="25" spans="1:7" ht="16.2" thickBot="1" x14ac:dyDescent="0.35">
      <c r="A25" s="10">
        <v>17</v>
      </c>
      <c r="B25" s="19" t="s">
        <v>39</v>
      </c>
      <c r="C25" s="55">
        <f>'Area 1 Data'!C18+'Area 2 Data'!C18+'Area 3 Data'!C18+'Area 4 Data'!C18+'Area 5 Data'!C18</f>
        <v>32664228.02</v>
      </c>
      <c r="D25" s="55">
        <f>'Area 1 Data'!D18+'Area 2 Data'!D18+'Area 3 Data'!D18+'Area 4 Data'!D18+'Area 5 Data'!D18</f>
        <v>45777.479999999996</v>
      </c>
      <c r="E25" s="55">
        <f>'Area 1 Data'!E18+'Area 2 Data'!E18+'Area 3 Data'!E18+'Area 4 Data'!E18+'Area 5 Data'!E18</f>
        <v>0</v>
      </c>
      <c r="F25" s="45"/>
      <c r="G25" s="42">
        <f t="shared" si="1"/>
        <v>32710005.5</v>
      </c>
    </row>
    <row r="26" spans="1:7" ht="16.2" thickBot="1" x14ac:dyDescent="0.35">
      <c r="A26" s="10">
        <v>18</v>
      </c>
      <c r="B26" s="19" t="s">
        <v>40</v>
      </c>
      <c r="C26" s="55">
        <f>'Area 1 Data'!C19+'Area 2 Data'!C19+'Area 3 Data'!C19+'Area 4 Data'!C19+'Area 5 Data'!C19</f>
        <v>11730.17</v>
      </c>
      <c r="D26" s="55">
        <f>'Area 1 Data'!D19+'Area 2 Data'!D19+'Area 3 Data'!D19+'Area 4 Data'!D19+'Area 5 Data'!D19</f>
        <v>0</v>
      </c>
      <c r="E26" s="55">
        <f>'Area 1 Data'!E19+'Area 2 Data'!E19+'Area 3 Data'!E19+'Area 4 Data'!E19+'Area 5 Data'!E19</f>
        <v>0</v>
      </c>
      <c r="F26" s="45"/>
      <c r="G26" s="42">
        <f t="shared" si="1"/>
        <v>11730.17</v>
      </c>
    </row>
    <row r="27" spans="1:7" ht="16.2" thickBot="1" x14ac:dyDescent="0.35">
      <c r="A27" s="10">
        <v>19</v>
      </c>
      <c r="B27" s="19" t="s">
        <v>41</v>
      </c>
      <c r="C27" s="55">
        <f>'Area 1 Data'!C20+'Area 2 Data'!C20+'Area 3 Data'!C20+'Area 4 Data'!C20+'Area 5 Data'!C20</f>
        <v>597883.47</v>
      </c>
      <c r="D27" s="55">
        <f>'Area 1 Data'!D20+'Area 2 Data'!D20+'Area 3 Data'!D20+'Area 4 Data'!D20+'Area 5 Data'!D20</f>
        <v>0</v>
      </c>
      <c r="E27" s="55">
        <f>'Area 1 Data'!E20+'Area 2 Data'!E20+'Area 3 Data'!E20+'Area 4 Data'!E20+'Area 5 Data'!E20</f>
        <v>0</v>
      </c>
      <c r="F27" s="45"/>
      <c r="G27" s="42">
        <f t="shared" si="1"/>
        <v>597883.47</v>
      </c>
    </row>
    <row r="28" spans="1:7" ht="16.2" thickBot="1" x14ac:dyDescent="0.35">
      <c r="A28" s="10">
        <v>20</v>
      </c>
      <c r="B28" s="19" t="s">
        <v>42</v>
      </c>
      <c r="C28" s="55">
        <f>'Area 1 Data'!C21+'Area 2 Data'!C21+'Area 3 Data'!C21+'Area 4 Data'!C21+'Area 5 Data'!C21</f>
        <v>978969.37</v>
      </c>
      <c r="D28" s="55">
        <f>'Area 1 Data'!D21+'Area 2 Data'!D21+'Area 3 Data'!D21+'Area 4 Data'!D21+'Area 5 Data'!D21</f>
        <v>1197.01</v>
      </c>
      <c r="E28" s="55">
        <f>'Area 1 Data'!E21+'Area 2 Data'!E21+'Area 3 Data'!E21+'Area 4 Data'!E21+'Area 5 Data'!E21</f>
        <v>0</v>
      </c>
      <c r="F28" s="45"/>
      <c r="G28" s="42">
        <f t="shared" si="1"/>
        <v>980166.38</v>
      </c>
    </row>
    <row r="29" spans="1:7" ht="16.2" thickBot="1" x14ac:dyDescent="0.35">
      <c r="A29" s="10">
        <v>21</v>
      </c>
      <c r="B29" s="19" t="s">
        <v>43</v>
      </c>
      <c r="C29" s="55">
        <f>'Area 1 Data'!C22+'Area 2 Data'!C22+'Area 3 Data'!C22+'Area 4 Data'!C22+'Area 5 Data'!C22</f>
        <v>54785022.009999998</v>
      </c>
      <c r="D29" s="55">
        <f>'Area 1 Data'!D22+'Area 2 Data'!D22+'Area 3 Data'!D22+'Area 4 Data'!D22+'Area 5 Data'!D22</f>
        <v>811.13999999999987</v>
      </c>
      <c r="E29" s="55">
        <f>'Area 1 Data'!E22+'Area 2 Data'!E22+'Area 3 Data'!E22+'Area 4 Data'!E22+'Area 5 Data'!E22</f>
        <v>0</v>
      </c>
      <c r="F29" s="45"/>
      <c r="G29" s="42">
        <f t="shared" si="1"/>
        <v>54785833.149999999</v>
      </c>
    </row>
    <row r="30" spans="1:7" ht="16.2" thickBot="1" x14ac:dyDescent="0.35">
      <c r="A30" s="10">
        <v>22</v>
      </c>
      <c r="B30" s="19" t="s">
        <v>44</v>
      </c>
      <c r="C30" s="41"/>
      <c r="D30" s="41"/>
      <c r="E30" s="41"/>
      <c r="F30" s="45"/>
      <c r="G30" s="42">
        <f t="shared" ref="G30:G48" si="2">SUM(C30:F30)</f>
        <v>0</v>
      </c>
    </row>
    <row r="31" spans="1:7" ht="16.2" thickBot="1" x14ac:dyDescent="0.35">
      <c r="A31" s="10">
        <v>23</v>
      </c>
      <c r="B31" s="19" t="s">
        <v>45</v>
      </c>
      <c r="C31" s="41"/>
      <c r="D31" s="41"/>
      <c r="E31" s="41"/>
      <c r="F31" s="45"/>
      <c r="G31" s="42">
        <f t="shared" si="2"/>
        <v>0</v>
      </c>
    </row>
    <row r="32" spans="1:7" ht="16.2" thickBot="1" x14ac:dyDescent="0.35">
      <c r="A32" s="10">
        <v>24</v>
      </c>
      <c r="B32" s="19" t="s">
        <v>46</v>
      </c>
      <c r="C32" s="41"/>
      <c r="D32" s="41"/>
      <c r="E32" s="41"/>
      <c r="F32" s="41"/>
      <c r="G32" s="42">
        <f t="shared" si="2"/>
        <v>0</v>
      </c>
    </row>
    <row r="33" spans="1:7" ht="16.2" thickBot="1" x14ac:dyDescent="0.35">
      <c r="A33" s="10">
        <v>25</v>
      </c>
      <c r="B33" s="19" t="s">
        <v>73</v>
      </c>
      <c r="C33" s="42">
        <f>SUM(C23:C31)-C32</f>
        <v>179919901.69999999</v>
      </c>
      <c r="D33" s="42">
        <f>SUM(D23:D31)-D32</f>
        <v>48091.64</v>
      </c>
      <c r="E33" s="42">
        <f>SUM(E23:E31)-E32</f>
        <v>0</v>
      </c>
      <c r="F33" s="41">
        <v>17228821</v>
      </c>
      <c r="G33" s="42">
        <f t="shared" si="2"/>
        <v>197196814.33999997</v>
      </c>
    </row>
    <row r="34" spans="1:7" ht="16.2" thickBot="1" x14ac:dyDescent="0.35">
      <c r="A34" s="10">
        <v>26</v>
      </c>
      <c r="B34" s="19" t="s">
        <v>47</v>
      </c>
      <c r="C34" s="41"/>
      <c r="D34" s="41"/>
      <c r="E34" s="41"/>
      <c r="F34" s="41"/>
      <c r="G34" s="42">
        <f t="shared" si="2"/>
        <v>0</v>
      </c>
    </row>
    <row r="35" spans="1:7" ht="16.2" thickBot="1" x14ac:dyDescent="0.35">
      <c r="A35" s="10">
        <v>27</v>
      </c>
      <c r="B35" s="19" t="s">
        <v>48</v>
      </c>
      <c r="C35" s="41">
        <v>2427687.0009275833</v>
      </c>
      <c r="D35" s="41">
        <v>9947.2927708890438</v>
      </c>
      <c r="E35" s="41">
        <v>-1.290360317039698</v>
      </c>
      <c r="F35" s="41">
        <v>319294.42445605178</v>
      </c>
      <c r="G35" s="42">
        <f t="shared" si="2"/>
        <v>2756927.4277942069</v>
      </c>
    </row>
    <row r="36" spans="1:7" ht="16.2" thickBot="1" x14ac:dyDescent="0.35">
      <c r="A36" s="10">
        <v>28</v>
      </c>
      <c r="B36" s="19" t="s">
        <v>49</v>
      </c>
      <c r="C36" s="41"/>
      <c r="D36" s="41"/>
      <c r="E36" s="41"/>
      <c r="F36" s="41"/>
      <c r="G36" s="42">
        <f t="shared" si="2"/>
        <v>0</v>
      </c>
    </row>
    <row r="37" spans="1:7" ht="16.2" thickBot="1" x14ac:dyDescent="0.35">
      <c r="A37" s="10">
        <v>29</v>
      </c>
      <c r="B37" s="19" t="s">
        <v>50</v>
      </c>
      <c r="C37" s="41">
        <v>24825832.774408594</v>
      </c>
      <c r="D37" s="41">
        <v>101722.2676538693</v>
      </c>
      <c r="E37" s="41">
        <v>-13.195386982473677</v>
      </c>
      <c r="F37" s="41">
        <v>3265144.9648650275</v>
      </c>
      <c r="G37" s="42">
        <f t="shared" si="2"/>
        <v>28192686.811540507</v>
      </c>
    </row>
    <row r="38" spans="1:7" ht="16.2" thickBot="1" x14ac:dyDescent="0.35">
      <c r="A38" s="10">
        <v>30</v>
      </c>
      <c r="B38" s="19" t="s">
        <v>51</v>
      </c>
      <c r="C38" s="41">
        <v>4329663.7971985256</v>
      </c>
      <c r="D38" s="41">
        <v>17740.521481474789</v>
      </c>
      <c r="E38" s="41">
        <v>-2.3012959858061386</v>
      </c>
      <c r="F38" s="41">
        <v>569446.35354001471</v>
      </c>
      <c r="G38" s="42">
        <f t="shared" si="2"/>
        <v>4916848.3709240295</v>
      </c>
    </row>
    <row r="39" spans="1:7" ht="16.2" thickBot="1" x14ac:dyDescent="0.35">
      <c r="A39" s="10">
        <v>31</v>
      </c>
      <c r="B39" s="19" t="s">
        <v>52</v>
      </c>
      <c r="C39" s="41">
        <v>327783.63223840646</v>
      </c>
      <c r="D39" s="41">
        <v>1343.0725435919217</v>
      </c>
      <c r="E39" s="41">
        <v>-0.17422303264546354</v>
      </c>
      <c r="F39" s="41">
        <v>43110.782469769481</v>
      </c>
      <c r="G39" s="42">
        <f t="shared" si="2"/>
        <v>372237.31302873517</v>
      </c>
    </row>
    <row r="40" spans="1:7" ht="16.2" thickBot="1" x14ac:dyDescent="0.35">
      <c r="A40" s="10">
        <v>32</v>
      </c>
      <c r="B40" s="19" t="s">
        <v>53</v>
      </c>
      <c r="C40" s="41">
        <v>6463449.7880231738</v>
      </c>
      <c r="D40" s="41">
        <v>26483.573593647579</v>
      </c>
      <c r="E40" s="41">
        <v>-3.4354425073978199</v>
      </c>
      <c r="F40" s="41">
        <v>850086.30819332274</v>
      </c>
      <c r="G40" s="42">
        <f t="shared" si="2"/>
        <v>7340016.234367637</v>
      </c>
    </row>
    <row r="41" spans="1:7" ht="16.2" thickBot="1" x14ac:dyDescent="0.35">
      <c r="A41" s="9">
        <v>33</v>
      </c>
      <c r="B41" s="19" t="s">
        <v>93</v>
      </c>
      <c r="C41" s="44"/>
      <c r="D41" s="44"/>
      <c r="E41" s="44"/>
      <c r="F41" s="44"/>
      <c r="G41" s="42">
        <f t="shared" si="2"/>
        <v>0</v>
      </c>
    </row>
    <row r="42" spans="1:7" ht="16.2" thickBot="1" x14ac:dyDescent="0.35">
      <c r="A42" s="10" t="s">
        <v>55</v>
      </c>
      <c r="B42" s="19" t="s">
        <v>56</v>
      </c>
      <c r="C42" s="41">
        <v>237782</v>
      </c>
      <c r="D42" s="41">
        <v>974.29531303929832</v>
      </c>
      <c r="E42" s="41">
        <v>-0.12638534302547916</v>
      </c>
      <c r="F42" s="41">
        <v>31273.540288018285</v>
      </c>
      <c r="G42" s="42">
        <f t="shared" si="2"/>
        <v>270029.70921571454</v>
      </c>
    </row>
    <row r="43" spans="1:7" ht="16.2" thickBot="1" x14ac:dyDescent="0.35">
      <c r="A43" s="10" t="s">
        <v>91</v>
      </c>
      <c r="B43" s="19" t="s">
        <v>92</v>
      </c>
      <c r="C43" s="41">
        <v>3486188</v>
      </c>
      <c r="D43" s="41"/>
      <c r="E43" s="41"/>
      <c r="F43" s="41"/>
      <c r="G43" s="42">
        <f t="shared" si="2"/>
        <v>3486188</v>
      </c>
    </row>
    <row r="44" spans="1:7" ht="16.2" thickBot="1" x14ac:dyDescent="0.35">
      <c r="A44" s="10">
        <v>34</v>
      </c>
      <c r="B44" s="19" t="s">
        <v>57</v>
      </c>
      <c r="C44" s="41">
        <v>242115.90180752936</v>
      </c>
      <c r="D44" s="41">
        <v>992.05447771772265</v>
      </c>
      <c r="E44" s="41">
        <v>-0.12868905740210584</v>
      </c>
      <c r="F44" s="41">
        <v>31843.585062553553</v>
      </c>
      <c r="G44" s="42">
        <f t="shared" si="2"/>
        <v>274951.41265874321</v>
      </c>
    </row>
    <row r="45" spans="1:7" ht="16.2" thickBot="1" x14ac:dyDescent="0.35">
      <c r="A45" s="10">
        <v>35</v>
      </c>
      <c r="B45" s="19" t="s">
        <v>58</v>
      </c>
      <c r="C45" s="41">
        <v>13909.857063324707</v>
      </c>
      <c r="D45" s="41">
        <v>56.994752847975207</v>
      </c>
      <c r="E45" s="41">
        <v>-7.3933450083765355E-3</v>
      </c>
      <c r="F45" s="41">
        <v>1829.4532217716858</v>
      </c>
      <c r="G45" s="42">
        <f t="shared" si="2"/>
        <v>15796.297644599361</v>
      </c>
    </row>
    <row r="46" spans="1:7" ht="16.2" thickBot="1" x14ac:dyDescent="0.35">
      <c r="A46" s="10">
        <v>36</v>
      </c>
      <c r="B46" s="19" t="s">
        <v>59</v>
      </c>
      <c r="C46" s="41">
        <v>-2482207.4471174735</v>
      </c>
      <c r="D46" s="41">
        <v>-10170.686824588354</v>
      </c>
      <c r="E46" s="41">
        <v>1.3193389375141873</v>
      </c>
      <c r="F46" s="41">
        <v>-326465.06650366198</v>
      </c>
      <c r="G46" s="42">
        <f t="shared" si="2"/>
        <v>-2818841.8811067869</v>
      </c>
    </row>
    <row r="47" spans="1:7" ht="16.2" thickBot="1" x14ac:dyDescent="0.35">
      <c r="A47" s="10">
        <v>37</v>
      </c>
      <c r="B47" s="19" t="s">
        <v>60</v>
      </c>
      <c r="C47" s="42">
        <f>SUM(C35:C46)</f>
        <v>39872205.304549672</v>
      </c>
      <c r="D47" s="42">
        <f>SUM(D35:D46)</f>
        <v>149089.38576248926</v>
      </c>
      <c r="E47" s="42">
        <f>SUM(E35:E46)</f>
        <v>-19.339837633284574</v>
      </c>
      <c r="F47" s="42">
        <f>SUM(F35:F46)</f>
        <v>4785564.3455928676</v>
      </c>
      <c r="G47" s="42">
        <f t="shared" si="2"/>
        <v>44806839.696067393</v>
      </c>
    </row>
    <row r="48" spans="1:7" ht="16.2" thickBot="1" x14ac:dyDescent="0.35">
      <c r="A48" s="1">
        <v>38</v>
      </c>
      <c r="B48" s="19" t="s">
        <v>61</v>
      </c>
      <c r="C48" s="42">
        <f>C21-C33-C34-C47</f>
        <v>-69586740.004549652</v>
      </c>
      <c r="D48" s="42">
        <f>D21-D33-D34-D47</f>
        <v>-197181.02576248924</v>
      </c>
      <c r="E48" s="42">
        <f>E21-E33-E34-E47</f>
        <v>19.339837633284574</v>
      </c>
      <c r="F48" s="42">
        <f>F21-F33-F34-F47</f>
        <v>-413104.34559286758</v>
      </c>
      <c r="G48" s="42">
        <f t="shared" si="2"/>
        <v>-70197006.036067367</v>
      </c>
    </row>
    <row r="49" spans="1:7" ht="16.2" thickBot="1" x14ac:dyDescent="0.35">
      <c r="A49" s="14"/>
      <c r="B49" s="14" t="s">
        <v>62</v>
      </c>
      <c r="C49" s="52"/>
      <c r="D49" s="53"/>
      <c r="E49" s="53"/>
      <c r="F49" s="53"/>
      <c r="G49" s="54"/>
    </row>
    <row r="50" spans="1:7" ht="16.2" thickBot="1" x14ac:dyDescent="0.35">
      <c r="A50" s="9">
        <v>39</v>
      </c>
      <c r="B50" s="19" t="s">
        <v>63</v>
      </c>
      <c r="C50" s="81">
        <f>'Area 1 Data'!C24+'Area 2 Data'!C24+'Area 3 Data'!C24+'Area 4 Data'!C24+'Area 5 Data'!C24</f>
        <v>6195</v>
      </c>
      <c r="D50" s="81">
        <f>'Area 1 Data'!D24+'Area 2 Data'!D24+'Area 3 Data'!D24+'Area 4 Data'!D24+'Area 5 Data'!D24</f>
        <v>0</v>
      </c>
      <c r="E50" s="81">
        <f>'Area 1 Data'!E24+'Area 2 Data'!E24+'Area 3 Data'!E24+'Area 4 Data'!E24+'Area 5 Data'!E24</f>
        <v>0</v>
      </c>
      <c r="F50" s="59"/>
      <c r="G50" s="39">
        <f t="shared" ref="G50:G53" si="3">SUM(C50:F50)</f>
        <v>6195</v>
      </c>
    </row>
    <row r="51" spans="1:7" ht="16.2" thickBot="1" x14ac:dyDescent="0.35">
      <c r="A51" s="9">
        <v>40</v>
      </c>
      <c r="B51" s="19" t="s">
        <v>64</v>
      </c>
      <c r="C51" s="81">
        <f>'Area 1 Data'!C25+'Area 2 Data'!C25+'Area 3 Data'!C25+'Area 4 Data'!C25+'Area 5 Data'!C25</f>
        <v>145613</v>
      </c>
      <c r="D51" s="81">
        <f>'Area 1 Data'!D25+'Area 2 Data'!D25+'Area 3 Data'!D25+'Area 4 Data'!D25+'Area 5 Data'!D25</f>
        <v>0</v>
      </c>
      <c r="E51" s="81">
        <f>'Area 1 Data'!E25+'Area 2 Data'!E25+'Area 3 Data'!E25+'Area 4 Data'!E25+'Area 5 Data'!E25</f>
        <v>0</v>
      </c>
      <c r="F51" s="46"/>
      <c r="G51" s="39">
        <f t="shared" si="3"/>
        <v>145613</v>
      </c>
    </row>
    <row r="52" spans="1:7" ht="16.2" thickBot="1" x14ac:dyDescent="0.35">
      <c r="A52" s="9">
        <v>41</v>
      </c>
      <c r="B52" s="19" t="s">
        <v>65</v>
      </c>
      <c r="C52" s="81">
        <f>'Area 1 Data'!C26+'Area 2 Data'!C26+'Area 3 Data'!C26+'Area 4 Data'!C26+'Area 5 Data'!C26</f>
        <v>86474</v>
      </c>
      <c r="D52" s="81">
        <f>'Area 1 Data'!D26+'Area 2 Data'!D26+'Area 3 Data'!D26+'Area 4 Data'!D26+'Area 5 Data'!D26</f>
        <v>1481</v>
      </c>
      <c r="E52" s="81">
        <f>'Area 1 Data'!E26+'Area 2 Data'!E26+'Area 3 Data'!E26+'Area 4 Data'!E26+'Area 5 Data'!E26</f>
        <v>0</v>
      </c>
      <c r="F52" s="46"/>
      <c r="G52" s="39">
        <f t="shared" si="3"/>
        <v>87955</v>
      </c>
    </row>
    <row r="53" spans="1:7" ht="16.2" thickBot="1" x14ac:dyDescent="0.35">
      <c r="A53" s="9">
        <v>42</v>
      </c>
      <c r="B53" s="19" t="s">
        <v>66</v>
      </c>
      <c r="C53" s="81">
        <f>'Area 1 Data'!C27+'Area 2 Data'!C27+'Area 3 Data'!C27+'Area 4 Data'!C27+'Area 5 Data'!C27</f>
        <v>7527</v>
      </c>
      <c r="D53" s="81">
        <f>'Area 1 Data'!D27+'Area 2 Data'!D27+'Area 3 Data'!D27+'Area 4 Data'!D27+'Area 5 Data'!D27</f>
        <v>5</v>
      </c>
      <c r="E53" s="81">
        <f>'Area 1 Data'!E27+'Area 2 Data'!E27+'Area 3 Data'!E27+'Area 4 Data'!E27+'Area 5 Data'!E27</f>
        <v>0</v>
      </c>
      <c r="F53" s="46"/>
      <c r="G53" s="39">
        <f t="shared" si="3"/>
        <v>7532</v>
      </c>
    </row>
  </sheetData>
  <sheetProtection selectLockedCells="1"/>
  <mergeCells count="1">
    <mergeCell ref="C2:G2"/>
  </mergeCells>
  <conditionalFormatting sqref="C23:F29 C30:G48">
    <cfRule type="cellIs" dxfId="64" priority="29" stopIfTrue="1" operator="lessThan">
      <formula>0</formula>
    </cfRule>
    <cfRule type="cellIs" dxfId="63" priority="33" stopIfTrue="1" operator="lessThan">
      <formula>0</formula>
    </cfRule>
  </conditionalFormatting>
  <conditionalFormatting sqref="C5:G7 C9:G12">
    <cfRule type="cellIs" dxfId="62" priority="31" stopIfTrue="1" operator="lessThan">
      <formula>0</formula>
    </cfRule>
    <cfRule type="cellIs" dxfId="61" priority="35" stopIfTrue="1" operator="lessThan">
      <formula>0</formula>
    </cfRule>
    <cfRule type="cellIs" dxfId="60" priority="37" stopIfTrue="1" operator="lessThan">
      <formula>0</formula>
    </cfRule>
  </conditionalFormatting>
  <conditionalFormatting sqref="C14:G21">
    <cfRule type="cellIs" dxfId="59" priority="30" stopIfTrue="1" operator="lessThan">
      <formula>0</formula>
    </cfRule>
    <cfRule type="cellIs" dxfId="58" priority="34" stopIfTrue="1" operator="lessThan">
      <formula>0</formula>
    </cfRule>
    <cfRule type="cellIs" dxfId="57" priority="36" stopIfTrue="1" operator="lessThan">
      <formula>0</formula>
    </cfRule>
  </conditionalFormatting>
  <conditionalFormatting sqref="C50:G53">
    <cfRule type="cellIs" dxfId="56" priority="28" stopIfTrue="1" operator="lessThan">
      <formula>0</formula>
    </cfRule>
    <cfRule type="cellIs" dxfId="55" priority="32" stopIfTrue="1" operator="lessThan">
      <formula>0</formula>
    </cfRule>
  </conditionalFormatting>
  <conditionalFormatting sqref="G23">
    <cfRule type="cellIs" dxfId="54" priority="23" stopIfTrue="1" operator="lessThan">
      <formula>0</formula>
    </cfRule>
    <cfRule type="cellIs" dxfId="53" priority="24" stopIfTrue="1" operator="lessThan">
      <formula>0</formula>
    </cfRule>
  </conditionalFormatting>
  <conditionalFormatting sqref="G23:G24">
    <cfRule type="cellIs" dxfId="52" priority="21" stopIfTrue="1" operator="lessThan">
      <formula>0</formula>
    </cfRule>
  </conditionalFormatting>
  <conditionalFormatting sqref="G24">
    <cfRule type="cellIs" dxfId="51" priority="20" stopIfTrue="1" operator="lessThan">
      <formula>0</formula>
    </cfRule>
  </conditionalFormatting>
  <conditionalFormatting sqref="G24:G25">
    <cfRule type="cellIs" dxfId="50" priority="18" stopIfTrue="1" operator="lessThan">
      <formula>0</formula>
    </cfRule>
  </conditionalFormatting>
  <conditionalFormatting sqref="G25">
    <cfRule type="cellIs" dxfId="49" priority="17" stopIfTrue="1" operator="lessThan">
      <formula>0</formula>
    </cfRule>
  </conditionalFormatting>
  <conditionalFormatting sqref="G25:G26">
    <cfRule type="cellIs" dxfId="48" priority="15" stopIfTrue="1" operator="lessThan">
      <formula>0</formula>
    </cfRule>
  </conditionalFormatting>
  <conditionalFormatting sqref="G26">
    <cfRule type="cellIs" dxfId="47" priority="14" stopIfTrue="1" operator="lessThan">
      <formula>0</formula>
    </cfRule>
  </conditionalFormatting>
  <conditionalFormatting sqref="G26:G27">
    <cfRule type="cellIs" dxfId="46" priority="12" stopIfTrue="1" operator="lessThan">
      <formula>0</formula>
    </cfRule>
  </conditionalFormatting>
  <conditionalFormatting sqref="G27">
    <cfRule type="cellIs" dxfId="45" priority="11" stopIfTrue="1" operator="lessThan">
      <formula>0</formula>
    </cfRule>
  </conditionalFormatting>
  <conditionalFormatting sqref="G27:G28">
    <cfRule type="cellIs" dxfId="44" priority="9" stopIfTrue="1" operator="lessThan">
      <formula>0</formula>
    </cfRule>
  </conditionalFormatting>
  <conditionalFormatting sqref="G28">
    <cfRule type="cellIs" dxfId="43" priority="8" stopIfTrue="1" operator="lessThan">
      <formula>0</formula>
    </cfRule>
  </conditionalFormatting>
  <conditionalFormatting sqref="G28:G29">
    <cfRule type="cellIs" dxfId="42" priority="6" stopIfTrue="1" operator="lessThan">
      <formula>0</formula>
    </cfRule>
  </conditionalFormatting>
  <conditionalFormatting sqref="G29">
    <cfRule type="cellIs" dxfId="41" priority="4" stopIfTrue="1" operator="lessThan">
      <formula>0</formula>
    </cfRule>
    <cfRule type="cellIs" dxfId="40" priority="5" stopIfTrue="1" operator="lessThan">
      <formula>0</formula>
    </cfRule>
  </conditionalFormatting>
  <pageMargins left="0.7" right="0.7" top="0.75" bottom="0.75" header="0.3" footer="0.3"/>
  <pageSetup orientation="landscape" r:id="rId1"/>
  <ignoredErrors>
    <ignoredError sqref="C12:F12 C21:E21 C33:E33 C47:F47 C48:F48"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G27"/>
  <sheetViews>
    <sheetView showGridLines="0" showRowColHeaders="0" zoomScale="69" zoomScaleNormal="69" workbookViewId="0">
      <pane xSplit="2" ySplit="4" topLeftCell="C5" activePane="bottomRight" state="frozen"/>
      <selection pane="topRight" activeCell="C1" sqref="C1"/>
      <selection pane="bottomLeft" activeCell="A5" sqref="A5"/>
      <selection pane="bottomRight" activeCell="D13" sqref="D13"/>
    </sheetView>
  </sheetViews>
  <sheetFormatPr defaultColWidth="9.21875" defaultRowHeight="15.6" x14ac:dyDescent="0.3"/>
  <cols>
    <col min="1" max="1" width="12.77734375" style="7" bestFit="1" customWidth="1"/>
    <col min="2" max="2" width="96.77734375" style="7" bestFit="1" customWidth="1"/>
    <col min="3" max="7" width="16.77734375" style="7" customWidth="1"/>
    <col min="8" max="8" width="35.21875" style="7" customWidth="1"/>
    <col min="9" max="10" width="9.21875" style="7"/>
    <col min="11" max="11" width="10.77734375" style="7" bestFit="1" customWidth="1"/>
    <col min="12" max="12" width="9.21875" style="7"/>
    <col min="13" max="13" width="9.77734375" style="7" bestFit="1" customWidth="1"/>
    <col min="14" max="14" width="13.44140625" style="7" bestFit="1" customWidth="1"/>
    <col min="15" max="15" width="30.77734375" style="7" bestFit="1" customWidth="1"/>
    <col min="16" max="16384" width="9.21875" style="7"/>
  </cols>
  <sheetData>
    <row r="1" spans="1:7" s="6" customFormat="1" ht="21" x14ac:dyDescent="0.4">
      <c r="B1" s="8" t="s">
        <v>11</v>
      </c>
      <c r="C1" s="8"/>
      <c r="D1" s="8"/>
      <c r="E1" s="8"/>
      <c r="F1" s="8"/>
    </row>
    <row r="2" spans="1:7" ht="18" x14ac:dyDescent="0.3">
      <c r="A2" s="90"/>
      <c r="B2" s="95" t="s">
        <v>70</v>
      </c>
      <c r="C2" s="121" t="s">
        <v>67</v>
      </c>
      <c r="D2" s="121"/>
      <c r="E2" s="121"/>
      <c r="F2" s="121"/>
      <c r="G2" s="121"/>
    </row>
    <row r="3" spans="1:7" ht="31.2" x14ac:dyDescent="0.3">
      <c r="A3" s="91" t="s">
        <v>17</v>
      </c>
      <c r="B3" s="91" t="s">
        <v>68</v>
      </c>
      <c r="C3" s="91" t="s">
        <v>12</v>
      </c>
      <c r="D3" s="91" t="s">
        <v>13</v>
      </c>
      <c r="E3" s="91" t="s">
        <v>14</v>
      </c>
      <c r="F3" s="91" t="s">
        <v>15</v>
      </c>
      <c r="G3" s="97" t="s">
        <v>8</v>
      </c>
    </row>
    <row r="4" spans="1:7" x14ac:dyDescent="0.3">
      <c r="A4" s="91"/>
      <c r="B4" s="91" t="s">
        <v>16</v>
      </c>
      <c r="C4" s="18"/>
      <c r="D4" s="18"/>
      <c r="E4" s="18"/>
      <c r="F4" s="18"/>
      <c r="G4" s="88"/>
    </row>
    <row r="5" spans="1:7" x14ac:dyDescent="0.3">
      <c r="A5" s="92">
        <v>1</v>
      </c>
      <c r="B5" s="96" t="s">
        <v>18</v>
      </c>
      <c r="C5" s="93">
        <v>103490</v>
      </c>
      <c r="D5" s="83">
        <v>71</v>
      </c>
      <c r="E5" s="83"/>
      <c r="F5" s="83">
        <v>187392</v>
      </c>
      <c r="G5" s="84">
        <f>SUM(C5:F5)</f>
        <v>290953</v>
      </c>
    </row>
    <row r="6" spans="1:7" x14ac:dyDescent="0.3">
      <c r="A6" s="92">
        <v>2</v>
      </c>
      <c r="B6" s="96" t="s">
        <v>19</v>
      </c>
      <c r="C6" s="93">
        <v>121</v>
      </c>
      <c r="D6" s="83">
        <v>2</v>
      </c>
      <c r="E6" s="83"/>
      <c r="F6" s="83">
        <v>537</v>
      </c>
      <c r="G6" s="84">
        <f>SUM(C6:F6)</f>
        <v>660</v>
      </c>
    </row>
    <row r="7" spans="1:7" x14ac:dyDescent="0.3">
      <c r="A7" s="92">
        <v>3</v>
      </c>
      <c r="B7" s="96" t="s">
        <v>22</v>
      </c>
      <c r="C7" s="93">
        <v>4360</v>
      </c>
      <c r="D7" s="83">
        <v>4</v>
      </c>
      <c r="E7" s="83"/>
      <c r="F7" s="83">
        <v>7993</v>
      </c>
      <c r="G7" s="84">
        <f>SUM(C7:F7)</f>
        <v>12357</v>
      </c>
    </row>
    <row r="8" spans="1:7" x14ac:dyDescent="0.3">
      <c r="A8" s="92">
        <v>4</v>
      </c>
      <c r="B8" s="96" t="s">
        <v>23</v>
      </c>
      <c r="C8" s="93">
        <v>1709</v>
      </c>
      <c r="D8" s="83">
        <v>0</v>
      </c>
      <c r="E8" s="83"/>
      <c r="F8" s="83">
        <v>4957</v>
      </c>
      <c r="G8" s="84">
        <f>SUM(C8:F8)</f>
        <v>6666</v>
      </c>
    </row>
    <row r="9" spans="1:7" x14ac:dyDescent="0.3">
      <c r="A9" s="92">
        <v>5</v>
      </c>
      <c r="B9" s="96" t="s">
        <v>24</v>
      </c>
      <c r="C9" s="93">
        <v>2063</v>
      </c>
      <c r="D9" s="83">
        <v>5</v>
      </c>
      <c r="E9" s="83"/>
      <c r="F9" s="83">
        <v>2579</v>
      </c>
      <c r="G9" s="84">
        <f>SUM(C9:F9)</f>
        <v>4647</v>
      </c>
    </row>
    <row r="10" spans="1:7" x14ac:dyDescent="0.3">
      <c r="A10" s="91"/>
      <c r="B10" s="91" t="s">
        <v>27</v>
      </c>
      <c r="C10" s="18"/>
      <c r="D10" s="18"/>
      <c r="E10" s="18"/>
      <c r="F10" s="18"/>
      <c r="G10" s="82"/>
    </row>
    <row r="11" spans="1:7" x14ac:dyDescent="0.3">
      <c r="A11" s="92">
        <v>6</v>
      </c>
      <c r="B11" s="96" t="s">
        <v>28</v>
      </c>
      <c r="C11" s="94">
        <v>67345221</v>
      </c>
      <c r="D11" s="85">
        <v>30349</v>
      </c>
      <c r="E11" s="85"/>
      <c r="F11" s="85">
        <v>10226361.949999999</v>
      </c>
      <c r="G11" s="86">
        <f>SUM(C11:F11)</f>
        <v>77601931.950000003</v>
      </c>
    </row>
    <row r="12" spans="1:7" x14ac:dyDescent="0.3">
      <c r="A12" s="92">
        <v>7</v>
      </c>
      <c r="B12" s="96" t="s">
        <v>29</v>
      </c>
      <c r="C12" s="94">
        <v>66968363</v>
      </c>
      <c r="D12" s="85">
        <v>30349</v>
      </c>
      <c r="E12" s="85"/>
      <c r="F12" s="85">
        <v>10404698.529999999</v>
      </c>
      <c r="G12" s="86">
        <f>SUM(C12:F12)</f>
        <v>77403410.530000001</v>
      </c>
    </row>
    <row r="13" spans="1:7" x14ac:dyDescent="0.3">
      <c r="A13" s="92">
        <v>10</v>
      </c>
      <c r="B13" s="96" t="s">
        <v>32</v>
      </c>
      <c r="C13" s="94"/>
      <c r="D13" s="85"/>
      <c r="E13" s="85"/>
      <c r="F13" s="87"/>
      <c r="G13" s="86">
        <f>SUM(C13:F13)</f>
        <v>0</v>
      </c>
    </row>
    <row r="14" spans="1:7" x14ac:dyDescent="0.3">
      <c r="A14" s="92">
        <v>11</v>
      </c>
      <c r="B14" s="96" t="s">
        <v>33</v>
      </c>
      <c r="C14" s="94"/>
      <c r="D14" s="85"/>
      <c r="E14" s="85"/>
      <c r="F14" s="87"/>
      <c r="G14" s="86">
        <f>SUM(C14:F14)</f>
        <v>0</v>
      </c>
    </row>
    <row r="15" spans="1:7" x14ac:dyDescent="0.3">
      <c r="A15" s="91"/>
      <c r="B15" s="91" t="s">
        <v>36</v>
      </c>
      <c r="C15" s="18"/>
      <c r="D15" s="18"/>
      <c r="E15" s="18"/>
      <c r="F15" s="18"/>
      <c r="G15" s="82"/>
    </row>
    <row r="16" spans="1:7" x14ac:dyDescent="0.3">
      <c r="A16" s="92">
        <v>15</v>
      </c>
      <c r="B16" s="96" t="s">
        <v>37</v>
      </c>
      <c r="C16" s="94">
        <v>14146351.9</v>
      </c>
      <c r="D16" s="85"/>
      <c r="E16" s="85"/>
      <c r="F16" s="87"/>
      <c r="G16" s="86">
        <f t="shared" ref="G16:G22" si="0">SUM(C16:F16)</f>
        <v>14146351.9</v>
      </c>
    </row>
    <row r="17" spans="1:7" x14ac:dyDescent="0.3">
      <c r="A17" s="92">
        <v>16</v>
      </c>
      <c r="B17" s="96" t="s">
        <v>38</v>
      </c>
      <c r="C17" s="94">
        <v>25338007.920000002</v>
      </c>
      <c r="D17" s="85">
        <v>306.01000000000005</v>
      </c>
      <c r="E17" s="85"/>
      <c r="F17" s="87"/>
      <c r="G17" s="86">
        <f t="shared" si="0"/>
        <v>25338313.930000003</v>
      </c>
    </row>
    <row r="18" spans="1:7" x14ac:dyDescent="0.3">
      <c r="A18" s="92">
        <v>17</v>
      </c>
      <c r="B18" s="96" t="s">
        <v>39</v>
      </c>
      <c r="C18" s="94">
        <v>18096846.199999999</v>
      </c>
      <c r="D18" s="85">
        <v>12619.109999999997</v>
      </c>
      <c r="E18" s="85"/>
      <c r="F18" s="87"/>
      <c r="G18" s="86">
        <f t="shared" si="0"/>
        <v>18109465.309999999</v>
      </c>
    </row>
    <row r="19" spans="1:7" x14ac:dyDescent="0.3">
      <c r="A19" s="92">
        <v>18</v>
      </c>
      <c r="B19" s="96" t="s">
        <v>40</v>
      </c>
      <c r="C19" s="94">
        <v>3090.15</v>
      </c>
      <c r="D19" s="85"/>
      <c r="E19" s="85"/>
      <c r="F19" s="87"/>
      <c r="G19" s="86">
        <f t="shared" si="0"/>
        <v>3090.15</v>
      </c>
    </row>
    <row r="20" spans="1:7" x14ac:dyDescent="0.3">
      <c r="A20" s="92">
        <v>19</v>
      </c>
      <c r="B20" s="96" t="s">
        <v>41</v>
      </c>
      <c r="C20" s="94">
        <v>317329.84000000003</v>
      </c>
      <c r="D20" s="85"/>
      <c r="E20" s="85"/>
      <c r="F20" s="87"/>
      <c r="G20" s="86">
        <f t="shared" si="0"/>
        <v>317329.84000000003</v>
      </c>
    </row>
    <row r="21" spans="1:7" x14ac:dyDescent="0.3">
      <c r="A21" s="92">
        <v>20</v>
      </c>
      <c r="B21" s="96" t="s">
        <v>42</v>
      </c>
      <c r="C21" s="94">
        <v>518118.88</v>
      </c>
      <c r="D21" s="85"/>
      <c r="E21" s="85"/>
      <c r="F21" s="87"/>
      <c r="G21" s="86">
        <f t="shared" si="0"/>
        <v>518118.88</v>
      </c>
    </row>
    <row r="22" spans="1:7" x14ac:dyDescent="0.3">
      <c r="A22" s="92">
        <v>21</v>
      </c>
      <c r="B22" s="96" t="s">
        <v>43</v>
      </c>
      <c r="C22" s="94">
        <v>25435674.59</v>
      </c>
      <c r="D22" s="85">
        <v>644.44999999999993</v>
      </c>
      <c r="E22" s="85"/>
      <c r="F22" s="87"/>
      <c r="G22" s="86">
        <f t="shared" si="0"/>
        <v>25436319.039999999</v>
      </c>
    </row>
    <row r="23" spans="1:7" x14ac:dyDescent="0.3">
      <c r="A23" s="91"/>
      <c r="B23" s="91" t="s">
        <v>62</v>
      </c>
      <c r="C23" s="18"/>
      <c r="D23" s="18"/>
      <c r="E23" s="18"/>
      <c r="F23" s="18"/>
      <c r="G23" s="82"/>
    </row>
    <row r="24" spans="1:7" x14ac:dyDescent="0.3">
      <c r="A24" s="92">
        <v>39</v>
      </c>
      <c r="B24" s="96" t="s">
        <v>63</v>
      </c>
      <c r="C24" s="93">
        <v>2855</v>
      </c>
      <c r="D24" s="83"/>
      <c r="E24" s="83"/>
      <c r="F24" s="89"/>
      <c r="G24" s="84">
        <f>SUM(C24:F24)</f>
        <v>2855</v>
      </c>
    </row>
    <row r="25" spans="1:7" x14ac:dyDescent="0.3">
      <c r="A25" s="92">
        <v>40</v>
      </c>
      <c r="B25" s="96" t="s">
        <v>64</v>
      </c>
      <c r="C25" s="93">
        <v>71144</v>
      </c>
      <c r="D25" s="83"/>
      <c r="E25" s="83"/>
      <c r="F25" s="89"/>
      <c r="G25" s="84">
        <f>SUM(C25:F25)</f>
        <v>71144</v>
      </c>
    </row>
    <row r="26" spans="1:7" x14ac:dyDescent="0.3">
      <c r="A26" s="92">
        <v>41</v>
      </c>
      <c r="B26" s="96" t="s">
        <v>65</v>
      </c>
      <c r="C26" s="93">
        <v>38328</v>
      </c>
      <c r="D26" s="83">
        <v>1385</v>
      </c>
      <c r="E26" s="83"/>
      <c r="F26" s="89"/>
      <c r="G26" s="84">
        <f>SUM(C26:F26)</f>
        <v>39713</v>
      </c>
    </row>
    <row r="27" spans="1:7" x14ac:dyDescent="0.3">
      <c r="A27" s="92">
        <v>42</v>
      </c>
      <c r="B27" s="96" t="s">
        <v>66</v>
      </c>
      <c r="C27" s="93">
        <v>2979</v>
      </c>
      <c r="D27" s="83"/>
      <c r="E27" s="83"/>
      <c r="F27" s="89"/>
      <c r="G27" s="84">
        <f>SUM(C27:F27)</f>
        <v>2979</v>
      </c>
    </row>
  </sheetData>
  <sheetProtection selectLockedCells="1"/>
  <mergeCells count="1">
    <mergeCell ref="C2:G2"/>
  </mergeCells>
  <conditionalFormatting sqref="C5:G9">
    <cfRule type="cellIs" dxfId="39" priority="4" stopIfTrue="1" operator="lessThan">
      <formula>0</formula>
    </cfRule>
    <cfRule type="cellIs" dxfId="38" priority="8" stopIfTrue="1" operator="lessThan">
      <formula>0</formula>
    </cfRule>
  </conditionalFormatting>
  <conditionalFormatting sqref="C11:G14">
    <cfRule type="cellIs" dxfId="37" priority="3" stopIfTrue="1" operator="lessThan">
      <formula>0</formula>
    </cfRule>
    <cfRule type="cellIs" dxfId="36" priority="7" stopIfTrue="1" operator="lessThan">
      <formula>0</formula>
    </cfRule>
  </conditionalFormatting>
  <conditionalFormatting sqref="C16:G22">
    <cfRule type="cellIs" dxfId="35" priority="2" stopIfTrue="1" operator="lessThan">
      <formula>0</formula>
    </cfRule>
    <cfRule type="cellIs" dxfId="34" priority="6" stopIfTrue="1" operator="lessThan">
      <formula>0</formula>
    </cfRule>
  </conditionalFormatting>
  <conditionalFormatting sqref="C24:G27">
    <cfRule type="cellIs" dxfId="33" priority="1" stopIfTrue="1" operator="lessThan">
      <formula>0</formula>
    </cfRule>
    <cfRule type="cellIs" dxfId="32" priority="5" stopIfTrue="1" operator="less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27"/>
  <sheetViews>
    <sheetView showGridLines="0" showRowColHeaders="0" topLeftCell="A2" zoomScale="65" zoomScaleNormal="65" workbookViewId="0">
      <pane xSplit="2" ySplit="3" topLeftCell="C5" activePane="bottomRight" state="frozen"/>
      <selection activeCell="A2" sqref="A2"/>
      <selection pane="topRight" activeCell="C2" sqref="C2"/>
      <selection pane="bottomLeft" activeCell="A5" sqref="A5"/>
      <selection pane="bottomRight" activeCell="F11" sqref="F11"/>
    </sheetView>
  </sheetViews>
  <sheetFormatPr defaultColWidth="9.21875" defaultRowHeight="15.6" x14ac:dyDescent="0.3"/>
  <cols>
    <col min="1" max="1" width="12.77734375" style="7" bestFit="1" customWidth="1"/>
    <col min="2" max="2" width="96.77734375" style="7" bestFit="1" customWidth="1"/>
    <col min="3" max="7" width="16.77734375" style="7" customWidth="1"/>
    <col min="8" max="8" width="35.21875" style="7" customWidth="1"/>
    <col min="9" max="10" width="9.21875" style="7"/>
    <col min="11" max="11" width="10.77734375" style="7" bestFit="1" customWidth="1"/>
    <col min="12" max="12" width="9.21875" style="7"/>
    <col min="13" max="13" width="9.77734375" style="7" bestFit="1" customWidth="1"/>
    <col min="14" max="14" width="13.44140625" style="7" bestFit="1" customWidth="1"/>
    <col min="15" max="15" width="30.77734375" style="7" bestFit="1" customWidth="1"/>
    <col min="16" max="16384" width="9.21875" style="7"/>
  </cols>
  <sheetData>
    <row r="1" spans="1:7" s="6" customFormat="1" ht="21" x14ac:dyDescent="0.4">
      <c r="B1" s="8" t="s">
        <v>11</v>
      </c>
      <c r="C1" s="8"/>
      <c r="D1" s="8"/>
      <c r="E1" s="8"/>
      <c r="F1" s="8"/>
    </row>
    <row r="2" spans="1:7" ht="18" x14ac:dyDescent="0.3">
      <c r="A2" s="90"/>
      <c r="B2" s="95" t="s">
        <v>71</v>
      </c>
      <c r="C2" s="121" t="s">
        <v>67</v>
      </c>
      <c r="D2" s="121"/>
      <c r="E2" s="121"/>
      <c r="F2" s="121"/>
      <c r="G2" s="121"/>
    </row>
    <row r="3" spans="1:7" ht="31.2" x14ac:dyDescent="0.3">
      <c r="A3" s="91" t="s">
        <v>17</v>
      </c>
      <c r="B3" s="91" t="s">
        <v>68</v>
      </c>
      <c r="C3" s="91" t="s">
        <v>12</v>
      </c>
      <c r="D3" s="91" t="s">
        <v>13</v>
      </c>
      <c r="E3" s="91" t="s">
        <v>14</v>
      </c>
      <c r="F3" s="91" t="s">
        <v>15</v>
      </c>
      <c r="G3" s="97" t="s">
        <v>8</v>
      </c>
    </row>
    <row r="4" spans="1:7" x14ac:dyDescent="0.3">
      <c r="A4" s="91"/>
      <c r="B4" s="91" t="s">
        <v>16</v>
      </c>
      <c r="C4" s="100"/>
      <c r="D4" s="98"/>
      <c r="E4" s="98"/>
      <c r="F4" s="98"/>
      <c r="G4" s="99"/>
    </row>
    <row r="5" spans="1:7" x14ac:dyDescent="0.3">
      <c r="A5" s="92">
        <v>1</v>
      </c>
      <c r="B5" s="96" t="s">
        <v>18</v>
      </c>
      <c r="C5" s="93">
        <v>42947</v>
      </c>
      <c r="D5" s="83">
        <v>13</v>
      </c>
      <c r="E5" s="83"/>
      <c r="F5" s="83">
        <v>47550</v>
      </c>
      <c r="G5" s="84">
        <f>SUM(C5:F5)</f>
        <v>90510</v>
      </c>
    </row>
    <row r="6" spans="1:7" x14ac:dyDescent="0.3">
      <c r="A6" s="92">
        <v>2</v>
      </c>
      <c r="B6" s="96" t="s">
        <v>19</v>
      </c>
      <c r="C6" s="93">
        <v>464</v>
      </c>
      <c r="D6" s="83">
        <v>1</v>
      </c>
      <c r="E6" s="83"/>
      <c r="F6" s="83">
        <v>193</v>
      </c>
      <c r="G6" s="84">
        <f>SUM(C6:F6)</f>
        <v>658</v>
      </c>
    </row>
    <row r="7" spans="1:7" x14ac:dyDescent="0.3">
      <c r="A7" s="92">
        <v>3</v>
      </c>
      <c r="B7" s="96" t="s">
        <v>22</v>
      </c>
      <c r="C7" s="93">
        <v>2037</v>
      </c>
      <c r="D7" s="83">
        <v>0</v>
      </c>
      <c r="E7" s="83"/>
      <c r="F7" s="83">
        <v>2205</v>
      </c>
      <c r="G7" s="84">
        <f>SUM(C7:F7)</f>
        <v>4242</v>
      </c>
    </row>
    <row r="8" spans="1:7" x14ac:dyDescent="0.3">
      <c r="A8" s="92">
        <v>4</v>
      </c>
      <c r="B8" s="96" t="s">
        <v>23</v>
      </c>
      <c r="C8" s="93">
        <v>697</v>
      </c>
      <c r="D8" s="83">
        <v>0</v>
      </c>
      <c r="E8" s="83"/>
      <c r="F8" s="83">
        <v>1353</v>
      </c>
      <c r="G8" s="84">
        <f>SUM(C8:F8)</f>
        <v>2050</v>
      </c>
    </row>
    <row r="9" spans="1:7" x14ac:dyDescent="0.3">
      <c r="A9" s="92">
        <v>5</v>
      </c>
      <c r="B9" s="96" t="s">
        <v>24</v>
      </c>
      <c r="C9" s="93">
        <v>776</v>
      </c>
      <c r="D9" s="83">
        <v>0</v>
      </c>
      <c r="E9" s="83"/>
      <c r="F9" s="83">
        <v>645</v>
      </c>
      <c r="G9" s="84">
        <f>SUM(C9:F9)</f>
        <v>1421</v>
      </c>
    </row>
    <row r="10" spans="1:7" x14ac:dyDescent="0.3">
      <c r="A10" s="91"/>
      <c r="B10" s="91" t="s">
        <v>27</v>
      </c>
      <c r="C10" s="18"/>
      <c r="D10" s="18"/>
      <c r="E10" s="18"/>
      <c r="F10" s="18"/>
      <c r="G10" s="82"/>
    </row>
    <row r="11" spans="1:7" x14ac:dyDescent="0.3">
      <c r="A11" s="92">
        <v>6</v>
      </c>
      <c r="B11" s="96" t="s">
        <v>28</v>
      </c>
      <c r="C11" s="94">
        <v>27947066</v>
      </c>
      <c r="D11" s="85">
        <v>12595</v>
      </c>
      <c r="E11" s="85"/>
      <c r="F11" s="85">
        <v>4243757.93</v>
      </c>
      <c r="G11" s="86">
        <f>SUM(C11:F11)</f>
        <v>32203418.93</v>
      </c>
    </row>
    <row r="12" spans="1:7" x14ac:dyDescent="0.3">
      <c r="A12" s="92">
        <v>7</v>
      </c>
      <c r="B12" s="96" t="s">
        <v>29</v>
      </c>
      <c r="C12" s="94">
        <v>27790677</v>
      </c>
      <c r="D12" s="85">
        <v>12595</v>
      </c>
      <c r="E12" s="85"/>
      <c r="F12" s="85">
        <v>4317764.43</v>
      </c>
      <c r="G12" s="86">
        <f>SUM(C12:F12)</f>
        <v>32121036.43</v>
      </c>
    </row>
    <row r="13" spans="1:7" x14ac:dyDescent="0.3">
      <c r="A13" s="92">
        <v>10</v>
      </c>
      <c r="B13" s="96" t="s">
        <v>32</v>
      </c>
      <c r="C13" s="94"/>
      <c r="D13" s="85"/>
      <c r="E13" s="85"/>
      <c r="F13" s="87"/>
      <c r="G13" s="86">
        <f>SUM(C13:F13)</f>
        <v>0</v>
      </c>
    </row>
    <row r="14" spans="1:7" x14ac:dyDescent="0.3">
      <c r="A14" s="92">
        <v>11</v>
      </c>
      <c r="B14" s="96" t="s">
        <v>33</v>
      </c>
      <c r="C14" s="94"/>
      <c r="D14" s="85"/>
      <c r="E14" s="85"/>
      <c r="F14" s="87"/>
      <c r="G14" s="86">
        <f>SUM(C14:F14)</f>
        <v>0</v>
      </c>
    </row>
    <row r="15" spans="1:7" x14ac:dyDescent="0.3">
      <c r="A15" s="91"/>
      <c r="B15" s="91" t="s">
        <v>36</v>
      </c>
      <c r="C15" s="18"/>
      <c r="D15" s="18"/>
      <c r="E15" s="18"/>
      <c r="F15" s="18"/>
      <c r="G15" s="82"/>
    </row>
    <row r="16" spans="1:7" x14ac:dyDescent="0.3">
      <c r="A16" s="92">
        <v>15</v>
      </c>
      <c r="B16" s="96" t="s">
        <v>37</v>
      </c>
      <c r="C16" s="94">
        <v>4714928.28</v>
      </c>
      <c r="D16" s="85"/>
      <c r="E16" s="85"/>
      <c r="F16" s="87"/>
      <c r="G16" s="86">
        <f t="shared" ref="G16:G22" si="0">SUM(C16:F16)</f>
        <v>4714928.28</v>
      </c>
    </row>
    <row r="17" spans="1:7" x14ac:dyDescent="0.3">
      <c r="A17" s="92">
        <v>16</v>
      </c>
      <c r="B17" s="96" t="s">
        <v>38</v>
      </c>
      <c r="C17" s="94">
        <v>11986685.18</v>
      </c>
      <c r="D17" s="85"/>
      <c r="E17" s="85"/>
      <c r="F17" s="87"/>
      <c r="G17" s="86">
        <f t="shared" si="0"/>
        <v>11986685.18</v>
      </c>
    </row>
    <row r="18" spans="1:7" x14ac:dyDescent="0.3">
      <c r="A18" s="92">
        <v>17</v>
      </c>
      <c r="B18" s="96" t="s">
        <v>39</v>
      </c>
      <c r="C18" s="94">
        <v>5357264.5599999996</v>
      </c>
      <c r="D18" s="85">
        <v>438.91999999999996</v>
      </c>
      <c r="E18" s="85"/>
      <c r="F18" s="87"/>
      <c r="G18" s="86">
        <f t="shared" si="0"/>
        <v>5357703.4799999995</v>
      </c>
    </row>
    <row r="19" spans="1:7" x14ac:dyDescent="0.3">
      <c r="A19" s="92">
        <v>18</v>
      </c>
      <c r="B19" s="96" t="s">
        <v>40</v>
      </c>
      <c r="C19" s="94">
        <v>2570.02</v>
      </c>
      <c r="D19" s="85"/>
      <c r="E19" s="85"/>
      <c r="F19" s="87"/>
      <c r="G19" s="86">
        <f t="shared" si="0"/>
        <v>2570.02</v>
      </c>
    </row>
    <row r="20" spans="1:7" x14ac:dyDescent="0.3">
      <c r="A20" s="92">
        <v>19</v>
      </c>
      <c r="B20" s="96" t="s">
        <v>41</v>
      </c>
      <c r="C20" s="94">
        <v>75592.37</v>
      </c>
      <c r="D20" s="85"/>
      <c r="E20" s="85"/>
      <c r="F20" s="87"/>
      <c r="G20" s="86">
        <f t="shared" si="0"/>
        <v>75592.37</v>
      </c>
    </row>
    <row r="21" spans="1:7" x14ac:dyDescent="0.3">
      <c r="A21" s="92">
        <v>20</v>
      </c>
      <c r="B21" s="96" t="s">
        <v>42</v>
      </c>
      <c r="C21" s="94">
        <v>150076.14000000001</v>
      </c>
      <c r="D21" s="85"/>
      <c r="E21" s="85"/>
      <c r="F21" s="87"/>
      <c r="G21" s="86">
        <f t="shared" si="0"/>
        <v>150076.14000000001</v>
      </c>
    </row>
    <row r="22" spans="1:7" x14ac:dyDescent="0.3">
      <c r="A22" s="92">
        <v>21</v>
      </c>
      <c r="B22" s="96" t="s">
        <v>43</v>
      </c>
      <c r="C22" s="94">
        <v>9873703.5299999993</v>
      </c>
      <c r="D22" s="85"/>
      <c r="E22" s="85"/>
      <c r="F22" s="87"/>
      <c r="G22" s="86">
        <f t="shared" si="0"/>
        <v>9873703.5299999993</v>
      </c>
    </row>
    <row r="23" spans="1:7" x14ac:dyDescent="0.3">
      <c r="A23" s="91"/>
      <c r="B23" s="91" t="s">
        <v>62</v>
      </c>
      <c r="C23" s="18"/>
      <c r="D23" s="18"/>
      <c r="E23" s="18"/>
      <c r="F23" s="18"/>
      <c r="G23" s="82"/>
    </row>
    <row r="24" spans="1:7" x14ac:dyDescent="0.3">
      <c r="A24" s="92">
        <v>39</v>
      </c>
      <c r="B24" s="96" t="s">
        <v>63</v>
      </c>
      <c r="C24" s="93">
        <v>942</v>
      </c>
      <c r="D24" s="83"/>
      <c r="E24" s="83"/>
      <c r="F24" s="89"/>
      <c r="G24" s="84">
        <f>SUM(C24:F24)</f>
        <v>942</v>
      </c>
    </row>
    <row r="25" spans="1:7" x14ac:dyDescent="0.3">
      <c r="A25" s="92">
        <v>40</v>
      </c>
      <c r="B25" s="96" t="s">
        <v>64</v>
      </c>
      <c r="C25" s="93">
        <v>24912</v>
      </c>
      <c r="D25" s="83"/>
      <c r="E25" s="83"/>
      <c r="F25" s="89"/>
      <c r="G25" s="84">
        <f>SUM(C25:F25)</f>
        <v>24912</v>
      </c>
    </row>
    <row r="26" spans="1:7" x14ac:dyDescent="0.3">
      <c r="A26" s="92">
        <v>41</v>
      </c>
      <c r="B26" s="96" t="s">
        <v>65</v>
      </c>
      <c r="C26" s="93">
        <v>15956</v>
      </c>
      <c r="D26" s="83">
        <v>6</v>
      </c>
      <c r="E26" s="83"/>
      <c r="F26" s="89"/>
      <c r="G26" s="84">
        <f>SUM(C26:F26)</f>
        <v>15962</v>
      </c>
    </row>
    <row r="27" spans="1:7" x14ac:dyDescent="0.3">
      <c r="A27" s="92">
        <v>42</v>
      </c>
      <c r="B27" s="96" t="s">
        <v>66</v>
      </c>
      <c r="C27" s="93">
        <v>1543</v>
      </c>
      <c r="D27" s="83"/>
      <c r="E27" s="83"/>
      <c r="F27" s="89"/>
      <c r="G27" s="84">
        <f>SUM(C27:F27)</f>
        <v>1543</v>
      </c>
    </row>
  </sheetData>
  <sheetProtection selectLockedCells="1"/>
  <mergeCells count="1">
    <mergeCell ref="C2:G2"/>
  </mergeCells>
  <conditionalFormatting sqref="C5:G9">
    <cfRule type="cellIs" dxfId="31" priority="4" stopIfTrue="1" operator="lessThan">
      <formula>0</formula>
    </cfRule>
    <cfRule type="cellIs" dxfId="30" priority="8" stopIfTrue="1" operator="lessThan">
      <formula>0</formula>
    </cfRule>
  </conditionalFormatting>
  <conditionalFormatting sqref="C11:G14">
    <cfRule type="cellIs" dxfId="29" priority="3" stopIfTrue="1" operator="lessThan">
      <formula>0</formula>
    </cfRule>
    <cfRule type="cellIs" dxfId="28" priority="7" stopIfTrue="1" operator="lessThan">
      <formula>0</formula>
    </cfRule>
  </conditionalFormatting>
  <conditionalFormatting sqref="C16:G22">
    <cfRule type="cellIs" dxfId="27" priority="2" stopIfTrue="1" operator="lessThan">
      <formula>0</formula>
    </cfRule>
    <cfRule type="cellIs" dxfId="26" priority="6" stopIfTrue="1" operator="lessThan">
      <formula>0</formula>
    </cfRule>
  </conditionalFormatting>
  <conditionalFormatting sqref="C24:G27">
    <cfRule type="cellIs" dxfId="25" priority="1" stopIfTrue="1" operator="lessThan">
      <formula>0</formula>
    </cfRule>
    <cfRule type="cellIs" dxfId="24" priority="5" stopIfTrue="1" operator="less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27"/>
  <sheetViews>
    <sheetView showGridLines="0" showRowColHeaders="0" topLeftCell="A2" zoomScale="70" zoomScaleNormal="70" workbookViewId="0">
      <pane xSplit="2" ySplit="3" topLeftCell="C5" activePane="bottomRight" state="frozen"/>
      <selection activeCell="A2" sqref="A2"/>
      <selection pane="topRight" activeCell="C2" sqref="C2"/>
      <selection pane="bottomLeft" activeCell="A5" sqref="A5"/>
      <selection pane="bottomRight" activeCell="D27" sqref="D27"/>
    </sheetView>
  </sheetViews>
  <sheetFormatPr defaultColWidth="9.21875" defaultRowHeight="15.6" x14ac:dyDescent="0.3"/>
  <cols>
    <col min="1" max="1" width="12.77734375" style="7" bestFit="1" customWidth="1"/>
    <col min="2" max="2" width="101.44140625" style="7" bestFit="1" customWidth="1"/>
    <col min="3" max="7" width="16.77734375" style="7" customWidth="1"/>
    <col min="8" max="8" width="35.21875" style="7" customWidth="1"/>
    <col min="9" max="10" width="9.21875" style="7"/>
    <col min="11" max="11" width="10.77734375" style="7" bestFit="1" customWidth="1"/>
    <col min="12" max="12" width="9.21875" style="7"/>
    <col min="13" max="13" width="9.77734375" style="7" bestFit="1" customWidth="1"/>
    <col min="14" max="14" width="13.44140625" style="7" bestFit="1" customWidth="1"/>
    <col min="15" max="15" width="30.77734375" style="7" bestFit="1" customWidth="1"/>
    <col min="16" max="16384" width="9.21875" style="7"/>
  </cols>
  <sheetData>
    <row r="1" spans="1:7" s="6" customFormat="1" ht="21" x14ac:dyDescent="0.4">
      <c r="B1" s="8" t="s">
        <v>11</v>
      </c>
      <c r="C1" s="8"/>
      <c r="D1" s="8"/>
      <c r="E1" s="8"/>
      <c r="F1" s="8"/>
    </row>
    <row r="2" spans="1:7" ht="18" x14ac:dyDescent="0.3">
      <c r="A2" s="90"/>
      <c r="B2" s="95" t="s">
        <v>99</v>
      </c>
      <c r="C2" s="121" t="s">
        <v>67</v>
      </c>
      <c r="D2" s="121"/>
      <c r="E2" s="121"/>
      <c r="F2" s="121"/>
      <c r="G2" s="121"/>
    </row>
    <row r="3" spans="1:7" ht="31.2" x14ac:dyDescent="0.3">
      <c r="A3" s="91" t="s">
        <v>17</v>
      </c>
      <c r="B3" s="91" t="s">
        <v>68</v>
      </c>
      <c r="C3" s="101" t="s">
        <v>12</v>
      </c>
      <c r="D3" s="91" t="s">
        <v>13</v>
      </c>
      <c r="E3" s="91" t="s">
        <v>14</v>
      </c>
      <c r="F3" s="91" t="s">
        <v>15</v>
      </c>
      <c r="G3" s="97" t="s">
        <v>8</v>
      </c>
    </row>
    <row r="4" spans="1:7" x14ac:dyDescent="0.3">
      <c r="A4" s="91"/>
      <c r="B4" s="91" t="s">
        <v>16</v>
      </c>
      <c r="C4" s="100"/>
      <c r="D4" s="98"/>
      <c r="E4" s="98"/>
      <c r="F4" s="98"/>
      <c r="G4" s="99"/>
    </row>
    <row r="5" spans="1:7" x14ac:dyDescent="0.3">
      <c r="A5" s="92">
        <v>1</v>
      </c>
      <c r="B5" s="96" t="s">
        <v>18</v>
      </c>
      <c r="C5" s="93">
        <v>71927</v>
      </c>
      <c r="D5" s="83">
        <v>0</v>
      </c>
      <c r="E5" s="83"/>
      <c r="F5" s="83">
        <v>157049</v>
      </c>
      <c r="G5" s="84">
        <f>SUM(C5:F5)</f>
        <v>228976</v>
      </c>
    </row>
    <row r="6" spans="1:7" x14ac:dyDescent="0.3">
      <c r="A6" s="92">
        <v>2</v>
      </c>
      <c r="B6" s="96" t="s">
        <v>19</v>
      </c>
      <c r="C6" s="93">
        <v>52</v>
      </c>
      <c r="D6" s="83">
        <v>0</v>
      </c>
      <c r="E6" s="83"/>
      <c r="F6" s="83">
        <v>224</v>
      </c>
      <c r="G6" s="84">
        <f>SUM(C6:F6)</f>
        <v>276</v>
      </c>
    </row>
    <row r="7" spans="1:7" x14ac:dyDescent="0.3">
      <c r="A7" s="92">
        <v>3</v>
      </c>
      <c r="B7" s="96" t="s">
        <v>22</v>
      </c>
      <c r="C7" s="93">
        <v>3742</v>
      </c>
      <c r="D7" s="83">
        <v>0</v>
      </c>
      <c r="E7" s="83"/>
      <c r="F7" s="83">
        <v>6430</v>
      </c>
      <c r="G7" s="84">
        <f>SUM(C7:F7)</f>
        <v>10172</v>
      </c>
    </row>
    <row r="8" spans="1:7" x14ac:dyDescent="0.3">
      <c r="A8" s="92">
        <v>4</v>
      </c>
      <c r="B8" s="96" t="s">
        <v>23</v>
      </c>
      <c r="C8" s="93">
        <v>1141</v>
      </c>
      <c r="D8" s="83">
        <v>0</v>
      </c>
      <c r="E8" s="83"/>
      <c r="F8" s="83">
        <v>4417</v>
      </c>
      <c r="G8" s="84">
        <f>SUM(C8:F8)</f>
        <v>5558</v>
      </c>
    </row>
    <row r="9" spans="1:7" x14ac:dyDescent="0.3">
      <c r="A9" s="92">
        <v>5</v>
      </c>
      <c r="B9" s="96" t="s">
        <v>24</v>
      </c>
      <c r="C9" s="93">
        <v>1296</v>
      </c>
      <c r="D9" s="83">
        <v>0</v>
      </c>
      <c r="E9" s="83"/>
      <c r="F9" s="83">
        <v>2185</v>
      </c>
      <c r="G9" s="84">
        <f>SUM(C9:F9)</f>
        <v>3481</v>
      </c>
    </row>
    <row r="10" spans="1:7" x14ac:dyDescent="0.3">
      <c r="A10" s="91"/>
      <c r="B10" s="91" t="s">
        <v>27</v>
      </c>
      <c r="C10" s="18"/>
      <c r="D10" s="18"/>
      <c r="E10" s="18"/>
      <c r="F10" s="18"/>
      <c r="G10" s="82"/>
    </row>
    <row r="11" spans="1:7" x14ac:dyDescent="0.3">
      <c r="A11" s="92">
        <v>6</v>
      </c>
      <c r="B11" s="96" t="s">
        <v>28</v>
      </c>
      <c r="C11" s="94">
        <v>46805541</v>
      </c>
      <c r="D11" s="85">
        <v>21093.27</v>
      </c>
      <c r="E11" s="85"/>
      <c r="F11" s="85">
        <v>7107414.6299999999</v>
      </c>
      <c r="G11" s="86">
        <f>SUM(C11:F11)</f>
        <v>53934048.900000006</v>
      </c>
    </row>
    <row r="12" spans="1:7" x14ac:dyDescent="0.3">
      <c r="A12" s="92">
        <v>7</v>
      </c>
      <c r="B12" s="96" t="s">
        <v>29</v>
      </c>
      <c r="C12" s="94">
        <v>46543622</v>
      </c>
      <c r="D12" s="85">
        <v>21093.27</v>
      </c>
      <c r="E12" s="85"/>
      <c r="F12" s="85">
        <v>7231360.1799999997</v>
      </c>
      <c r="G12" s="86">
        <f>SUM(C12:F12)</f>
        <v>53796075.450000003</v>
      </c>
    </row>
    <row r="13" spans="1:7" x14ac:dyDescent="0.3">
      <c r="A13" s="92">
        <v>10</v>
      </c>
      <c r="B13" s="96" t="s">
        <v>32</v>
      </c>
      <c r="C13" s="94"/>
      <c r="D13" s="85"/>
      <c r="E13" s="85"/>
      <c r="F13" s="87"/>
      <c r="G13" s="86">
        <f>SUM(C13:F13)</f>
        <v>0</v>
      </c>
    </row>
    <row r="14" spans="1:7" x14ac:dyDescent="0.3">
      <c r="A14" s="92">
        <v>11</v>
      </c>
      <c r="B14" s="96" t="s">
        <v>33</v>
      </c>
      <c r="C14" s="94"/>
      <c r="D14" s="85"/>
      <c r="E14" s="85"/>
      <c r="F14" s="87"/>
      <c r="G14" s="86">
        <f>SUM(C14:F14)</f>
        <v>0</v>
      </c>
    </row>
    <row r="15" spans="1:7" x14ac:dyDescent="0.3">
      <c r="A15" s="91"/>
      <c r="B15" s="91" t="s">
        <v>36</v>
      </c>
      <c r="C15" s="18"/>
      <c r="D15" s="18"/>
      <c r="E15" s="18"/>
      <c r="F15" s="18"/>
      <c r="G15" s="82"/>
    </row>
    <row r="16" spans="1:7" x14ac:dyDescent="0.3">
      <c r="A16" s="92">
        <v>15</v>
      </c>
      <c r="B16" s="96" t="s">
        <v>37</v>
      </c>
      <c r="C16" s="94">
        <v>10500528</v>
      </c>
      <c r="D16" s="85"/>
      <c r="E16" s="85"/>
      <c r="F16" s="87"/>
      <c r="G16" s="86">
        <f t="shared" ref="G16:G22" si="0">SUM(C16:F16)</f>
        <v>10500528</v>
      </c>
    </row>
    <row r="17" spans="1:7" x14ac:dyDescent="0.3">
      <c r="A17" s="92">
        <v>16</v>
      </c>
      <c r="B17" s="96" t="s">
        <v>38</v>
      </c>
      <c r="C17" s="94">
        <v>17993789</v>
      </c>
      <c r="D17" s="85"/>
      <c r="E17" s="85"/>
      <c r="F17" s="87"/>
      <c r="G17" s="86">
        <f t="shared" si="0"/>
        <v>17993789</v>
      </c>
    </row>
    <row r="18" spans="1:7" x14ac:dyDescent="0.3">
      <c r="A18" s="92">
        <v>17</v>
      </c>
      <c r="B18" s="96" t="s">
        <v>39</v>
      </c>
      <c r="C18" s="94">
        <v>7762107</v>
      </c>
      <c r="D18" s="85">
        <v>4015</v>
      </c>
      <c r="E18" s="85"/>
      <c r="F18" s="87"/>
      <c r="G18" s="86">
        <f t="shared" si="0"/>
        <v>7766122</v>
      </c>
    </row>
    <row r="19" spans="1:7" x14ac:dyDescent="0.3">
      <c r="A19" s="92">
        <v>18</v>
      </c>
      <c r="B19" s="96" t="s">
        <v>40</v>
      </c>
      <c r="C19" s="94">
        <v>6070</v>
      </c>
      <c r="D19" s="85"/>
      <c r="E19" s="85"/>
      <c r="F19" s="87"/>
      <c r="G19" s="86">
        <f t="shared" si="0"/>
        <v>6070</v>
      </c>
    </row>
    <row r="20" spans="1:7" x14ac:dyDescent="0.3">
      <c r="A20" s="92">
        <v>19</v>
      </c>
      <c r="B20" s="96" t="s">
        <v>41</v>
      </c>
      <c r="C20" s="94">
        <v>146050</v>
      </c>
      <c r="D20" s="85"/>
      <c r="E20" s="85"/>
      <c r="F20" s="87"/>
      <c r="G20" s="86">
        <f t="shared" si="0"/>
        <v>146050</v>
      </c>
    </row>
    <row r="21" spans="1:7" x14ac:dyDescent="0.3">
      <c r="A21" s="92">
        <v>20</v>
      </c>
      <c r="B21" s="96" t="s">
        <v>42</v>
      </c>
      <c r="C21" s="94">
        <v>268718</v>
      </c>
      <c r="D21" s="85"/>
      <c r="E21" s="85"/>
      <c r="F21" s="87"/>
      <c r="G21" s="86">
        <f t="shared" si="0"/>
        <v>268718</v>
      </c>
    </row>
    <row r="22" spans="1:7" x14ac:dyDescent="0.3">
      <c r="A22" s="92">
        <v>21</v>
      </c>
      <c r="B22" s="96" t="s">
        <v>43</v>
      </c>
      <c r="C22" s="94">
        <v>16461612</v>
      </c>
      <c r="D22" s="85"/>
      <c r="E22" s="85"/>
      <c r="F22" s="87"/>
      <c r="G22" s="86">
        <f t="shared" si="0"/>
        <v>16461612</v>
      </c>
    </row>
    <row r="23" spans="1:7" x14ac:dyDescent="0.3">
      <c r="A23" s="91"/>
      <c r="B23" s="91" t="s">
        <v>62</v>
      </c>
      <c r="C23" s="18"/>
      <c r="D23" s="18"/>
      <c r="E23" s="18"/>
      <c r="F23" s="18"/>
      <c r="G23" s="82"/>
    </row>
    <row r="24" spans="1:7" x14ac:dyDescent="0.3">
      <c r="A24" s="92">
        <v>39</v>
      </c>
      <c r="B24" s="96" t="s">
        <v>63</v>
      </c>
      <c r="C24" s="94">
        <v>2008</v>
      </c>
      <c r="D24" s="85"/>
      <c r="E24" s="85"/>
      <c r="F24" s="89"/>
      <c r="G24" s="84">
        <f>SUM(C24:F24)</f>
        <v>2008</v>
      </c>
    </row>
    <row r="25" spans="1:7" x14ac:dyDescent="0.3">
      <c r="A25" s="92">
        <v>40</v>
      </c>
      <c r="B25" s="96" t="s">
        <v>64</v>
      </c>
      <c r="C25" s="94">
        <v>40274</v>
      </c>
      <c r="D25" s="85"/>
      <c r="E25" s="85"/>
      <c r="F25" s="89"/>
      <c r="G25" s="84">
        <f>SUM(C25:F25)</f>
        <v>40274</v>
      </c>
    </row>
    <row r="26" spans="1:7" x14ac:dyDescent="0.3">
      <c r="A26" s="92">
        <v>41</v>
      </c>
      <c r="B26" s="96" t="s">
        <v>65</v>
      </c>
      <c r="C26" s="94">
        <v>26182</v>
      </c>
      <c r="D26" s="85">
        <v>1</v>
      </c>
      <c r="E26" s="85"/>
      <c r="F26" s="89"/>
      <c r="G26" s="84">
        <f>SUM(C26:F26)</f>
        <v>26183</v>
      </c>
    </row>
    <row r="27" spans="1:7" x14ac:dyDescent="0.3">
      <c r="A27" s="92">
        <v>42</v>
      </c>
      <c r="B27" s="96" t="s">
        <v>66</v>
      </c>
      <c r="C27" s="94">
        <v>2629</v>
      </c>
      <c r="D27" s="85"/>
      <c r="E27" s="85"/>
      <c r="F27" s="89"/>
      <c r="G27" s="84">
        <f>SUM(C27:F27)</f>
        <v>2629</v>
      </c>
    </row>
  </sheetData>
  <sheetProtection selectLockedCells="1"/>
  <mergeCells count="1">
    <mergeCell ref="C2:G2"/>
  </mergeCells>
  <conditionalFormatting sqref="C5:G9">
    <cfRule type="cellIs" dxfId="23" priority="8" stopIfTrue="1" operator="lessThan">
      <formula>0</formula>
    </cfRule>
    <cfRule type="cellIs" dxfId="22" priority="12" stopIfTrue="1" operator="lessThan">
      <formula>0</formula>
    </cfRule>
  </conditionalFormatting>
  <conditionalFormatting sqref="C11:G14">
    <cfRule type="cellIs" dxfId="21" priority="7" stopIfTrue="1" operator="lessThan">
      <formula>0</formula>
    </cfRule>
    <cfRule type="cellIs" dxfId="20" priority="11" stopIfTrue="1" operator="lessThan">
      <formula>0</formula>
    </cfRule>
  </conditionalFormatting>
  <conditionalFormatting sqref="C16:G22">
    <cfRule type="cellIs" dxfId="19" priority="6" stopIfTrue="1" operator="lessThan">
      <formula>0</formula>
    </cfRule>
    <cfRule type="cellIs" dxfId="18" priority="10" stopIfTrue="1" operator="lessThan">
      <formula>0</formula>
    </cfRule>
  </conditionalFormatting>
  <conditionalFormatting sqref="C24:G27">
    <cfRule type="cellIs" dxfId="17" priority="1" stopIfTrue="1" operator="lessThan">
      <formula>0</formula>
    </cfRule>
    <cfRule type="cellIs" dxfId="16" priority="2" stopIfTrue="1" operator="lessThan">
      <formula>0</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27"/>
  <sheetViews>
    <sheetView showGridLines="0" showRowColHeaders="0" topLeftCell="A2" zoomScale="72" zoomScaleNormal="72" workbookViewId="0">
      <pane xSplit="2" ySplit="3" topLeftCell="C5" activePane="bottomRight" state="frozen"/>
      <selection activeCell="A2" sqref="A2"/>
      <selection pane="topRight" activeCell="C2" sqref="C2"/>
      <selection pane="bottomLeft" activeCell="A5" sqref="A5"/>
      <selection pane="bottomRight" activeCell="D16" sqref="D16"/>
    </sheetView>
  </sheetViews>
  <sheetFormatPr defaultColWidth="9.21875" defaultRowHeight="15.6" x14ac:dyDescent="0.3"/>
  <cols>
    <col min="1" max="1" width="12.77734375" style="7" bestFit="1" customWidth="1"/>
    <col min="2" max="2" width="96.77734375" style="7" bestFit="1" customWidth="1"/>
    <col min="3" max="7" width="16.77734375" style="7" customWidth="1"/>
    <col min="8" max="8" width="35.21875" style="7" customWidth="1"/>
    <col min="9" max="10" width="9.21875" style="7"/>
    <col min="11" max="11" width="10.77734375" style="7" bestFit="1" customWidth="1"/>
    <col min="12" max="12" width="9.21875" style="7"/>
    <col min="13" max="13" width="9.77734375" style="7" bestFit="1" customWidth="1"/>
    <col min="14" max="14" width="13.44140625" style="7" bestFit="1" customWidth="1"/>
    <col min="15" max="15" width="30.77734375" style="7" bestFit="1" customWidth="1"/>
    <col min="16" max="16384" width="9.21875" style="7"/>
  </cols>
  <sheetData>
    <row r="1" spans="1:7" s="6" customFormat="1" ht="21" x14ac:dyDescent="0.4">
      <c r="B1" s="8" t="s">
        <v>11</v>
      </c>
      <c r="C1" s="8"/>
      <c r="D1" s="8"/>
      <c r="E1" s="8"/>
      <c r="F1" s="8"/>
    </row>
    <row r="2" spans="1:7" ht="18" x14ac:dyDescent="0.3">
      <c r="A2" s="90"/>
      <c r="B2" s="95" t="s">
        <v>98</v>
      </c>
      <c r="C2" s="122" t="s">
        <v>67</v>
      </c>
      <c r="D2" s="121"/>
      <c r="E2" s="121"/>
      <c r="F2" s="121"/>
      <c r="G2" s="121"/>
    </row>
    <row r="3" spans="1:7" ht="31.2" x14ac:dyDescent="0.3">
      <c r="A3" s="91" t="s">
        <v>17</v>
      </c>
      <c r="B3" s="91" t="s">
        <v>68</v>
      </c>
      <c r="C3" s="101" t="s">
        <v>12</v>
      </c>
      <c r="D3" s="91" t="s">
        <v>13</v>
      </c>
      <c r="E3" s="91" t="s">
        <v>14</v>
      </c>
      <c r="F3" s="91" t="s">
        <v>15</v>
      </c>
      <c r="G3" s="97" t="s">
        <v>8</v>
      </c>
    </row>
    <row r="4" spans="1:7" x14ac:dyDescent="0.3">
      <c r="A4" s="91"/>
      <c r="B4" s="91" t="s">
        <v>16</v>
      </c>
      <c r="C4" s="100"/>
      <c r="D4" s="98"/>
      <c r="E4" s="98"/>
      <c r="F4" s="98"/>
      <c r="G4" s="99"/>
    </row>
    <row r="5" spans="1:7" x14ac:dyDescent="0.3">
      <c r="A5" s="92">
        <v>1</v>
      </c>
      <c r="B5" s="96" t="s">
        <v>18</v>
      </c>
      <c r="C5" s="93">
        <v>14030</v>
      </c>
      <c r="D5" s="83">
        <v>19</v>
      </c>
      <c r="E5" s="83"/>
      <c r="F5" s="83">
        <v>80711</v>
      </c>
      <c r="G5" s="84">
        <f>SUM(C5:F5)</f>
        <v>94760</v>
      </c>
    </row>
    <row r="6" spans="1:7" x14ac:dyDescent="0.3">
      <c r="A6" s="92">
        <v>2</v>
      </c>
      <c r="B6" s="96" t="s">
        <v>19</v>
      </c>
      <c r="C6" s="93">
        <v>24</v>
      </c>
      <c r="D6" s="83">
        <v>0</v>
      </c>
      <c r="E6" s="83"/>
      <c r="F6" s="83">
        <v>99</v>
      </c>
      <c r="G6" s="84">
        <f>SUM(C6:F6)</f>
        <v>123</v>
      </c>
    </row>
    <row r="7" spans="1:7" x14ac:dyDescent="0.3">
      <c r="A7" s="92">
        <v>3</v>
      </c>
      <c r="B7" s="96" t="s">
        <v>22</v>
      </c>
      <c r="C7" s="93">
        <v>647</v>
      </c>
      <c r="D7" s="83">
        <v>0</v>
      </c>
      <c r="E7" s="83"/>
      <c r="F7" s="83">
        <v>3402</v>
      </c>
      <c r="G7" s="84">
        <f>SUM(C7:F7)</f>
        <v>4049</v>
      </c>
    </row>
    <row r="8" spans="1:7" x14ac:dyDescent="0.3">
      <c r="A8" s="92">
        <v>4</v>
      </c>
      <c r="B8" s="96" t="s">
        <v>23</v>
      </c>
      <c r="C8" s="93">
        <v>254</v>
      </c>
      <c r="D8" s="83">
        <v>0</v>
      </c>
      <c r="E8" s="83"/>
      <c r="F8" s="83">
        <v>2172</v>
      </c>
      <c r="G8" s="84">
        <f>SUM(C8:F8)</f>
        <v>2426</v>
      </c>
    </row>
    <row r="9" spans="1:7" x14ac:dyDescent="0.3">
      <c r="A9" s="92">
        <v>5</v>
      </c>
      <c r="B9" s="96" t="s">
        <v>24</v>
      </c>
      <c r="C9" s="93">
        <v>284</v>
      </c>
      <c r="D9" s="83">
        <v>0</v>
      </c>
      <c r="E9" s="83"/>
      <c r="F9" s="83">
        <v>1083</v>
      </c>
      <c r="G9" s="84">
        <f>SUM(C9:F9)</f>
        <v>1367</v>
      </c>
    </row>
    <row r="10" spans="1:7" x14ac:dyDescent="0.3">
      <c r="A10" s="91"/>
      <c r="B10" s="91" t="s">
        <v>27</v>
      </c>
      <c r="C10" s="18"/>
      <c r="D10" s="18"/>
      <c r="E10" s="18"/>
      <c r="F10" s="18"/>
      <c r="G10" s="82"/>
    </row>
    <row r="11" spans="1:7" x14ac:dyDescent="0.3">
      <c r="A11" s="92">
        <v>6</v>
      </c>
      <c r="B11" s="96" t="s">
        <v>28</v>
      </c>
      <c r="C11" s="94">
        <v>9130094</v>
      </c>
      <c r="D11" s="85">
        <v>4114.55</v>
      </c>
      <c r="E11" s="85"/>
      <c r="F11" s="85">
        <v>1386403.5</v>
      </c>
      <c r="G11" s="86">
        <f>SUM(C11:F11)</f>
        <v>10520612.050000001</v>
      </c>
    </row>
    <row r="12" spans="1:7" x14ac:dyDescent="0.3">
      <c r="A12" s="92">
        <v>7</v>
      </c>
      <c r="B12" s="96" t="s">
        <v>29</v>
      </c>
      <c r="C12" s="94">
        <v>9079003</v>
      </c>
      <c r="D12" s="85">
        <v>4114.55</v>
      </c>
      <c r="E12" s="85"/>
      <c r="F12" s="85">
        <v>1410580.86</v>
      </c>
      <c r="G12" s="86">
        <f>SUM(C12:F12)</f>
        <v>10493698.41</v>
      </c>
    </row>
    <row r="13" spans="1:7" x14ac:dyDescent="0.3">
      <c r="A13" s="92">
        <v>10</v>
      </c>
      <c r="B13" s="96" t="s">
        <v>32</v>
      </c>
      <c r="C13" s="94"/>
      <c r="D13" s="85"/>
      <c r="E13" s="85"/>
      <c r="F13" s="87"/>
      <c r="G13" s="86">
        <f>SUM(C13:F13)</f>
        <v>0</v>
      </c>
    </row>
    <row r="14" spans="1:7" x14ac:dyDescent="0.3">
      <c r="A14" s="92">
        <v>11</v>
      </c>
      <c r="B14" s="96" t="s">
        <v>33</v>
      </c>
      <c r="C14" s="94"/>
      <c r="D14" s="85"/>
      <c r="E14" s="85"/>
      <c r="F14" s="87"/>
      <c r="G14" s="86">
        <f>SUM(C14:F14)</f>
        <v>0</v>
      </c>
    </row>
    <row r="15" spans="1:7" x14ac:dyDescent="0.3">
      <c r="A15" s="91"/>
      <c r="B15" s="91" t="s">
        <v>36</v>
      </c>
      <c r="C15" s="18"/>
      <c r="D15" s="18"/>
      <c r="E15" s="18"/>
      <c r="F15" s="18"/>
      <c r="G15" s="82"/>
    </row>
    <row r="16" spans="1:7" x14ac:dyDescent="0.3">
      <c r="A16" s="92">
        <v>15</v>
      </c>
      <c r="B16" s="96" t="s">
        <v>37</v>
      </c>
      <c r="C16" s="94">
        <v>2384358.0699999998</v>
      </c>
      <c r="D16" s="85"/>
      <c r="E16" s="85"/>
      <c r="F16" s="87"/>
      <c r="G16" s="86">
        <f t="shared" ref="G16:G22" si="0">SUM(C16:F16)</f>
        <v>2384358.0699999998</v>
      </c>
    </row>
    <row r="17" spans="1:7" x14ac:dyDescent="0.3">
      <c r="A17" s="92">
        <v>16</v>
      </c>
      <c r="B17" s="96" t="s">
        <v>38</v>
      </c>
      <c r="C17" s="94">
        <v>3817420.31</v>
      </c>
      <c r="D17" s="85"/>
      <c r="E17" s="85"/>
      <c r="F17" s="87"/>
      <c r="G17" s="86">
        <f t="shared" si="0"/>
        <v>3817420.31</v>
      </c>
    </row>
    <row r="18" spans="1:7" x14ac:dyDescent="0.3">
      <c r="A18" s="92">
        <v>17</v>
      </c>
      <c r="B18" s="96" t="s">
        <v>39</v>
      </c>
      <c r="C18" s="94">
        <v>1448010.26</v>
      </c>
      <c r="D18" s="85">
        <v>28704.45</v>
      </c>
      <c r="E18" s="85"/>
      <c r="F18" s="87"/>
      <c r="G18" s="86">
        <f t="shared" si="0"/>
        <v>1476714.71</v>
      </c>
    </row>
    <row r="19" spans="1:7" x14ac:dyDescent="0.3">
      <c r="A19" s="92">
        <v>18</v>
      </c>
      <c r="B19" s="96" t="s">
        <v>40</v>
      </c>
      <c r="C19" s="94">
        <v>0</v>
      </c>
      <c r="D19" s="85"/>
      <c r="E19" s="85"/>
      <c r="F19" s="87"/>
      <c r="G19" s="86">
        <f t="shared" si="0"/>
        <v>0</v>
      </c>
    </row>
    <row r="20" spans="1:7" x14ac:dyDescent="0.3">
      <c r="A20" s="92">
        <v>19</v>
      </c>
      <c r="B20" s="96" t="s">
        <v>41</v>
      </c>
      <c r="C20" s="94">
        <v>58911.26</v>
      </c>
      <c r="D20" s="85"/>
      <c r="E20" s="85"/>
      <c r="F20" s="87"/>
      <c r="G20" s="86">
        <f t="shared" si="0"/>
        <v>58911.26</v>
      </c>
    </row>
    <row r="21" spans="1:7" x14ac:dyDescent="0.3">
      <c r="A21" s="92">
        <v>20</v>
      </c>
      <c r="B21" s="96" t="s">
        <v>42</v>
      </c>
      <c r="C21" s="94">
        <v>42056.35</v>
      </c>
      <c r="D21" s="85">
        <v>1197.01</v>
      </c>
      <c r="E21" s="85"/>
      <c r="F21" s="87"/>
      <c r="G21" s="86">
        <f t="shared" si="0"/>
        <v>43253.36</v>
      </c>
    </row>
    <row r="22" spans="1:7" x14ac:dyDescent="0.3">
      <c r="A22" s="92">
        <v>21</v>
      </c>
      <c r="B22" s="96" t="s">
        <v>43</v>
      </c>
      <c r="C22" s="94">
        <v>3014031.89</v>
      </c>
      <c r="D22" s="85">
        <v>166.69</v>
      </c>
      <c r="E22" s="85"/>
      <c r="F22" s="87"/>
      <c r="G22" s="86">
        <f t="shared" si="0"/>
        <v>3014198.58</v>
      </c>
    </row>
    <row r="23" spans="1:7" x14ac:dyDescent="0.3">
      <c r="A23" s="91"/>
      <c r="B23" s="91" t="s">
        <v>62</v>
      </c>
      <c r="C23" s="18"/>
      <c r="D23" s="18"/>
      <c r="E23" s="18"/>
      <c r="F23" s="18"/>
      <c r="G23" s="82"/>
    </row>
    <row r="24" spans="1:7" x14ac:dyDescent="0.3">
      <c r="A24" s="92">
        <v>39</v>
      </c>
      <c r="B24" s="96" t="s">
        <v>63</v>
      </c>
      <c r="C24" s="93">
        <v>390</v>
      </c>
      <c r="D24" s="83"/>
      <c r="E24" s="83"/>
      <c r="F24" s="89"/>
      <c r="G24" s="84">
        <f>SUM(C24:F24)</f>
        <v>390</v>
      </c>
    </row>
    <row r="25" spans="1:7" x14ac:dyDescent="0.3">
      <c r="A25" s="92">
        <v>40</v>
      </c>
      <c r="B25" s="96" t="s">
        <v>64</v>
      </c>
      <c r="C25" s="93">
        <v>9283</v>
      </c>
      <c r="D25" s="83"/>
      <c r="E25" s="83"/>
      <c r="F25" s="89"/>
      <c r="G25" s="84">
        <f>SUM(C25:F25)</f>
        <v>9283</v>
      </c>
    </row>
    <row r="26" spans="1:7" x14ac:dyDescent="0.3">
      <c r="A26" s="92">
        <v>41</v>
      </c>
      <c r="B26" s="96" t="s">
        <v>65</v>
      </c>
      <c r="C26" s="93">
        <v>6008</v>
      </c>
      <c r="D26" s="83">
        <v>89</v>
      </c>
      <c r="E26" s="83"/>
      <c r="F26" s="89"/>
      <c r="G26" s="84">
        <f>SUM(C26:F26)</f>
        <v>6097</v>
      </c>
    </row>
    <row r="27" spans="1:7" x14ac:dyDescent="0.3">
      <c r="A27" s="92">
        <v>42</v>
      </c>
      <c r="B27" s="96" t="s">
        <v>66</v>
      </c>
      <c r="C27" s="93">
        <v>376</v>
      </c>
      <c r="D27" s="83">
        <v>5</v>
      </c>
      <c r="E27" s="83"/>
      <c r="F27" s="89"/>
      <c r="G27" s="84">
        <f>SUM(C27:F27)</f>
        <v>381</v>
      </c>
    </row>
  </sheetData>
  <sheetProtection selectLockedCells="1"/>
  <mergeCells count="1">
    <mergeCell ref="C2:G2"/>
  </mergeCells>
  <conditionalFormatting sqref="C5:G9">
    <cfRule type="cellIs" dxfId="15" priority="6" stopIfTrue="1" operator="lessThan">
      <formula>0</formula>
    </cfRule>
    <cfRule type="cellIs" dxfId="14" priority="10" stopIfTrue="1" operator="lessThan">
      <formula>0</formula>
    </cfRule>
  </conditionalFormatting>
  <conditionalFormatting sqref="C11:G14">
    <cfRule type="cellIs" dxfId="13" priority="5" stopIfTrue="1" operator="lessThan">
      <formula>0</formula>
    </cfRule>
    <cfRule type="cellIs" dxfId="12" priority="9" stopIfTrue="1" operator="lessThan">
      <formula>0</formula>
    </cfRule>
  </conditionalFormatting>
  <conditionalFormatting sqref="C16:G22">
    <cfRule type="cellIs" dxfId="11" priority="1" stopIfTrue="1" operator="lessThan">
      <formula>0</formula>
    </cfRule>
    <cfRule type="cellIs" dxfId="10" priority="2" stopIfTrue="1" operator="lessThan">
      <formula>0</formula>
    </cfRule>
  </conditionalFormatting>
  <conditionalFormatting sqref="C24:G27">
    <cfRule type="cellIs" dxfId="9" priority="3" stopIfTrue="1" operator="lessThan">
      <formula>0</formula>
    </cfRule>
    <cfRule type="cellIs" dxfId="8" priority="7" stopIfTrue="1" operator="lessThan">
      <formula>0</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469C8-3F68-45DA-9871-E4AF308143FC}">
  <dimension ref="A1:G27"/>
  <sheetViews>
    <sheetView showGridLines="0" showRowColHeaders="0" topLeftCell="A2" zoomScaleNormal="100" workbookViewId="0">
      <pane xSplit="2" ySplit="3" topLeftCell="C5" activePane="bottomRight" state="frozen"/>
      <selection activeCell="A2" sqref="A2"/>
      <selection pane="topRight" activeCell="C2" sqref="C2"/>
      <selection pane="bottomLeft" activeCell="A5" sqref="A5"/>
      <selection pane="bottomRight" activeCell="C5" sqref="C5"/>
    </sheetView>
  </sheetViews>
  <sheetFormatPr defaultColWidth="9.21875" defaultRowHeight="15.6" x14ac:dyDescent="0.3"/>
  <cols>
    <col min="1" max="1" width="12.77734375" style="7" bestFit="1" customWidth="1"/>
    <col min="2" max="2" width="96.77734375" style="7" bestFit="1" customWidth="1"/>
    <col min="3" max="7" width="16.77734375" style="7" customWidth="1"/>
    <col min="8" max="8" width="35.21875" style="7" customWidth="1"/>
    <col min="9" max="10" width="9.21875" style="7"/>
    <col min="11" max="11" width="10.77734375" style="7" bestFit="1" customWidth="1"/>
    <col min="12" max="12" width="9.21875" style="7"/>
    <col min="13" max="13" width="9.77734375" style="7" bestFit="1" customWidth="1"/>
    <col min="14" max="14" width="13.44140625" style="7" bestFit="1" customWidth="1"/>
    <col min="15" max="15" width="30.77734375" style="7" bestFit="1" customWidth="1"/>
    <col min="16" max="16384" width="9.21875" style="7"/>
  </cols>
  <sheetData>
    <row r="1" spans="1:7" s="6" customFormat="1" ht="21" x14ac:dyDescent="0.4">
      <c r="B1" s="8" t="s">
        <v>11</v>
      </c>
      <c r="C1" s="8"/>
      <c r="D1" s="8"/>
      <c r="E1" s="8"/>
      <c r="F1" s="8"/>
    </row>
    <row r="2" spans="1:7" ht="18" x14ac:dyDescent="0.3">
      <c r="A2" s="90"/>
      <c r="B2" s="95" t="s">
        <v>100</v>
      </c>
      <c r="C2" s="121" t="s">
        <v>67</v>
      </c>
      <c r="D2" s="121"/>
      <c r="E2" s="121"/>
      <c r="F2" s="121"/>
      <c r="G2" s="121"/>
    </row>
    <row r="3" spans="1:7" ht="31.2" x14ac:dyDescent="0.3">
      <c r="A3" s="91" t="s">
        <v>17</v>
      </c>
      <c r="B3" s="91" t="s">
        <v>68</v>
      </c>
      <c r="C3" s="91" t="s">
        <v>12</v>
      </c>
      <c r="D3" s="91" t="s">
        <v>13</v>
      </c>
      <c r="E3" s="91" t="s">
        <v>14</v>
      </c>
      <c r="F3" s="91" t="s">
        <v>15</v>
      </c>
      <c r="G3" s="97" t="s">
        <v>8</v>
      </c>
    </row>
    <row r="4" spans="1:7" x14ac:dyDescent="0.3">
      <c r="A4" s="91"/>
      <c r="B4" s="91" t="s">
        <v>16</v>
      </c>
      <c r="C4" s="98"/>
      <c r="D4" s="98"/>
      <c r="E4" s="98"/>
      <c r="F4" s="98"/>
      <c r="G4" s="99"/>
    </row>
    <row r="5" spans="1:7" x14ac:dyDescent="0.3">
      <c r="A5" s="92">
        <v>1</v>
      </c>
      <c r="B5" s="96" t="s">
        <v>18</v>
      </c>
      <c r="C5" s="83"/>
      <c r="D5" s="83"/>
      <c r="E5" s="83"/>
      <c r="F5" s="83"/>
      <c r="G5" s="84">
        <f>SUM(C5:F5)</f>
        <v>0</v>
      </c>
    </row>
    <row r="6" spans="1:7" x14ac:dyDescent="0.3">
      <c r="A6" s="92">
        <v>2</v>
      </c>
      <c r="B6" s="96" t="s">
        <v>19</v>
      </c>
      <c r="C6" s="83"/>
      <c r="D6" s="83"/>
      <c r="E6" s="83"/>
      <c r="F6" s="83"/>
      <c r="G6" s="84">
        <f>SUM(C6:F6)</f>
        <v>0</v>
      </c>
    </row>
    <row r="7" spans="1:7" x14ac:dyDescent="0.3">
      <c r="A7" s="92">
        <v>3</v>
      </c>
      <c r="B7" s="96" t="s">
        <v>22</v>
      </c>
      <c r="C7" s="83"/>
      <c r="D7" s="83"/>
      <c r="E7" s="83"/>
      <c r="F7" s="83"/>
      <c r="G7" s="84">
        <f>SUM(C7:F7)</f>
        <v>0</v>
      </c>
    </row>
    <row r="8" spans="1:7" x14ac:dyDescent="0.3">
      <c r="A8" s="92">
        <v>4</v>
      </c>
      <c r="B8" s="96" t="s">
        <v>23</v>
      </c>
      <c r="C8" s="83"/>
      <c r="D8" s="83"/>
      <c r="E8" s="83"/>
      <c r="F8" s="83"/>
      <c r="G8" s="84">
        <f>SUM(C8:F8)</f>
        <v>0</v>
      </c>
    </row>
    <row r="9" spans="1:7" x14ac:dyDescent="0.3">
      <c r="A9" s="92">
        <v>5</v>
      </c>
      <c r="B9" s="96" t="s">
        <v>24</v>
      </c>
      <c r="C9" s="83"/>
      <c r="D9" s="83"/>
      <c r="E9" s="83"/>
      <c r="F9" s="83"/>
      <c r="G9" s="84">
        <f>SUM(C9:F9)</f>
        <v>0</v>
      </c>
    </row>
    <row r="10" spans="1:7" x14ac:dyDescent="0.3">
      <c r="A10" s="91"/>
      <c r="B10" s="91" t="s">
        <v>27</v>
      </c>
      <c r="C10" s="18"/>
      <c r="D10" s="18"/>
      <c r="E10" s="18"/>
      <c r="F10" s="18"/>
      <c r="G10" s="82"/>
    </row>
    <row r="11" spans="1:7" x14ac:dyDescent="0.3">
      <c r="A11" s="92">
        <v>6</v>
      </c>
      <c r="B11" s="96" t="s">
        <v>28</v>
      </c>
      <c r="C11" s="85"/>
      <c r="D11" s="85"/>
      <c r="E11" s="85"/>
      <c r="F11" s="85"/>
      <c r="G11" s="86">
        <f>SUM(C11:F11)</f>
        <v>0</v>
      </c>
    </row>
    <row r="12" spans="1:7" x14ac:dyDescent="0.3">
      <c r="A12" s="92">
        <v>7</v>
      </c>
      <c r="B12" s="96" t="s">
        <v>29</v>
      </c>
      <c r="C12" s="85"/>
      <c r="D12" s="85"/>
      <c r="E12" s="85"/>
      <c r="F12" s="85"/>
      <c r="G12" s="86">
        <f>SUM(C12:F12)</f>
        <v>0</v>
      </c>
    </row>
    <row r="13" spans="1:7" x14ac:dyDescent="0.3">
      <c r="A13" s="92">
        <v>10</v>
      </c>
      <c r="B13" s="96" t="s">
        <v>32</v>
      </c>
      <c r="C13" s="85"/>
      <c r="D13" s="85"/>
      <c r="E13" s="85"/>
      <c r="F13" s="87"/>
      <c r="G13" s="86">
        <f>SUM(C13:F13)</f>
        <v>0</v>
      </c>
    </row>
    <row r="14" spans="1:7" x14ac:dyDescent="0.3">
      <c r="A14" s="92">
        <v>11</v>
      </c>
      <c r="B14" s="96" t="s">
        <v>33</v>
      </c>
      <c r="C14" s="85"/>
      <c r="D14" s="85"/>
      <c r="E14" s="85"/>
      <c r="F14" s="87"/>
      <c r="G14" s="86">
        <f>SUM(C14:F14)</f>
        <v>0</v>
      </c>
    </row>
    <row r="15" spans="1:7" x14ac:dyDescent="0.3">
      <c r="A15" s="91"/>
      <c r="B15" s="91" t="s">
        <v>36</v>
      </c>
      <c r="C15" s="18"/>
      <c r="D15" s="18"/>
      <c r="E15" s="18"/>
      <c r="F15" s="18"/>
      <c r="G15" s="82"/>
    </row>
    <row r="16" spans="1:7" x14ac:dyDescent="0.3">
      <c r="A16" s="92">
        <v>15</v>
      </c>
      <c r="B16" s="96" t="s">
        <v>37</v>
      </c>
      <c r="C16" s="85"/>
      <c r="D16" s="85"/>
      <c r="E16" s="85"/>
      <c r="F16" s="87"/>
      <c r="G16" s="86">
        <f t="shared" ref="G16:G22" si="0">SUM(C16:F16)</f>
        <v>0</v>
      </c>
    </row>
    <row r="17" spans="1:7" x14ac:dyDescent="0.3">
      <c r="A17" s="92">
        <v>16</v>
      </c>
      <c r="B17" s="96" t="s">
        <v>38</v>
      </c>
      <c r="C17" s="85"/>
      <c r="D17" s="85"/>
      <c r="E17" s="85"/>
      <c r="F17" s="87"/>
      <c r="G17" s="86">
        <f t="shared" si="0"/>
        <v>0</v>
      </c>
    </row>
    <row r="18" spans="1:7" x14ac:dyDescent="0.3">
      <c r="A18" s="92">
        <v>17</v>
      </c>
      <c r="B18" s="96" t="s">
        <v>39</v>
      </c>
      <c r="C18" s="85"/>
      <c r="D18" s="85"/>
      <c r="E18" s="85"/>
      <c r="F18" s="87"/>
      <c r="G18" s="86">
        <f t="shared" si="0"/>
        <v>0</v>
      </c>
    </row>
    <row r="19" spans="1:7" x14ac:dyDescent="0.3">
      <c r="A19" s="92">
        <v>18</v>
      </c>
      <c r="B19" s="96" t="s">
        <v>40</v>
      </c>
      <c r="C19" s="85"/>
      <c r="D19" s="85"/>
      <c r="E19" s="85"/>
      <c r="F19" s="87"/>
      <c r="G19" s="86">
        <f t="shared" si="0"/>
        <v>0</v>
      </c>
    </row>
    <row r="20" spans="1:7" x14ac:dyDescent="0.3">
      <c r="A20" s="92">
        <v>19</v>
      </c>
      <c r="B20" s="96" t="s">
        <v>41</v>
      </c>
      <c r="C20" s="85"/>
      <c r="D20" s="85"/>
      <c r="E20" s="85"/>
      <c r="F20" s="87"/>
      <c r="G20" s="86">
        <f t="shared" si="0"/>
        <v>0</v>
      </c>
    </row>
    <row r="21" spans="1:7" x14ac:dyDescent="0.3">
      <c r="A21" s="92">
        <v>20</v>
      </c>
      <c r="B21" s="96" t="s">
        <v>42</v>
      </c>
      <c r="C21" s="85"/>
      <c r="D21" s="85"/>
      <c r="E21" s="85"/>
      <c r="F21" s="87"/>
      <c r="G21" s="86">
        <f t="shared" si="0"/>
        <v>0</v>
      </c>
    </row>
    <row r="22" spans="1:7" x14ac:dyDescent="0.3">
      <c r="A22" s="92">
        <v>21</v>
      </c>
      <c r="B22" s="96" t="s">
        <v>43</v>
      </c>
      <c r="C22" s="85"/>
      <c r="D22" s="85"/>
      <c r="E22" s="85"/>
      <c r="F22" s="87"/>
      <c r="G22" s="86">
        <f t="shared" si="0"/>
        <v>0</v>
      </c>
    </row>
    <row r="23" spans="1:7" x14ac:dyDescent="0.3">
      <c r="A23" s="91"/>
      <c r="B23" s="91" t="s">
        <v>62</v>
      </c>
      <c r="C23" s="18"/>
      <c r="D23" s="18"/>
      <c r="E23" s="18"/>
      <c r="F23" s="18"/>
      <c r="G23" s="82"/>
    </row>
    <row r="24" spans="1:7" x14ac:dyDescent="0.3">
      <c r="A24" s="92">
        <v>39</v>
      </c>
      <c r="B24" s="96" t="s">
        <v>63</v>
      </c>
      <c r="C24" s="83"/>
      <c r="D24" s="83"/>
      <c r="E24" s="83"/>
      <c r="F24" s="89"/>
      <c r="G24" s="84">
        <f>SUM(C24:F24)</f>
        <v>0</v>
      </c>
    </row>
    <row r="25" spans="1:7" x14ac:dyDescent="0.3">
      <c r="A25" s="92">
        <v>40</v>
      </c>
      <c r="B25" s="96" t="s">
        <v>64</v>
      </c>
      <c r="C25" s="83"/>
      <c r="D25" s="83"/>
      <c r="E25" s="83"/>
      <c r="F25" s="89"/>
      <c r="G25" s="84">
        <f>SUM(C25:F25)</f>
        <v>0</v>
      </c>
    </row>
    <row r="26" spans="1:7" x14ac:dyDescent="0.3">
      <c r="A26" s="92">
        <v>41</v>
      </c>
      <c r="B26" s="96" t="s">
        <v>65</v>
      </c>
      <c r="C26" s="83"/>
      <c r="D26" s="83"/>
      <c r="E26" s="83"/>
      <c r="F26" s="89"/>
      <c r="G26" s="84">
        <f>SUM(C26:F26)</f>
        <v>0</v>
      </c>
    </row>
    <row r="27" spans="1:7" x14ac:dyDescent="0.3">
      <c r="A27" s="92">
        <v>42</v>
      </c>
      <c r="B27" s="96" t="s">
        <v>66</v>
      </c>
      <c r="C27" s="83"/>
      <c r="D27" s="83"/>
      <c r="E27" s="83"/>
      <c r="F27" s="89"/>
      <c r="G27" s="84">
        <f>SUM(C27:F27)</f>
        <v>0</v>
      </c>
    </row>
  </sheetData>
  <sheetProtection selectLockedCells="1"/>
  <mergeCells count="1">
    <mergeCell ref="C2:G2"/>
  </mergeCells>
  <conditionalFormatting sqref="C5:G9">
    <cfRule type="cellIs" dxfId="7" priority="8" stopIfTrue="1" operator="lessThan">
      <formula>0</formula>
    </cfRule>
    <cfRule type="cellIs" dxfId="6" priority="12" stopIfTrue="1" operator="lessThan">
      <formula>0</formula>
    </cfRule>
  </conditionalFormatting>
  <conditionalFormatting sqref="C11:G14">
    <cfRule type="cellIs" dxfId="5" priority="7" stopIfTrue="1" operator="lessThan">
      <formula>0</formula>
    </cfRule>
    <cfRule type="cellIs" dxfId="4" priority="11" stopIfTrue="1" operator="lessThan">
      <formula>0</formula>
    </cfRule>
  </conditionalFormatting>
  <conditionalFormatting sqref="C16:G22">
    <cfRule type="cellIs" dxfId="3" priority="1" stopIfTrue="1" operator="lessThan">
      <formula>0</formula>
    </cfRule>
    <cfRule type="cellIs" dxfId="2" priority="2" stopIfTrue="1" operator="lessThan">
      <formula>0</formula>
    </cfRule>
  </conditionalFormatting>
  <conditionalFormatting sqref="C24:G27">
    <cfRule type="cellIs" dxfId="1" priority="3" stopIfTrue="1" operator="lessThan">
      <formula>0</formula>
    </cfRule>
    <cfRule type="cellIs" dxfId="0" priority="4" stopIfTrue="1" operator="lessThan">
      <formula>0</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36"/>
  <sheetViews>
    <sheetView showGridLines="0" showRowColHeader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9.21875" defaultRowHeight="14.4" x14ac:dyDescent="0.3"/>
  <cols>
    <col min="2" max="2" width="99" bestFit="1" customWidth="1"/>
    <col min="4" max="4" width="11.21875" customWidth="1"/>
    <col min="5" max="5" width="15.44140625" customWidth="1"/>
    <col min="7" max="7" width="12.44140625" customWidth="1"/>
    <col min="8" max="8" width="13.21875" customWidth="1"/>
    <col min="9" max="9" width="48.44140625" customWidth="1"/>
  </cols>
  <sheetData>
    <row r="1" spans="1:9" ht="21" x14ac:dyDescent="0.4">
      <c r="A1" s="124" t="s">
        <v>9</v>
      </c>
      <c r="B1" s="124"/>
      <c r="C1" s="124"/>
      <c r="D1" s="124"/>
      <c r="E1" s="124"/>
      <c r="F1" s="124"/>
      <c r="G1" s="124"/>
      <c r="H1" s="124"/>
      <c r="I1" s="124"/>
    </row>
    <row r="2" spans="1:9" ht="18" x14ac:dyDescent="0.35">
      <c r="A2" s="123" t="s">
        <v>96</v>
      </c>
      <c r="B2" s="123"/>
      <c r="C2" s="123"/>
      <c r="D2" s="123"/>
      <c r="E2" s="123"/>
      <c r="F2" s="123"/>
      <c r="G2" s="123"/>
      <c r="H2" s="123"/>
      <c r="I2" s="123"/>
    </row>
    <row r="3" spans="1:9" ht="18.600000000000001" thickBot="1" x14ac:dyDescent="0.4">
      <c r="A3" s="62" t="s">
        <v>74</v>
      </c>
      <c r="B3" s="62"/>
      <c r="C3" s="62"/>
      <c r="D3" s="62"/>
      <c r="E3" s="62"/>
      <c r="F3" s="62"/>
      <c r="G3" s="62"/>
      <c r="H3" s="62"/>
      <c r="I3" s="62"/>
    </row>
    <row r="4" spans="1:9" ht="26.25" customHeight="1" x14ac:dyDescent="0.3">
      <c r="A4" s="127" t="s">
        <v>75</v>
      </c>
      <c r="B4" s="125" t="s">
        <v>76</v>
      </c>
      <c r="C4" s="129" t="s">
        <v>77</v>
      </c>
      <c r="D4" s="129"/>
      <c r="E4" s="130"/>
      <c r="F4" s="131" t="s">
        <v>78</v>
      </c>
      <c r="G4" s="129"/>
      <c r="H4" s="132"/>
    </row>
    <row r="5" spans="1:9" ht="15" thickBot="1" x14ac:dyDescent="0.35">
      <c r="A5" s="128"/>
      <c r="B5" s="126"/>
      <c r="C5" s="2" t="s">
        <v>79</v>
      </c>
      <c r="D5" s="2" t="s">
        <v>80</v>
      </c>
      <c r="E5" s="3" t="s">
        <v>81</v>
      </c>
      <c r="F5" s="4" t="s">
        <v>79</v>
      </c>
      <c r="G5" s="2" t="s">
        <v>80</v>
      </c>
      <c r="H5" s="5" t="s">
        <v>81</v>
      </c>
    </row>
    <row r="6" spans="1:9" ht="15.6" x14ac:dyDescent="0.3">
      <c r="A6" s="20"/>
      <c r="B6" s="21" t="s">
        <v>27</v>
      </c>
      <c r="C6" s="24"/>
      <c r="D6" s="24"/>
      <c r="E6" s="24"/>
      <c r="F6" s="24"/>
      <c r="G6" s="24"/>
      <c r="H6" s="24"/>
      <c r="I6" s="7"/>
    </row>
    <row r="7" spans="1:9" ht="15.6" x14ac:dyDescent="0.3">
      <c r="A7" s="22">
        <v>6</v>
      </c>
      <c r="B7" s="36" t="s">
        <v>28</v>
      </c>
      <c r="C7" s="30"/>
      <c r="D7" s="30"/>
      <c r="E7" s="31"/>
      <c r="F7" s="32"/>
      <c r="G7" s="30"/>
      <c r="H7" s="30"/>
      <c r="I7" s="7"/>
    </row>
    <row r="8" spans="1:9" ht="15.6" x14ac:dyDescent="0.3">
      <c r="A8" s="22">
        <v>7</v>
      </c>
      <c r="B8" s="36" t="s">
        <v>29</v>
      </c>
      <c r="C8" s="30"/>
      <c r="D8" s="30"/>
      <c r="E8" s="31"/>
      <c r="F8" s="32"/>
      <c r="G8" s="30"/>
      <c r="H8" s="30"/>
      <c r="I8" s="7"/>
    </row>
    <row r="9" spans="1:9" ht="15.6" x14ac:dyDescent="0.3">
      <c r="A9" s="22">
        <v>8</v>
      </c>
      <c r="B9" s="36" t="s">
        <v>30</v>
      </c>
      <c r="C9" s="25"/>
      <c r="D9" s="25"/>
      <c r="E9" s="26"/>
      <c r="F9" s="32"/>
      <c r="G9" s="30"/>
      <c r="H9" s="30"/>
      <c r="I9" s="7"/>
    </row>
    <row r="10" spans="1:9" ht="15.6" x14ac:dyDescent="0.3">
      <c r="A10" s="22">
        <v>9</v>
      </c>
      <c r="B10" s="36" t="s">
        <v>31</v>
      </c>
      <c r="C10" s="25"/>
      <c r="D10" s="25"/>
      <c r="E10" s="26"/>
      <c r="F10" s="32"/>
      <c r="G10" s="30"/>
      <c r="H10" s="30"/>
      <c r="I10" s="7"/>
    </row>
    <row r="11" spans="1:9" ht="15.6" x14ac:dyDescent="0.3">
      <c r="A11" s="22">
        <v>10</v>
      </c>
      <c r="B11" s="36" t="s">
        <v>32</v>
      </c>
      <c r="C11" s="30"/>
      <c r="D11" s="30"/>
      <c r="E11" s="31"/>
      <c r="F11" s="32"/>
      <c r="G11" s="30"/>
      <c r="H11" s="30"/>
      <c r="I11" s="7"/>
    </row>
    <row r="12" spans="1:9" ht="15.6" x14ac:dyDescent="0.3">
      <c r="A12" s="22">
        <v>11</v>
      </c>
      <c r="B12" s="36" t="s">
        <v>33</v>
      </c>
      <c r="C12" s="30"/>
      <c r="D12" s="30"/>
      <c r="E12" s="31"/>
      <c r="F12" s="32"/>
      <c r="G12" s="30"/>
      <c r="H12" s="30"/>
      <c r="I12" s="7"/>
    </row>
    <row r="13" spans="1:9" ht="16.2" thickBot="1" x14ac:dyDescent="0.35">
      <c r="A13" s="23">
        <v>13</v>
      </c>
      <c r="B13" s="37" t="s">
        <v>34</v>
      </c>
      <c r="C13" s="27"/>
      <c r="D13" s="27"/>
      <c r="E13" s="28"/>
      <c r="F13" s="33"/>
      <c r="G13" s="34"/>
      <c r="H13" s="35"/>
      <c r="I13" s="7"/>
    </row>
    <row r="14" spans="1:9" ht="15.6" x14ac:dyDescent="0.3">
      <c r="A14" s="20"/>
      <c r="B14" s="38" t="s">
        <v>36</v>
      </c>
      <c r="C14" s="29"/>
      <c r="D14" s="29"/>
      <c r="E14" s="29"/>
      <c r="F14" s="29"/>
      <c r="G14" s="29"/>
      <c r="H14" s="29"/>
      <c r="I14" s="7"/>
    </row>
    <row r="15" spans="1:9" ht="15.6" x14ac:dyDescent="0.3">
      <c r="A15" s="22">
        <v>15</v>
      </c>
      <c r="B15" s="36" t="s">
        <v>37</v>
      </c>
      <c r="C15" s="30"/>
      <c r="D15" s="30"/>
      <c r="E15" s="31"/>
      <c r="F15" s="32"/>
      <c r="G15" s="30"/>
      <c r="H15" s="30"/>
      <c r="I15" s="7"/>
    </row>
    <row r="16" spans="1:9" ht="15.6" x14ac:dyDescent="0.3">
      <c r="A16" s="22">
        <v>16</v>
      </c>
      <c r="B16" s="36" t="s">
        <v>38</v>
      </c>
      <c r="C16" s="30"/>
      <c r="D16" s="30"/>
      <c r="E16" s="31"/>
      <c r="F16" s="32"/>
      <c r="G16" s="30"/>
      <c r="H16" s="30"/>
      <c r="I16" s="7"/>
    </row>
    <row r="17" spans="1:9" ht="15.6" x14ac:dyDescent="0.3">
      <c r="A17" s="22">
        <v>17</v>
      </c>
      <c r="B17" s="36" t="s">
        <v>39</v>
      </c>
      <c r="C17" s="30"/>
      <c r="D17" s="30"/>
      <c r="E17" s="31"/>
      <c r="F17" s="32"/>
      <c r="G17" s="30"/>
      <c r="H17" s="30"/>
      <c r="I17" s="7"/>
    </row>
    <row r="18" spans="1:9" ht="15.6" x14ac:dyDescent="0.3">
      <c r="A18" s="22">
        <v>18</v>
      </c>
      <c r="B18" s="36" t="s">
        <v>40</v>
      </c>
      <c r="C18" s="30"/>
      <c r="D18" s="30"/>
      <c r="E18" s="31"/>
      <c r="F18" s="32"/>
      <c r="G18" s="30"/>
      <c r="H18" s="30"/>
      <c r="I18" s="7"/>
    </row>
    <row r="19" spans="1:9" ht="15.6" x14ac:dyDescent="0.3">
      <c r="A19" s="22">
        <v>19</v>
      </c>
      <c r="B19" s="36" t="s">
        <v>41</v>
      </c>
      <c r="C19" s="30"/>
      <c r="D19" s="30"/>
      <c r="E19" s="31"/>
      <c r="F19" s="32"/>
      <c r="G19" s="30"/>
      <c r="H19" s="30"/>
      <c r="I19" s="7"/>
    </row>
    <row r="20" spans="1:9" ht="15.6" x14ac:dyDescent="0.3">
      <c r="A20" s="22">
        <v>20</v>
      </c>
      <c r="B20" s="36" t="s">
        <v>42</v>
      </c>
      <c r="C20" s="30"/>
      <c r="D20" s="30"/>
      <c r="E20" s="31"/>
      <c r="F20" s="32"/>
      <c r="G20" s="30"/>
      <c r="H20" s="30"/>
      <c r="I20" s="7"/>
    </row>
    <row r="21" spans="1:9" ht="15.6" x14ac:dyDescent="0.3">
      <c r="A21" s="22">
        <v>21</v>
      </c>
      <c r="B21" s="36" t="s">
        <v>43</v>
      </c>
      <c r="C21" s="30"/>
      <c r="D21" s="30"/>
      <c r="E21" s="31"/>
      <c r="F21" s="32"/>
      <c r="G21" s="30"/>
      <c r="H21" s="30"/>
      <c r="I21" s="7"/>
    </row>
    <row r="22" spans="1:9" ht="15.6" x14ac:dyDescent="0.3">
      <c r="A22" s="22">
        <v>22</v>
      </c>
      <c r="B22" s="36" t="s">
        <v>44</v>
      </c>
      <c r="C22" s="25"/>
      <c r="D22" s="25"/>
      <c r="E22" s="26"/>
      <c r="F22" s="32"/>
      <c r="G22" s="30"/>
      <c r="H22" s="30"/>
      <c r="I22" s="7"/>
    </row>
    <row r="23" spans="1:9" ht="15.6" x14ac:dyDescent="0.3">
      <c r="A23" s="22">
        <v>23</v>
      </c>
      <c r="B23" s="36" t="s">
        <v>45</v>
      </c>
      <c r="C23" s="25"/>
      <c r="D23" s="25"/>
      <c r="E23" s="26"/>
      <c r="F23" s="32"/>
      <c r="G23" s="30"/>
      <c r="H23" s="30"/>
      <c r="I23" s="7"/>
    </row>
    <row r="24" spans="1:9" ht="15.6" x14ac:dyDescent="0.3">
      <c r="A24" s="22">
        <v>24</v>
      </c>
      <c r="B24" s="36" t="s">
        <v>46</v>
      </c>
      <c r="C24" s="25"/>
      <c r="D24" s="25"/>
      <c r="E24" s="26"/>
      <c r="F24" s="32"/>
      <c r="G24" s="30"/>
      <c r="H24" s="30"/>
      <c r="I24" s="7"/>
    </row>
    <row r="25" spans="1:9" ht="15.6" x14ac:dyDescent="0.3">
      <c r="A25" s="22">
        <v>26</v>
      </c>
      <c r="B25" s="36" t="s">
        <v>47</v>
      </c>
      <c r="C25" s="25"/>
      <c r="D25" s="25"/>
      <c r="E25" s="26"/>
      <c r="F25" s="32"/>
      <c r="G25" s="30"/>
      <c r="H25" s="30"/>
      <c r="I25" s="7"/>
    </row>
    <row r="26" spans="1:9" ht="15.6" x14ac:dyDescent="0.3">
      <c r="A26" s="22">
        <v>27</v>
      </c>
      <c r="B26" s="36" t="s">
        <v>48</v>
      </c>
      <c r="C26" s="25"/>
      <c r="D26" s="25"/>
      <c r="E26" s="26"/>
      <c r="F26" s="32"/>
      <c r="G26" s="30"/>
      <c r="H26" s="30"/>
      <c r="I26" s="7"/>
    </row>
    <row r="27" spans="1:9" ht="15.6" x14ac:dyDescent="0.3">
      <c r="A27" s="22">
        <v>28</v>
      </c>
      <c r="B27" s="36" t="s">
        <v>49</v>
      </c>
      <c r="C27" s="25"/>
      <c r="D27" s="25"/>
      <c r="E27" s="26"/>
      <c r="F27" s="32"/>
      <c r="G27" s="30"/>
      <c r="H27" s="30"/>
      <c r="I27" s="7"/>
    </row>
    <row r="28" spans="1:9" ht="15.6" x14ac:dyDescent="0.3">
      <c r="A28" s="22">
        <v>29</v>
      </c>
      <c r="B28" s="36" t="s">
        <v>82</v>
      </c>
      <c r="C28" s="25"/>
      <c r="D28" s="25"/>
      <c r="E28" s="26"/>
      <c r="F28" s="32"/>
      <c r="G28" s="30"/>
      <c r="H28" s="30"/>
      <c r="I28" s="7"/>
    </row>
    <row r="29" spans="1:9" ht="15.6" x14ac:dyDescent="0.3">
      <c r="A29" s="22">
        <v>30</v>
      </c>
      <c r="B29" s="36" t="s">
        <v>51</v>
      </c>
      <c r="C29" s="25"/>
      <c r="D29" s="25"/>
      <c r="E29" s="26"/>
      <c r="F29" s="32"/>
      <c r="G29" s="30"/>
      <c r="H29" s="30"/>
      <c r="I29" s="7"/>
    </row>
    <row r="30" spans="1:9" ht="15.6" x14ac:dyDescent="0.3">
      <c r="A30" s="22">
        <v>31</v>
      </c>
      <c r="B30" s="36" t="s">
        <v>52</v>
      </c>
      <c r="C30" s="25"/>
      <c r="D30" s="25"/>
      <c r="E30" s="26"/>
      <c r="F30" s="32"/>
      <c r="G30" s="30"/>
      <c r="H30" s="30"/>
      <c r="I30" s="7"/>
    </row>
    <row r="31" spans="1:9" ht="15.6" x14ac:dyDescent="0.3">
      <c r="A31" s="22">
        <v>32</v>
      </c>
      <c r="B31" s="36" t="s">
        <v>53</v>
      </c>
      <c r="C31" s="25"/>
      <c r="D31" s="25"/>
      <c r="E31" s="26"/>
      <c r="F31" s="32"/>
      <c r="G31" s="30"/>
      <c r="H31" s="30"/>
      <c r="I31" s="7"/>
    </row>
    <row r="32" spans="1:9" ht="15.6" x14ac:dyDescent="0.3">
      <c r="A32" s="22">
        <v>33</v>
      </c>
      <c r="B32" s="36" t="s">
        <v>54</v>
      </c>
      <c r="C32" s="25"/>
      <c r="D32" s="25"/>
      <c r="E32" s="26"/>
      <c r="F32" s="25"/>
      <c r="G32" s="25"/>
      <c r="H32" s="26"/>
      <c r="I32" s="7"/>
    </row>
    <row r="33" spans="1:9" ht="15.6" x14ac:dyDescent="0.3">
      <c r="A33" s="22" t="s">
        <v>55</v>
      </c>
      <c r="B33" s="36" t="s">
        <v>56</v>
      </c>
      <c r="C33" s="25"/>
      <c r="D33" s="25"/>
      <c r="E33" s="26"/>
      <c r="F33" s="32"/>
      <c r="G33" s="30"/>
      <c r="H33" s="30"/>
      <c r="I33" s="7"/>
    </row>
    <row r="34" spans="1:9" ht="15.6" x14ac:dyDescent="0.3">
      <c r="A34" s="22">
        <v>34</v>
      </c>
      <c r="B34" s="36" t="s">
        <v>57</v>
      </c>
      <c r="C34" s="25"/>
      <c r="D34" s="25"/>
      <c r="E34" s="26"/>
      <c r="F34" s="32"/>
      <c r="G34" s="30"/>
      <c r="H34" s="30"/>
      <c r="I34" s="7"/>
    </row>
    <row r="35" spans="1:9" ht="15.6" x14ac:dyDescent="0.3">
      <c r="A35" s="22">
        <v>35</v>
      </c>
      <c r="B35" s="36" t="s">
        <v>58</v>
      </c>
      <c r="C35" s="25"/>
      <c r="D35" s="25"/>
      <c r="E35" s="26"/>
      <c r="F35" s="32"/>
      <c r="G35" s="30"/>
      <c r="H35" s="30"/>
      <c r="I35" s="7"/>
    </row>
    <row r="36" spans="1:9" ht="16.2" thickBot="1" x14ac:dyDescent="0.35">
      <c r="A36" s="23">
        <v>36</v>
      </c>
      <c r="B36" s="37" t="s">
        <v>59</v>
      </c>
      <c r="C36" s="27"/>
      <c r="D36" s="27"/>
      <c r="E36" s="28"/>
      <c r="F36" s="33"/>
      <c r="G36" s="34"/>
      <c r="H36" s="35"/>
      <c r="I36" s="7"/>
    </row>
  </sheetData>
  <sheetProtection selectLockedCells="1"/>
  <mergeCells count="6">
    <mergeCell ref="A2:I2"/>
    <mergeCell ref="A1:I1"/>
    <mergeCell ref="B4:B5"/>
    <mergeCell ref="A4:A5"/>
    <mergeCell ref="C4:E4"/>
    <mergeCell ref="F4:H4"/>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35"/>
  <sheetViews>
    <sheetView showGridLines="0" showRowColHeaders="0" topLeftCell="B1" zoomScaleNormal="100" workbookViewId="0">
      <pane xSplit="1" ySplit="1" topLeftCell="C2" activePane="bottomRight" state="frozen"/>
      <selection activeCell="B1" sqref="B1"/>
      <selection pane="topRight" activeCell="C1" sqref="C1"/>
      <selection pane="bottomLeft" activeCell="B6" sqref="B6"/>
      <selection pane="bottomRight" activeCell="D6" sqref="D6"/>
    </sheetView>
  </sheetViews>
  <sheetFormatPr defaultColWidth="9.21875" defaultRowHeight="14.4" x14ac:dyDescent="0.3"/>
  <cols>
    <col min="1" max="1" width="8.21875" customWidth="1"/>
    <col min="2" max="2" width="6.5546875" style="106" bestFit="1" customWidth="1"/>
    <col min="3" max="3" width="50.77734375" style="106" customWidth="1"/>
    <col min="4" max="5" width="55.77734375" style="106" customWidth="1"/>
    <col min="6" max="8" width="16.77734375" style="106" customWidth="1"/>
    <col min="9" max="9" width="48.44140625" style="106" customWidth="1"/>
    <col min="10" max="16384" width="9.21875" style="106"/>
  </cols>
  <sheetData>
    <row r="1" spans="2:9" ht="21" x14ac:dyDescent="0.4">
      <c r="B1"/>
      <c r="C1" s="80" t="s">
        <v>9</v>
      </c>
      <c r="D1" s="105"/>
      <c r="E1" s="105"/>
      <c r="F1" s="105"/>
      <c r="G1" s="105"/>
      <c r="H1" s="105"/>
      <c r="I1" s="105"/>
    </row>
    <row r="2" spans="2:9" ht="15" thickBot="1" x14ac:dyDescent="0.35">
      <c r="B2"/>
      <c r="C2" s="107" t="s">
        <v>83</v>
      </c>
    </row>
    <row r="3" spans="2:9" x14ac:dyDescent="0.3">
      <c r="B3" s="112" t="s">
        <v>75</v>
      </c>
      <c r="C3" s="102" t="s">
        <v>76</v>
      </c>
    </row>
    <row r="4" spans="2:9" ht="15" thickBot="1" x14ac:dyDescent="0.35">
      <c r="B4" s="113"/>
      <c r="C4" s="103"/>
      <c r="D4" s="103"/>
      <c r="E4" s="104"/>
    </row>
    <row r="5" spans="2:9" ht="15.6" x14ac:dyDescent="0.3">
      <c r="B5" s="114"/>
      <c r="C5" s="21" t="s">
        <v>27</v>
      </c>
      <c r="D5" s="108" t="s">
        <v>84</v>
      </c>
      <c r="E5" s="109" t="s">
        <v>85</v>
      </c>
    </row>
    <row r="6" spans="2:9" ht="15.6" x14ac:dyDescent="0.3">
      <c r="B6" s="115">
        <v>6</v>
      </c>
      <c r="C6" s="110" t="s">
        <v>28</v>
      </c>
      <c r="D6" s="30"/>
      <c r="E6" s="30"/>
    </row>
    <row r="7" spans="2:9" ht="15.6" x14ac:dyDescent="0.3">
      <c r="B7" s="115">
        <v>7</v>
      </c>
      <c r="C7" s="110" t="s">
        <v>29</v>
      </c>
      <c r="D7" s="30"/>
      <c r="E7" s="30"/>
    </row>
    <row r="8" spans="2:9" ht="15.6" x14ac:dyDescent="0.3">
      <c r="B8" s="115">
        <v>8</v>
      </c>
      <c r="C8" s="110" t="s">
        <v>30</v>
      </c>
      <c r="D8" s="30"/>
      <c r="E8" s="30"/>
    </row>
    <row r="9" spans="2:9" ht="31.2" x14ac:dyDescent="0.3">
      <c r="B9" s="115">
        <v>9</v>
      </c>
      <c r="C9" s="110" t="s">
        <v>31</v>
      </c>
      <c r="D9" s="30"/>
      <c r="E9" s="30"/>
    </row>
    <row r="10" spans="2:9" ht="15.6" x14ac:dyDescent="0.3">
      <c r="B10" s="115">
        <v>10</v>
      </c>
      <c r="C10" s="110" t="s">
        <v>32</v>
      </c>
      <c r="D10" s="30"/>
      <c r="E10" s="30"/>
    </row>
    <row r="11" spans="2:9" ht="15.6" x14ac:dyDescent="0.3">
      <c r="B11" s="115">
        <v>11</v>
      </c>
      <c r="C11" s="110" t="s">
        <v>33</v>
      </c>
      <c r="D11" s="30"/>
      <c r="E11" s="30"/>
    </row>
    <row r="12" spans="2:9" ht="31.8" thickBot="1" x14ac:dyDescent="0.35">
      <c r="B12" s="116">
        <v>13</v>
      </c>
      <c r="C12" s="111" t="s">
        <v>34</v>
      </c>
      <c r="D12" s="30"/>
      <c r="E12" s="30"/>
    </row>
    <row r="13" spans="2:9" ht="15.6" x14ac:dyDescent="0.3">
      <c r="B13" s="114"/>
      <c r="C13" s="21" t="s">
        <v>36</v>
      </c>
      <c r="D13" s="30"/>
      <c r="E13" s="30"/>
    </row>
    <row r="14" spans="2:9" ht="31.2" x14ac:dyDescent="0.3">
      <c r="B14" s="115">
        <v>15</v>
      </c>
      <c r="C14" s="110" t="s">
        <v>37</v>
      </c>
      <c r="D14" s="30"/>
      <c r="E14" s="30"/>
    </row>
    <row r="15" spans="2:9" ht="31.2" x14ac:dyDescent="0.3">
      <c r="B15" s="115">
        <v>16</v>
      </c>
      <c r="C15" s="110" t="s">
        <v>38</v>
      </c>
      <c r="D15" s="30"/>
      <c r="E15" s="30"/>
    </row>
    <row r="16" spans="2:9" ht="31.2" x14ac:dyDescent="0.3">
      <c r="B16" s="115">
        <v>17</v>
      </c>
      <c r="C16" s="110" t="s">
        <v>39</v>
      </c>
      <c r="D16" s="30"/>
      <c r="E16" s="30"/>
    </row>
    <row r="17" spans="2:5" ht="15.6" x14ac:dyDescent="0.3">
      <c r="B17" s="115">
        <v>18</v>
      </c>
      <c r="C17" s="110" t="s">
        <v>40</v>
      </c>
      <c r="D17" s="30"/>
      <c r="E17" s="30"/>
    </row>
    <row r="18" spans="2:5" ht="15.6" x14ac:dyDescent="0.3">
      <c r="B18" s="115">
        <v>19</v>
      </c>
      <c r="C18" s="110" t="s">
        <v>41</v>
      </c>
      <c r="D18" s="30"/>
      <c r="E18" s="30"/>
    </row>
    <row r="19" spans="2:5" ht="15.6" x14ac:dyDescent="0.3">
      <c r="B19" s="115">
        <v>20</v>
      </c>
      <c r="C19" s="110" t="s">
        <v>42</v>
      </c>
      <c r="D19" s="30"/>
      <c r="E19" s="30"/>
    </row>
    <row r="20" spans="2:5" ht="15.6" x14ac:dyDescent="0.3">
      <c r="B20" s="115">
        <v>21</v>
      </c>
      <c r="C20" s="110" t="s">
        <v>43</v>
      </c>
      <c r="D20" s="30"/>
      <c r="E20" s="30"/>
    </row>
    <row r="21" spans="2:5" ht="15.6" x14ac:dyDescent="0.3">
      <c r="B21" s="115">
        <v>22</v>
      </c>
      <c r="C21" s="110" t="s">
        <v>44</v>
      </c>
      <c r="D21" s="30"/>
      <c r="E21" s="30"/>
    </row>
    <row r="22" spans="2:5" ht="31.2" x14ac:dyDescent="0.3">
      <c r="B22" s="115">
        <v>23</v>
      </c>
      <c r="C22" s="110" t="s">
        <v>45</v>
      </c>
      <c r="D22" s="30"/>
      <c r="E22" s="30"/>
    </row>
    <row r="23" spans="2:5" ht="15.6" x14ac:dyDescent="0.3">
      <c r="B23" s="115">
        <v>24</v>
      </c>
      <c r="C23" s="110" t="s">
        <v>46</v>
      </c>
      <c r="D23" s="30"/>
      <c r="E23" s="30"/>
    </row>
    <row r="24" spans="2:5" ht="15.6" x14ac:dyDescent="0.3">
      <c r="B24" s="115">
        <v>26</v>
      </c>
      <c r="C24" s="110" t="s">
        <v>47</v>
      </c>
      <c r="D24" s="30"/>
      <c r="E24" s="30"/>
    </row>
    <row r="25" spans="2:5" ht="15.6" x14ac:dyDescent="0.3">
      <c r="B25" s="115">
        <v>27</v>
      </c>
      <c r="C25" s="110" t="s">
        <v>48</v>
      </c>
      <c r="D25" s="30"/>
      <c r="E25" s="30"/>
    </row>
    <row r="26" spans="2:5" ht="15.6" x14ac:dyDescent="0.3">
      <c r="B26" s="115">
        <v>28</v>
      </c>
      <c r="C26" s="110" t="s">
        <v>49</v>
      </c>
      <c r="D26" s="30"/>
      <c r="E26" s="30"/>
    </row>
    <row r="27" spans="2:5" ht="15.6" x14ac:dyDescent="0.3">
      <c r="B27" s="115">
        <v>29</v>
      </c>
      <c r="C27" s="110" t="s">
        <v>82</v>
      </c>
      <c r="D27" s="30"/>
      <c r="E27" s="30"/>
    </row>
    <row r="28" spans="2:5" ht="15.6" x14ac:dyDescent="0.3">
      <c r="B28" s="115">
        <v>30</v>
      </c>
      <c r="C28" s="110" t="s">
        <v>51</v>
      </c>
      <c r="D28" s="30"/>
      <c r="E28" s="30"/>
    </row>
    <row r="29" spans="2:5" ht="15.6" x14ac:dyDescent="0.3">
      <c r="B29" s="115">
        <v>31</v>
      </c>
      <c r="C29" s="110" t="s">
        <v>52</v>
      </c>
      <c r="D29" s="30"/>
      <c r="E29" s="30"/>
    </row>
    <row r="30" spans="2:5" ht="46.8" x14ac:dyDescent="0.3">
      <c r="B30" s="115">
        <v>32</v>
      </c>
      <c r="C30" s="110" t="s">
        <v>53</v>
      </c>
      <c r="D30" s="30"/>
      <c r="E30" s="30"/>
    </row>
    <row r="31" spans="2:5" ht="15.6" x14ac:dyDescent="0.3">
      <c r="B31" s="115">
        <v>33</v>
      </c>
      <c r="C31" s="110" t="s">
        <v>54</v>
      </c>
      <c r="D31" s="30"/>
      <c r="E31" s="30"/>
    </row>
    <row r="32" spans="2:5" ht="15.6" x14ac:dyDescent="0.3">
      <c r="B32" s="115" t="s">
        <v>55</v>
      </c>
      <c r="C32" s="110" t="s">
        <v>56</v>
      </c>
      <c r="D32" s="30"/>
      <c r="E32" s="30"/>
    </row>
    <row r="33" spans="2:5" ht="15.6" x14ac:dyDescent="0.3">
      <c r="B33" s="115">
        <v>34</v>
      </c>
      <c r="C33" s="110" t="s">
        <v>57</v>
      </c>
      <c r="D33" s="30"/>
      <c r="E33" s="30"/>
    </row>
    <row r="34" spans="2:5" ht="15.6" x14ac:dyDescent="0.3">
      <c r="B34" s="115">
        <v>35</v>
      </c>
      <c r="C34" s="110" t="s">
        <v>58</v>
      </c>
      <c r="D34" s="30"/>
      <c r="E34" s="30"/>
    </row>
    <row r="35" spans="2:5" ht="16.2" thickBot="1" x14ac:dyDescent="0.35">
      <c r="B35" s="116">
        <v>36</v>
      </c>
      <c r="C35" s="111" t="s">
        <v>59</v>
      </c>
      <c r="D35" s="30"/>
      <c r="E35" s="30"/>
    </row>
  </sheetData>
  <sheetProtection algorithmName="SHA-512" hashValue="4lICcpgCcyI34HJyJrevyr33Vmw1dhq5VCyJ1audtgReZeSrEsuSFYGxJ4KHyC5Qf8gPwpb0M5mE4u3NluHrAA==" saltValue="OiLO+eDzcwrAoUOgGcCmEw==" spinCount="100000" sheet="1" objects="1" scenarios="1" selectLockedCell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Sections I-III. Company Data</vt:lpstr>
      <vt:lpstr>Statewide Data</vt:lpstr>
      <vt:lpstr>Area 1 Data</vt:lpstr>
      <vt:lpstr>Area 2 Data</vt:lpstr>
      <vt:lpstr>Area 3 Data</vt:lpstr>
      <vt:lpstr>Area 4 Data</vt:lpstr>
      <vt:lpstr>Area 5 Data</vt:lpstr>
      <vt:lpstr>Allocation Method</vt:lpstr>
      <vt:lpstr>Comments</vt:lpstr>
    </vt:vector>
  </TitlesOfParts>
  <Company>State of Maine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Brown, Bradford L</dc:creator>
  <cp:lastModifiedBy>Fougere, Keith A</cp:lastModifiedBy>
  <cp:lastPrinted>2014-10-03T12:15:11Z</cp:lastPrinted>
  <dcterms:created xsi:type="dcterms:W3CDTF">2013-10-30T14:59:00Z</dcterms:created>
  <dcterms:modified xsi:type="dcterms:W3CDTF">2026-05-20T12:12:03Z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3a921ce-f89e-4d97-b2b3-8ccab7dbbaf7_Enabled">
    <vt:lpwstr>true</vt:lpwstr>
  </property>
  <property fmtid="{D5CDD505-2E9C-101B-9397-08002B2CF9AE}" pid="3" name="MSIP_Label_c3a921ce-f89e-4d97-b2b3-8ccab7dbbaf7_SetDate">
    <vt:lpwstr>2026-03-25T05:22:39Z</vt:lpwstr>
  </property>
  <property fmtid="{D5CDD505-2E9C-101B-9397-08002B2CF9AE}" pid="4" name="MSIP_Label_c3a921ce-f89e-4d97-b2b3-8ccab7dbbaf7_Method">
    <vt:lpwstr>Privileged</vt:lpwstr>
  </property>
  <property fmtid="{D5CDD505-2E9C-101B-9397-08002B2CF9AE}" pid="5" name="MSIP_Label_c3a921ce-f89e-4d97-b2b3-8ccab7dbbaf7_Name">
    <vt:lpwstr>Confidential</vt:lpwstr>
  </property>
  <property fmtid="{D5CDD505-2E9C-101B-9397-08002B2CF9AE}" pid="6" name="MSIP_Label_c3a921ce-f89e-4d97-b2b3-8ccab7dbbaf7_SiteId">
    <vt:lpwstr>791b26cb-3fdf-47c3-b85d-bd9f037e3e7f</vt:lpwstr>
  </property>
  <property fmtid="{D5CDD505-2E9C-101B-9397-08002B2CF9AE}" pid="7" name="MSIP_Label_c3a921ce-f89e-4d97-b2b3-8ccab7dbbaf7_ActionId">
    <vt:lpwstr>b471f1fc-6872-43dd-a9ce-ddc779c2a880</vt:lpwstr>
  </property>
  <property fmtid="{D5CDD505-2E9C-101B-9397-08002B2CF9AE}" pid="8" name="MSIP_Label_c3a921ce-f89e-4d97-b2b3-8ccab7dbbaf7_ContentBits">
    <vt:lpwstr>0</vt:lpwstr>
  </property>
  <property fmtid="{D5CDD505-2E9C-101B-9397-08002B2CF9AE}" pid="9" name="MSIP_Label_c3a921ce-f89e-4d97-b2b3-8ccab7dbbaf7_Tag">
    <vt:lpwstr>10, 0, 1, 1</vt:lpwstr>
  </property>
</Properties>
</file>