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PFR-ACCESS\INS\DB\R&amp;S\945\2024 945 Filings\Long Form\"/>
    </mc:Choice>
  </mc:AlternateContent>
  <xr:revisionPtr revIDLastSave="0" documentId="13_ncr:1_{BAFD6840-2DF3-468D-8DDD-00CBBBF8C0F3}"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C8" i="3"/>
  <c r="C6" i="3"/>
  <c r="C5" i="3"/>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8" i="2" s="1"/>
  <c r="G20" i="4"/>
  <c r="G19" i="4"/>
  <c r="G18" i="4"/>
  <c r="G17" i="4"/>
  <c r="G16" i="4"/>
  <c r="G14" i="4"/>
  <c r="G13" i="4"/>
  <c r="G12" i="4"/>
  <c r="G11" i="4"/>
  <c r="G9" i="4"/>
  <c r="G8" i="4"/>
  <c r="G7" i="4"/>
  <c r="G6" i="4"/>
  <c r="G5" i="4"/>
  <c r="G27" i="3"/>
  <c r="G26" i="3"/>
  <c r="G25" i="3"/>
  <c r="G24" i="3"/>
  <c r="G22" i="3"/>
  <c r="G21" i="3"/>
  <c r="G20" i="3"/>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E12" i="2"/>
  <c r="F48" i="2" l="1"/>
  <c r="G14" i="2"/>
  <c r="F12" i="2"/>
  <c r="G10" i="2"/>
  <c r="G27" i="2"/>
  <c r="G24" i="2"/>
  <c r="G25" i="2"/>
  <c r="G51" i="2"/>
  <c r="G52" i="2"/>
  <c r="G53"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<sst xmlns="http://schemas.openxmlformats.org/spreadsheetml/2006/main" count="309" uniqueCount="107">
  <si>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</si>
  <si>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</si>
  <si>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</si>
  <si>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</si>
  <si>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</si>
  <si>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</si>
  <si>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</si>
  <si>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</si>
  <si>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</si>
  <si>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</si>
  <si>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</si>
  <si>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</si>
  <si>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</si>
  <si>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</si>
  <si>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</si>
  <si>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</si>
  <si>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</si>
  <si>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</si>
  <si>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</si>
  <si>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</si>
  <si>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</si>
  <si>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</si>
  <si>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</si>
  <si>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</si>
  <si>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</si>
  <si>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</si>
  <si>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</si>
  <si>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</si>
  <si>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</si>
  <si>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</si>
  <si>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</si>
  <si>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</si>
  <si>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</si>
  <si>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</si>
  <si>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</si>
  <si>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</si>
  <si>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</si>
  <si>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</si>
  <si>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</si>
  <si>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</si>
  <si>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</si>
  <si>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</si>
  <si>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</si>
  <si>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</si>
  <si>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</si>
  <si>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</si>
  <si>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</si>
  <si>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</si>
  <si>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</si>
  <si>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</si>
  <si>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</si>
  <si>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</si>
  <si>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</si>
  <si>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</si>
  <si>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</si>
  <si>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</si>
  <si>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</si>
  <si>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</si>
  <si>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</si>
  <si>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</si>
  <si>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</si>
  <si>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</si>
  <si>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</si>
  <si>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</si>
  <si>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</si>
  <si>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</si>
  <si>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</si>
  <si>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</si>
  <si>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</si>
  <si>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</si>
  <si>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</si>
  <si>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</si>
  <si>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</si>
  <si>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</si>
  <si>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</si>
  <si>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</si>
  <si>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</si>
  <si>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</si>
  <si>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</si>
  <si>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</si>
  <si>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</si>
  <si>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</si>
  <si>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</si>
  <si>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</si>
  <si>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</si>
  <si>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</si>
  <si>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</si>
  <si>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</si>
  <si>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</si>
  <si>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</si>
  <si>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</si>
  <si>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</si>
  <si>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</si>
  <si>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</si>
  <si>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</si>
  <si>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</si>
  <si>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t>33b</t>
  </si>
  <si>
    <t>MGARA Reinsurance Assessment</t>
  </si>
  <si>
    <t>Reserved for Future Use (Formerly ACA Annual Health Insurance Industry Fee)</t>
  </si>
  <si>
    <t>945 Long Version: 10/03/2024</t>
  </si>
  <si>
    <t>**If the total of health insurance premium and stop loss is zero, do not submit this report.</t>
  </si>
  <si>
    <t>Cigna Health and Life Insurance Company</t>
  </si>
  <si>
    <t>Jasmine</t>
  </si>
  <si>
    <t>Smith</t>
  </si>
  <si>
    <t>Jasmine.Smith@cignahealthcare.com</t>
  </si>
  <si>
    <t>860-902-0987</t>
  </si>
  <si>
    <r>
      <t xml:space="preserve">Did this Company Have at Least </t>
    </r>
    <r>
      <rPr>
        <sz val="14"/>
        <color rgb="FFFF0000"/>
        <rFont val="Calibri"/>
        <family val="2"/>
        <scheme val="minor"/>
      </rPr>
      <t>$2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</si>
</sst>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68" customFormat="1" ht="18" x14ac:dyDescent="0.35">
      <c r="B1" s="70" t="s">
        <v>9</v>
      </c>
      <c r="C1" s="70"/>
      <c r="D1" s="70"/>
      <c r="E1" s="101" t="s">
        <v>99</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101</v>
      </c>
      <c r="F4" s="103"/>
      <c r="G4" s="103"/>
      <c r="H4" s="103"/>
      <c r="I4" s="103"/>
      <c r="J4" s="103"/>
      <c r="K4" s="104"/>
      <c r="L4" s="74"/>
      <c r="M4" s="74"/>
      <c r="N4" s="74"/>
      <c r="O4" s="74"/>
      <c r="P4" s="74"/>
      <c r="Q4" s="74"/>
      <c r="R4" s="74"/>
      <c r="S4" s="74"/>
    </row>
    <row r="5" spans="2:19" ht="18.600000000000001" thickBot="1" x14ac:dyDescent="0.4">
      <c r="B5" s="74" t="s">
        <v>2</v>
      </c>
      <c r="C5" s="74"/>
      <c r="D5" s="74"/>
      <c r="E5" s="102">
        <v>67369</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102</v>
      </c>
      <c r="E8" s="103"/>
      <c r="F8" s="103"/>
      <c r="G8" s="104"/>
      <c r="H8" s="74"/>
      <c r="I8" s="74"/>
      <c r="J8" s="94" t="s">
        <v>5</v>
      </c>
      <c r="K8" s="102" t="s">
        <v>103</v>
      </c>
      <c r="L8" s="103"/>
      <c r="M8" s="103"/>
      <c r="N8" s="104"/>
      <c r="P8" s="74"/>
      <c r="Q8" s="74"/>
      <c r="R8" s="74"/>
      <c r="S8" s="74"/>
    </row>
    <row r="9" spans="2:19" ht="18.600000000000001" thickBot="1" x14ac:dyDescent="0.4">
      <c r="B9" s="74" t="s">
        <v>91</v>
      </c>
      <c r="C9" s="74"/>
      <c r="D9" s="102" t="s">
        <v>104</v>
      </c>
      <c r="E9" s="103"/>
      <c r="F9" s="103"/>
      <c r="G9" s="103"/>
      <c r="H9" s="103"/>
      <c r="I9" s="104"/>
      <c r="J9" s="95" t="s">
        <v>6</v>
      </c>
      <c r="K9" s="105" t="s">
        <v>105</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10</v>
      </c>
      <c r="C11" s="73"/>
      <c r="D11" s="73"/>
      <c r="E11" s="73"/>
      <c r="F11" s="73"/>
      <c r="G11" s="74"/>
      <c r="H11" s="74"/>
      <c r="I11" s="74"/>
      <c r="J11" s="74"/>
      <c r="K11" s="74"/>
      <c r="L11" s="74"/>
      <c r="M11" s="74"/>
      <c r="N11" s="74"/>
    </row>
    <row r="12" spans="2:19" ht="18" x14ac:dyDescent="0.35">
      <c r="B12" s="74" t="s">
        <v>7</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106</v>
      </c>
      <c r="C14" s="74"/>
      <c r="D14" s="74"/>
      <c r="E14" s="74"/>
      <c r="F14" s="74"/>
      <c r="G14" s="74"/>
      <c r="H14" s="74"/>
      <c r="I14" s="74"/>
      <c r="J14" s="74"/>
      <c r="K14" s="74"/>
      <c r="L14" s="74"/>
      <c r="M14" s="74"/>
      <c r="O14" s="74"/>
      <c r="P14" s="96"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100</v>
      </c>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C17" sqref="C17"/>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244273</v>
      </c>
      <c r="D5" s="45">
        <f>'Area 1 Data'!D5+'Area 2 Data'!D5+'Area 3 Data'!D5+'Area 4 Data'!D5</f>
        <v>359</v>
      </c>
      <c r="E5" s="45">
        <f>'Area 1 Data'!E5+'Area 2 Data'!E5+'Area 3 Data'!E5+'Area 4 Data'!E5</f>
        <v>0</v>
      </c>
      <c r="F5" s="45">
        <f>'Area 1 Data'!F5+'Area 2 Data'!F5+'Area 3 Data'!F5+'Area 4 Data'!F5</f>
        <v>340</v>
      </c>
      <c r="G5" s="45">
        <f t="shared" ref="G5:G12" si="0">SUM(C5:F5)</f>
        <v>244972</v>
      </c>
    </row>
    <row r="6" spans="1:7" ht="16.2" thickBot="1" x14ac:dyDescent="0.35">
      <c r="A6" s="15">
        <v>2</v>
      </c>
      <c r="B6" s="25" t="s">
        <v>19</v>
      </c>
      <c r="C6" s="45">
        <f>'Area 1 Data'!C6+'Area 2 Data'!C6+'Area 3 Data'!C6+'Area 4 Data'!C6</f>
        <v>689</v>
      </c>
      <c r="D6" s="45">
        <f>'Area 1 Data'!D6+'Area 2 Data'!D6+'Area 3 Data'!D6+'Area 4 Data'!D6</f>
        <v>0</v>
      </c>
      <c r="E6" s="45">
        <f>'Area 1 Data'!E6+'Area 2 Data'!E6+'Area 3 Data'!E6+'Area 4 Data'!E6</f>
        <v>0</v>
      </c>
      <c r="F6" s="45">
        <f>'Area 1 Data'!F6+'Area 2 Data'!F6+'Area 3 Data'!F6+'Area 4 Data'!F6</f>
        <v>4</v>
      </c>
      <c r="G6" s="46">
        <f t="shared" si="0"/>
        <v>693</v>
      </c>
    </row>
    <row r="7" spans="1:7" ht="16.2" thickBot="1" x14ac:dyDescent="0.35">
      <c r="A7" s="15" t="s">
        <v>20</v>
      </c>
      <c r="B7" s="25" t="s">
        <v>21</v>
      </c>
      <c r="C7" s="4"/>
      <c r="D7" s="4"/>
      <c r="E7" s="4"/>
      <c r="F7" s="4"/>
      <c r="G7" s="46">
        <f t="shared" si="0"/>
        <v>0</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10927</v>
      </c>
      <c r="D9" s="58">
        <f>'Area 1 Data'!D7+'Area 2 Data'!D7+'Area 3 Data'!D7+'Area 4 Data'!D7</f>
        <v>0</v>
      </c>
      <c r="E9" s="58">
        <f>'Area 1 Data'!E7+'Area 2 Data'!E7+'Area 3 Data'!E7+'Area 4 Data'!E7</f>
        <v>0</v>
      </c>
      <c r="F9" s="58">
        <f>'Area 1 Data'!F7+'Area 2 Data'!F7+'Area 3 Data'!F7+'Area 4 Data'!F7</f>
        <v>10</v>
      </c>
      <c r="G9" s="46">
        <f t="shared" si="0"/>
        <v>10937</v>
      </c>
    </row>
    <row r="10" spans="1:7" ht="16.2" thickBot="1" x14ac:dyDescent="0.35">
      <c r="A10" s="15">
        <v>4</v>
      </c>
      <c r="B10" s="25" t="s">
        <v>25</v>
      </c>
      <c r="C10" s="58">
        <f>'Area 1 Data'!C8+'Area 2 Data'!C8+'Area 3 Data'!C8+'Area 4 Data'!C8</f>
        <v>4035</v>
      </c>
      <c r="D10" s="58">
        <f>'Area 1 Data'!D8+'Area 2 Data'!D8+'Area 3 Data'!D8+'Area 4 Data'!D8</f>
        <v>0</v>
      </c>
      <c r="E10" s="58">
        <f>'Area 1 Data'!E8+'Area 2 Data'!E8+'Area 3 Data'!E8+'Area 4 Data'!E8</f>
        <v>0</v>
      </c>
      <c r="F10" s="58">
        <f>'Area 1 Data'!F8+'Area 2 Data'!F8+'Area 3 Data'!F8+'Area 4 Data'!F8</f>
        <v>0</v>
      </c>
      <c r="G10" s="46">
        <f t="shared" si="0"/>
        <v>4035</v>
      </c>
    </row>
    <row r="11" spans="1:7" ht="16.2" thickBot="1" x14ac:dyDescent="0.35">
      <c r="A11" s="15">
        <v>5</v>
      </c>
      <c r="B11" s="25" t="s">
        <v>26</v>
      </c>
      <c r="C11" s="58">
        <f>'Area 1 Data'!C9+'Area 2 Data'!C9+'Area 3 Data'!C9+'Area 4 Data'!C9</f>
        <v>4392</v>
      </c>
      <c r="D11" s="58">
        <f>'Area 1 Data'!D9+'Area 2 Data'!D9+'Area 3 Data'!D9+'Area 4 Data'!D9</f>
        <v>0</v>
      </c>
      <c r="E11" s="58">
        <f>'Area 1 Data'!E9+'Area 2 Data'!E9+'Area 3 Data'!E9+'Area 4 Data'!E9</f>
        <v>0</v>
      </c>
      <c r="F11" s="58">
        <f>'Area 1 Data'!F9+'Area 2 Data'!F9+'Area 3 Data'!F9+'Area 4 Data'!F9</f>
        <v>3331</v>
      </c>
      <c r="G11" s="46">
        <f t="shared" si="0"/>
        <v>7723</v>
      </c>
    </row>
    <row r="12" spans="1:7" ht="16.2" thickBot="1" x14ac:dyDescent="0.35">
      <c r="A12" s="1" t="s">
        <v>27</v>
      </c>
      <c r="B12" s="25" t="s">
        <v>28</v>
      </c>
      <c r="C12" s="46">
        <f>SUM(C9:C11)</f>
        <v>19354</v>
      </c>
      <c r="D12" s="46">
        <f>SUM(D9:D11)</f>
        <v>0</v>
      </c>
      <c r="E12" s="46">
        <f>SUM(E9:E11)</f>
        <v>0</v>
      </c>
      <c r="F12" s="46">
        <f>SUM(F9:F11)</f>
        <v>3341</v>
      </c>
      <c r="G12" s="46">
        <f t="shared" si="0"/>
        <v>22695</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153387632</v>
      </c>
      <c r="D14" s="59">
        <f>'Area 1 Data'!D11+'Area 2 Data'!D11+'Area 3 Data'!D11+'Area 4 Data'!D11</f>
        <v>0</v>
      </c>
      <c r="E14" s="59">
        <f>'Area 1 Data'!E11+'Area 2 Data'!E11+'Area 3 Data'!E11+'Area 4 Data'!E11</f>
        <v>0</v>
      </c>
      <c r="F14" s="59">
        <f>'Area 1 Data'!F11+'Area 2 Data'!F11+'Area 3 Data'!F11+'Area 4 Data'!F11</f>
        <v>19502534.960000001</v>
      </c>
      <c r="G14" s="52">
        <f t="shared" ref="G14:G21" si="1">SUM(C14:F14)</f>
        <v>172890166.96000001</v>
      </c>
    </row>
    <row r="15" spans="1:7" ht="16.2" thickBot="1" x14ac:dyDescent="0.35">
      <c r="A15" s="15">
        <v>7</v>
      </c>
      <c r="B15" s="25" t="s">
        <v>31</v>
      </c>
      <c r="C15" s="59">
        <f>'Area 1 Data'!C12+'Area 2 Data'!C12+'Area 3 Data'!C12+'Area 4 Data'!C12</f>
        <v>157912752</v>
      </c>
      <c r="D15" s="59">
        <f>'Area 1 Data'!D12+'Area 2 Data'!D12+'Area 3 Data'!D12+'Area 4 Data'!D12</f>
        <v>0</v>
      </c>
      <c r="E15" s="59">
        <f>'Area 1 Data'!E12+'Area 2 Data'!E12+'Area 3 Data'!E12+'Area 4 Data'!E12</f>
        <v>0</v>
      </c>
      <c r="F15" s="59">
        <f>'Area 1 Data'!F12+'Area 2 Data'!F12+'Area 3 Data'!F12+'Area 4 Data'!F12</f>
        <v>19104197</v>
      </c>
      <c r="G15" s="52">
        <f t="shared" si="1"/>
        <v>177016949</v>
      </c>
    </row>
    <row r="16" spans="1:7" ht="16.2" thickBot="1" x14ac:dyDescent="0.35">
      <c r="A16" s="15">
        <v>8</v>
      </c>
      <c r="B16" s="25" t="s">
        <v>32</v>
      </c>
      <c r="C16" s="49">
        <v>181458005</v>
      </c>
      <c r="D16" s="49"/>
      <c r="E16" s="49"/>
      <c r="F16" s="49">
        <v>19499356</v>
      </c>
      <c r="G16" s="52">
        <f t="shared" si="1"/>
        <v>200957361</v>
      </c>
    </row>
    <row r="17" spans="1:7" ht="16.2" thickBot="1" x14ac:dyDescent="0.35">
      <c r="A17" s="15">
        <v>9</v>
      </c>
      <c r="B17" s="25" t="s">
        <v>33</v>
      </c>
      <c r="C17" s="49"/>
      <c r="D17" s="49"/>
      <c r="E17" s="49"/>
      <c r="F17" s="49"/>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181458005</v>
      </c>
      <c r="D21" s="52">
        <f>SUM(D16:D20)</f>
        <v>0</v>
      </c>
      <c r="E21" s="52">
        <f>SUM(E16:E20)</f>
        <v>0</v>
      </c>
      <c r="F21" s="52">
        <f>SUM(F16:F20)</f>
        <v>19499356</v>
      </c>
      <c r="G21" s="52">
        <f t="shared" si="1"/>
        <v>200957361</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26193099.249999996</v>
      </c>
      <c r="D23" s="64">
        <f>'Area 1 Data'!D16+'Area 2 Data'!D16+'Area 3 Data'!D16+'Area 4 Data'!D16</f>
        <v>0</v>
      </c>
      <c r="E23" s="64">
        <f>'Area 1 Data'!E16+'Area 2 Data'!E16+'Area 3 Data'!E16+'Area 4 Data'!E16</f>
        <v>0</v>
      </c>
      <c r="F23" s="65">
        <v>0</v>
      </c>
      <c r="G23" s="52">
        <f>'Area 1 Data'!G16+'Area 2 Data'!G16+'Area 3 Data'!G16+'Area 4 Data'!G16</f>
        <v>26193099.249999996</v>
      </c>
    </row>
    <row r="24" spans="1:7" ht="16.2" thickBot="1" x14ac:dyDescent="0.35">
      <c r="A24" s="15">
        <v>16</v>
      </c>
      <c r="B24" s="25" t="s">
        <v>40</v>
      </c>
      <c r="C24" s="64">
        <f>'Area 1 Data'!C17+'Area 2 Data'!C17+'Area 3 Data'!C17+'Area 4 Data'!C17</f>
        <v>51626146.260000005</v>
      </c>
      <c r="D24" s="64">
        <f>'Area 1 Data'!D17+'Area 2 Data'!D17+'Area 3 Data'!D17+'Area 4 Data'!D17</f>
        <v>0</v>
      </c>
      <c r="E24" s="64">
        <f>'Area 1 Data'!E17+'Area 2 Data'!E17+'Area 3 Data'!E17+'Area 4 Data'!E17</f>
        <v>0</v>
      </c>
      <c r="F24" s="61">
        <v>0</v>
      </c>
      <c r="G24" s="52">
        <f>'Area 1 Data'!G17+'Area 2 Data'!G17+'Area 3 Data'!G17+'Area 4 Data'!G17</f>
        <v>51626146.260000005</v>
      </c>
    </row>
    <row r="25" spans="1:7" ht="16.2" thickBot="1" x14ac:dyDescent="0.35">
      <c r="A25" s="15">
        <v>17</v>
      </c>
      <c r="B25" s="25" t="s">
        <v>41</v>
      </c>
      <c r="C25" s="64">
        <f>'Area 1 Data'!C18+'Area 2 Data'!C18+'Area 3 Data'!C18+'Area 4 Data'!C18</f>
        <v>29178765.520000003</v>
      </c>
      <c r="D25" s="64">
        <f>'Area 1 Data'!D18+'Area 2 Data'!D18+'Area 3 Data'!D18+'Area 4 Data'!D18</f>
        <v>0</v>
      </c>
      <c r="E25" s="64">
        <f>'Area 1 Data'!E18+'Area 2 Data'!E18+'Area 3 Data'!E18+'Area 4 Data'!E18</f>
        <v>0</v>
      </c>
      <c r="F25" s="61">
        <v>0</v>
      </c>
      <c r="G25" s="52">
        <f>'Area 1 Data'!G18+'Area 2 Data'!G18+'Area 3 Data'!G18+'Area 4 Data'!G18</f>
        <v>29178765.520000003</v>
      </c>
    </row>
    <row r="26" spans="1:7" ht="16.2" thickBot="1" x14ac:dyDescent="0.35">
      <c r="A26" s="15">
        <v>18</v>
      </c>
      <c r="B26" s="25" t="s">
        <v>42</v>
      </c>
      <c r="C26" s="64">
        <f>'Area 1 Data'!C19+'Area 2 Data'!C19+'Area 3 Data'!C19+'Area 4 Data'!C19</f>
        <v>24674.13</v>
      </c>
      <c r="D26" s="64">
        <f>'Area 1 Data'!D19+'Area 2 Data'!D19+'Area 3 Data'!D19+'Area 4 Data'!D19</f>
        <v>0</v>
      </c>
      <c r="E26" s="64">
        <f>'Area 1 Data'!E19+'Area 2 Data'!E19+'Area 3 Data'!E19+'Area 4 Data'!E19</f>
        <v>0</v>
      </c>
      <c r="F26" s="61">
        <v>0</v>
      </c>
      <c r="G26" s="52">
        <f>'Area 1 Data'!G19+'Area 2 Data'!G19+'Area 3 Data'!G19+'Area 4 Data'!G19</f>
        <v>24674.13</v>
      </c>
    </row>
    <row r="27" spans="1:7" ht="16.2" thickBot="1" x14ac:dyDescent="0.35">
      <c r="A27" s="15">
        <v>19</v>
      </c>
      <c r="B27" s="25" t="s">
        <v>43</v>
      </c>
      <c r="C27" s="64">
        <f>'Area 1 Data'!C20+'Area 2 Data'!C20+'Area 3 Data'!C20+'Area 4 Data'!C20</f>
        <v>708898.92</v>
      </c>
      <c r="D27" s="64">
        <f>'Area 1 Data'!D20+'Area 2 Data'!D20+'Area 3 Data'!D20+'Area 4 Data'!D20</f>
        <v>0</v>
      </c>
      <c r="E27" s="64">
        <f>'Area 1 Data'!E20+'Area 2 Data'!E20+'Area 3 Data'!E20+'Area 4 Data'!E20</f>
        <v>0</v>
      </c>
      <c r="F27" s="61">
        <v>0</v>
      </c>
      <c r="G27" s="52">
        <f>'Area 1 Data'!G20+'Area 2 Data'!G20+'Area 3 Data'!G20+'Area 4 Data'!G20</f>
        <v>708898.92</v>
      </c>
    </row>
    <row r="28" spans="1:7" ht="16.2" thickBot="1" x14ac:dyDescent="0.35">
      <c r="A28" s="15">
        <v>20</v>
      </c>
      <c r="B28" s="25" t="s">
        <v>44</v>
      </c>
      <c r="C28" s="64">
        <f>'Area 1 Data'!C21+'Area 2 Data'!C21+'Area 3 Data'!C21+'Area 4 Data'!C21</f>
        <v>794301.72</v>
      </c>
      <c r="D28" s="64">
        <f>'Area 1 Data'!D21+'Area 2 Data'!D21+'Area 3 Data'!D21+'Area 4 Data'!D21</f>
        <v>0</v>
      </c>
      <c r="E28" s="64">
        <f>'Area 1 Data'!E21+'Area 2 Data'!E21+'Area 3 Data'!E21+'Area 4 Data'!E21</f>
        <v>0</v>
      </c>
      <c r="F28" s="61">
        <v>0</v>
      </c>
      <c r="G28" s="52">
        <f>'Area 1 Data'!G21+'Area 2 Data'!G21+'Area 3 Data'!G21+'Area 4 Data'!G21</f>
        <v>794301.72</v>
      </c>
    </row>
    <row r="29" spans="1:7" ht="16.2" thickBot="1" x14ac:dyDescent="0.35">
      <c r="A29" s="15">
        <v>21</v>
      </c>
      <c r="B29" s="25" t="s">
        <v>45</v>
      </c>
      <c r="C29" s="64">
        <f>'Area 1 Data'!C22+'Area 2 Data'!C22+'Area 3 Data'!C22+'Area 4 Data'!C22</f>
        <v>48288068.229999989</v>
      </c>
      <c r="D29" s="64">
        <f>'Area 1 Data'!D22+'Area 2 Data'!D22+'Area 3 Data'!D22+'Area 4 Data'!D22</f>
        <v>0</v>
      </c>
      <c r="E29" s="64">
        <f>'Area 1 Data'!E22+'Area 2 Data'!E22+'Area 3 Data'!E22+'Area 4 Data'!E22</f>
        <v>0</v>
      </c>
      <c r="F29" s="61">
        <v>0</v>
      </c>
      <c r="G29" s="52">
        <f>'Area 1 Data'!G22+'Area 2 Data'!G22+'Area 3 Data'!G22+'Area 4 Data'!G22</f>
        <v>48288068.229999989</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c r="D31" s="49"/>
      <c r="E31" s="49"/>
      <c r="F31" s="61">
        <v>0</v>
      </c>
      <c r="G31" s="52">
        <f t="shared" si="2"/>
        <v>0</v>
      </c>
    </row>
    <row r="32" spans="1:7" ht="16.2" thickBot="1" x14ac:dyDescent="0.35">
      <c r="A32" s="15">
        <v>24</v>
      </c>
      <c r="B32" s="25" t="s">
        <v>48</v>
      </c>
      <c r="C32" s="49"/>
      <c r="D32" s="49"/>
      <c r="E32" s="49"/>
      <c r="F32" s="49"/>
      <c r="G32" s="52">
        <f t="shared" si="2"/>
        <v>0</v>
      </c>
    </row>
    <row r="33" spans="1:7" ht="16.2" thickBot="1" x14ac:dyDescent="0.35">
      <c r="A33" s="15">
        <v>25</v>
      </c>
      <c r="B33" s="25" t="s">
        <v>77</v>
      </c>
      <c r="C33" s="52">
        <f>SUM(C23:C31)-C32</f>
        <v>156813954.02999997</v>
      </c>
      <c r="D33" s="52">
        <f>SUM(D23:D31)-D32</f>
        <v>0</v>
      </c>
      <c r="E33" s="52">
        <f>SUM(E23:E31)-E32</f>
        <v>0</v>
      </c>
      <c r="F33" s="49">
        <v>0</v>
      </c>
      <c r="G33" s="52">
        <f t="shared" si="2"/>
        <v>156813954.02999997</v>
      </c>
    </row>
    <row r="34" spans="1:7" ht="16.2" thickBot="1" x14ac:dyDescent="0.35">
      <c r="A34" s="15">
        <v>26</v>
      </c>
      <c r="B34" s="25" t="s">
        <v>49</v>
      </c>
      <c r="C34" s="49"/>
      <c r="D34" s="49"/>
      <c r="E34" s="49"/>
      <c r="F34" s="49"/>
      <c r="G34" s="52">
        <f t="shared" si="2"/>
        <v>0</v>
      </c>
    </row>
    <row r="35" spans="1:7" ht="16.2" thickBot="1" x14ac:dyDescent="0.35">
      <c r="A35" s="15">
        <v>27</v>
      </c>
      <c r="B35" s="25" t="s">
        <v>50</v>
      </c>
      <c r="C35" s="49">
        <v>2306250.2417154321</v>
      </c>
      <c r="D35" s="49">
        <v>8981.1560384862223</v>
      </c>
      <c r="E35" s="49">
        <v>-278.10349349699305</v>
      </c>
      <c r="F35" s="49">
        <v>263308.12543684116</v>
      </c>
      <c r="G35" s="52">
        <f t="shared" si="2"/>
        <v>2578261.4196972628</v>
      </c>
    </row>
    <row r="36" spans="1:7" ht="16.2" thickBot="1" x14ac:dyDescent="0.35">
      <c r="A36" s="15">
        <v>28</v>
      </c>
      <c r="B36" s="25" t="s">
        <v>51</v>
      </c>
      <c r="C36" s="49"/>
      <c r="D36" s="49"/>
      <c r="E36" s="49"/>
      <c r="F36" s="49"/>
      <c r="G36" s="52">
        <f t="shared" si="2"/>
        <v>0</v>
      </c>
    </row>
    <row r="37" spans="1:7" ht="16.2" thickBot="1" x14ac:dyDescent="0.35">
      <c r="A37" s="15">
        <v>29</v>
      </c>
      <c r="B37" s="25" t="s">
        <v>52</v>
      </c>
      <c r="C37" s="49">
        <v>22782765.718262959</v>
      </c>
      <c r="D37" s="49">
        <v>88722.190767900946</v>
      </c>
      <c r="E37" s="49">
        <v>-2747.302362583016</v>
      </c>
      <c r="F37" s="49">
        <v>2601143.2866367805</v>
      </c>
      <c r="G37" s="52">
        <f t="shared" si="2"/>
        <v>25469883.893305056</v>
      </c>
    </row>
    <row r="38" spans="1:7" ht="16.2" thickBot="1" x14ac:dyDescent="0.35">
      <c r="A38" s="15">
        <v>30</v>
      </c>
      <c r="B38" s="25" t="s">
        <v>53</v>
      </c>
      <c r="C38" s="49">
        <v>3850202.6402180605</v>
      </c>
      <c r="D38" s="49">
        <v>14993.720137615819</v>
      </c>
      <c r="E38" s="49">
        <v>-464.28387758977158</v>
      </c>
      <c r="F38" s="49">
        <v>439583.53755823063</v>
      </c>
      <c r="G38" s="52">
        <f t="shared" si="2"/>
        <v>4304315.614036317</v>
      </c>
    </row>
    <row r="39" spans="1:7" ht="16.2" thickBot="1" x14ac:dyDescent="0.35">
      <c r="A39" s="15">
        <v>31</v>
      </c>
      <c r="B39" s="25" t="s">
        <v>54</v>
      </c>
      <c r="C39" s="49">
        <v>331360.66301323794</v>
      </c>
      <c r="D39" s="49">
        <v>1290.4071577785653</v>
      </c>
      <c r="E39" s="49">
        <v>-39.957744534659227</v>
      </c>
      <c r="F39" s="49">
        <v>37831.954851797156</v>
      </c>
      <c r="G39" s="52">
        <f t="shared" si="2"/>
        <v>370443.06727827899</v>
      </c>
    </row>
    <row r="40" spans="1:7" ht="16.2" thickBot="1" x14ac:dyDescent="0.35">
      <c r="A40" s="15">
        <v>32</v>
      </c>
      <c r="B40" s="25" t="s">
        <v>55</v>
      </c>
      <c r="C40" s="49">
        <v>6765621.3974006427</v>
      </c>
      <c r="D40" s="49">
        <v>26347.14150628322</v>
      </c>
      <c r="E40" s="49">
        <v>-815.84509445757271</v>
      </c>
      <c r="F40" s="49">
        <v>772441.36622393341</v>
      </c>
      <c r="G40" s="52">
        <f t="shared" si="2"/>
        <v>7563594.0600364022</v>
      </c>
    </row>
    <row r="41" spans="1:7" ht="16.2" thickBot="1" x14ac:dyDescent="0.35">
      <c r="A41" s="14">
        <v>33</v>
      </c>
      <c r="B41" s="25" t="s">
        <v>98</v>
      </c>
      <c r="C41" s="97">
        <v>0</v>
      </c>
      <c r="D41" s="97">
        <v>0</v>
      </c>
      <c r="E41" s="97">
        <v>0</v>
      </c>
      <c r="F41" s="97">
        <v>0</v>
      </c>
      <c r="G41" s="52">
        <f t="shared" si="2"/>
        <v>0</v>
      </c>
    </row>
    <row r="42" spans="1:7" ht="16.2" thickBot="1" x14ac:dyDescent="0.35">
      <c r="A42" s="15" t="s">
        <v>57</v>
      </c>
      <c r="B42" s="25" t="s">
        <v>58</v>
      </c>
      <c r="C42" s="49">
        <v>280705</v>
      </c>
      <c r="D42" s="49">
        <v>1093.1417979324347</v>
      </c>
      <c r="E42" s="49">
        <v>-33.849378809349204</v>
      </c>
      <c r="F42" s="49">
        <v>32048.559942263513</v>
      </c>
      <c r="G42" s="52">
        <f t="shared" si="2"/>
        <v>313812.85236138664</v>
      </c>
    </row>
    <row r="43" spans="1:7" ht="16.2" thickBot="1" x14ac:dyDescent="0.35">
      <c r="A43" s="15" t="s">
        <v>96</v>
      </c>
      <c r="B43" s="25" t="s">
        <v>97</v>
      </c>
      <c r="C43" s="49">
        <v>3281620</v>
      </c>
      <c r="D43" s="49">
        <v>0</v>
      </c>
      <c r="E43" s="49">
        <v>0</v>
      </c>
      <c r="F43" s="49">
        <v>0</v>
      </c>
      <c r="G43" s="52">
        <f t="shared" si="2"/>
        <v>3281620</v>
      </c>
    </row>
    <row r="44" spans="1:7" ht="16.2" thickBot="1" x14ac:dyDescent="0.35">
      <c r="A44" s="15">
        <v>34</v>
      </c>
      <c r="B44" s="25" t="s">
        <v>59</v>
      </c>
      <c r="C44" s="49">
        <v>236099.63755716183</v>
      </c>
      <c r="D44" s="49">
        <v>919.43521443435532</v>
      </c>
      <c r="E44" s="49">
        <v>-28.470515831439581</v>
      </c>
      <c r="F44" s="49">
        <v>26955.857546166786</v>
      </c>
      <c r="G44" s="52">
        <f t="shared" si="2"/>
        <v>263946.45980193152</v>
      </c>
    </row>
    <row r="45" spans="1:7" ht="16.2" thickBot="1" x14ac:dyDescent="0.35">
      <c r="A45" s="15">
        <v>35</v>
      </c>
      <c r="B45" s="25" t="s">
        <v>60</v>
      </c>
      <c r="C45" s="49">
        <v>13834.641556073597</v>
      </c>
      <c r="D45" s="49">
        <v>53.875799036969433</v>
      </c>
      <c r="E45" s="49">
        <v>-1.6682760952952482</v>
      </c>
      <c r="F45" s="49">
        <v>1579.5222341140218</v>
      </c>
      <c r="G45" s="52">
        <f t="shared" si="2"/>
        <v>15466.371313129292</v>
      </c>
    </row>
    <row r="46" spans="1:7" ht="16.2" thickBot="1" x14ac:dyDescent="0.35">
      <c r="A46" s="15">
        <v>36</v>
      </c>
      <c r="B46" s="25" t="s">
        <v>61</v>
      </c>
      <c r="C46" s="49">
        <v>3914263.8930687676</v>
      </c>
      <c r="D46" s="49">
        <v>15243.191811359762</v>
      </c>
      <c r="E46" s="49">
        <v>-472.00882343186902</v>
      </c>
      <c r="F46" s="49">
        <v>446897.50899816793</v>
      </c>
      <c r="G46" s="52">
        <f t="shared" si="2"/>
        <v>4375932.5850548632</v>
      </c>
    </row>
    <row r="47" spans="1:7" ht="16.2" thickBot="1" x14ac:dyDescent="0.35">
      <c r="A47" s="15">
        <v>37</v>
      </c>
      <c r="B47" s="25" t="s">
        <v>62</v>
      </c>
      <c r="C47" s="52">
        <f>SUM(C35:C46)</f>
        <v>43762723.832792342</v>
      </c>
      <c r="D47" s="52">
        <f>SUM(D35:D46)</f>
        <v>157644.26023082828</v>
      </c>
      <c r="E47" s="52">
        <f>SUM(E35:E46)</f>
        <v>-4881.489566829966</v>
      </c>
      <c r="F47" s="52">
        <f>SUM(F35:F46)</f>
        <v>4621789.7194282953</v>
      </c>
      <c r="G47" s="52">
        <f t="shared" si="2"/>
        <v>48537276.322884634</v>
      </c>
    </row>
    <row r="48" spans="1:7" ht="16.2" thickBot="1" x14ac:dyDescent="0.35">
      <c r="A48" s="1">
        <v>38</v>
      </c>
      <c r="B48" s="25" t="s">
        <v>63</v>
      </c>
      <c r="C48" s="52">
        <f>C21-C33-C34-C47</f>
        <v>-19118672.862792313</v>
      </c>
      <c r="D48" s="52">
        <f>D21-D33-D34-D47</f>
        <v>-157644.26023082828</v>
      </c>
      <c r="E48" s="52">
        <f>E21-E33-E34-E47</f>
        <v>4881.489566829966</v>
      </c>
      <c r="F48" s="52">
        <f>F21-F33-F34-F47</f>
        <v>14877566.280571705</v>
      </c>
      <c r="G48" s="52">
        <f t="shared" si="2"/>
        <v>-4393869.3528846074</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6963</v>
      </c>
      <c r="D50" s="53">
        <f>'Area 1 Data'!D24+'Area 2 Data'!D24+'Area 3 Data'!D24+'Area 4 Data'!D24</f>
        <v>0</v>
      </c>
      <c r="E50" s="53">
        <f>'Area 1 Data'!E24+'Area 2 Data'!E24+'Area 3 Data'!E24+'Area 4 Data'!E24</f>
        <v>0</v>
      </c>
      <c r="F50" s="66">
        <v>0</v>
      </c>
      <c r="G50" s="45">
        <f>'Area 1 Data'!G24+'Area 2 Data'!G24+'Area 3 Data'!G24+'Area 4 Data'!G24</f>
        <v>6963</v>
      </c>
    </row>
    <row r="51" spans="1:7" ht="16.2" thickBot="1" x14ac:dyDescent="0.35">
      <c r="A51" s="14">
        <v>40</v>
      </c>
      <c r="B51" s="25" t="s">
        <v>66</v>
      </c>
      <c r="C51" s="54">
        <f>'Area 1 Data'!C25+'Area 2 Data'!C25+'Area 3 Data'!C25+'Area 4 Data'!C25</f>
        <v>142256</v>
      </c>
      <c r="D51" s="54">
        <f>'Area 1 Data'!D25+'Area 2 Data'!D25+'Area 3 Data'!D25+'Area 4 Data'!D25</f>
        <v>0</v>
      </c>
      <c r="E51" s="54">
        <f>'Area 1 Data'!E25+'Area 2 Data'!E25+'Area 3 Data'!E25+'Area 4 Data'!E25</f>
        <v>0</v>
      </c>
      <c r="F51" s="67">
        <v>0</v>
      </c>
      <c r="G51" s="45">
        <f>'Area 1 Data'!G25+'Area 2 Data'!G25+'Area 3 Data'!G25+'Area 4 Data'!G25</f>
        <v>142256</v>
      </c>
    </row>
    <row r="52" spans="1:7" ht="16.2" thickBot="1" x14ac:dyDescent="0.35">
      <c r="A52" s="14">
        <v>41</v>
      </c>
      <c r="B52" s="25" t="s">
        <v>67</v>
      </c>
      <c r="C52" s="54">
        <f>'Area 1 Data'!C26+'Area 2 Data'!C26+'Area 3 Data'!C26+'Area 4 Data'!C26</f>
        <v>83961</v>
      </c>
      <c r="D52" s="54">
        <f>'Area 1 Data'!D26+'Area 2 Data'!D26+'Area 3 Data'!D26+'Area 4 Data'!D26</f>
        <v>0</v>
      </c>
      <c r="E52" s="54">
        <f>'Area 1 Data'!E26+'Area 2 Data'!E26+'Area 3 Data'!E26+'Area 4 Data'!E26</f>
        <v>0</v>
      </c>
      <c r="F52" s="67">
        <v>0</v>
      </c>
      <c r="G52" s="45">
        <f>'Area 1 Data'!G26+'Area 2 Data'!G26+'Area 3 Data'!G26+'Area 4 Data'!G26</f>
        <v>83961</v>
      </c>
    </row>
    <row r="53" spans="1:7" ht="16.2" thickBot="1" x14ac:dyDescent="0.35">
      <c r="A53" s="14">
        <v>42</v>
      </c>
      <c r="B53" s="25" t="s">
        <v>68</v>
      </c>
      <c r="C53" s="54">
        <f>'Area 1 Data'!C27+'Area 2 Data'!C27+'Area 3 Data'!C27+'Area 4 Data'!C27</f>
        <v>7598</v>
      </c>
      <c r="D53" s="54">
        <f>'Area 1 Data'!D27+'Area 2 Data'!D27+'Area 3 Data'!D27+'Area 4 Data'!D27</f>
        <v>0</v>
      </c>
      <c r="E53" s="54">
        <f>'Area 1 Data'!E27+'Area 2 Data'!E27+'Area 3 Data'!E27+'Area 4 Data'!E27</f>
        <v>0</v>
      </c>
      <c r="F53" s="67">
        <v>0</v>
      </c>
      <c r="G53" s="45">
        <f>'Area 1 Data'!G27+'Area 2 Data'!G27+'Area 3 Data'!G27+'Area 4 Data'!G27</f>
        <v>7598</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F11" sqref="F11"/>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f>106625+317</f>
        <v>106942</v>
      </c>
      <c r="D5" s="3">
        <v>177</v>
      </c>
      <c r="E5" s="3"/>
      <c r="F5" s="3">
        <v>141</v>
      </c>
      <c r="G5" s="45">
        <f>SUM(C5:F5)</f>
        <v>107260</v>
      </c>
    </row>
    <row r="6" spans="1:7" ht="16.2" thickBot="1" x14ac:dyDescent="0.35">
      <c r="A6" s="15">
        <v>2</v>
      </c>
      <c r="B6" s="25" t="s">
        <v>19</v>
      </c>
      <c r="C6" s="4">
        <f>340+11</f>
        <v>351</v>
      </c>
      <c r="D6" s="4"/>
      <c r="E6" s="4"/>
      <c r="F6" s="4">
        <v>2</v>
      </c>
      <c r="G6" s="46">
        <f>SUM(C6:F6)</f>
        <v>353</v>
      </c>
    </row>
    <row r="7" spans="1:7" ht="16.2" thickBot="1" x14ac:dyDescent="0.35">
      <c r="A7" s="15">
        <v>3</v>
      </c>
      <c r="B7" s="25" t="s">
        <v>24</v>
      </c>
      <c r="C7" s="4">
        <v>4868</v>
      </c>
      <c r="D7" s="4"/>
      <c r="E7" s="4"/>
      <c r="F7" s="4">
        <v>8</v>
      </c>
      <c r="G7" s="46">
        <f>SUM(C7:F7)</f>
        <v>4876</v>
      </c>
    </row>
    <row r="8" spans="1:7" ht="16.2" thickBot="1" x14ac:dyDescent="0.35">
      <c r="A8" s="15">
        <v>4</v>
      </c>
      <c r="B8" s="25" t="s">
        <v>25</v>
      </c>
      <c r="C8" s="4">
        <f>1787+17</f>
        <v>1804</v>
      </c>
      <c r="D8" s="4"/>
      <c r="E8" s="4"/>
      <c r="F8" s="4"/>
      <c r="G8" s="46">
        <f>SUM(C8:F8)</f>
        <v>1804</v>
      </c>
    </row>
    <row r="9" spans="1:7" ht="16.2" thickBot="1" x14ac:dyDescent="0.35">
      <c r="A9" s="15">
        <v>5</v>
      </c>
      <c r="B9" s="25" t="s">
        <v>26</v>
      </c>
      <c r="C9" s="4">
        <f>2023+9</f>
        <v>2032</v>
      </c>
      <c r="D9" s="4"/>
      <c r="E9" s="5"/>
      <c r="F9" s="4">
        <v>2722</v>
      </c>
      <c r="G9" s="46">
        <f>SUM(C9:F9)</f>
        <v>4754</v>
      </c>
    </row>
    <row r="10" spans="1:7" ht="16.2" thickBot="1" x14ac:dyDescent="0.35">
      <c r="A10" s="19"/>
      <c r="B10" s="19" t="s">
        <v>29</v>
      </c>
      <c r="C10" s="23"/>
      <c r="D10" s="23"/>
      <c r="E10" s="23"/>
      <c r="F10" s="23"/>
      <c r="G10" s="47"/>
    </row>
    <row r="11" spans="1:7" ht="16.2" thickBot="1" x14ac:dyDescent="0.35">
      <c r="A11" s="14">
        <v>6</v>
      </c>
      <c r="B11" s="25" t="s">
        <v>30</v>
      </c>
      <c r="C11" s="50">
        <v>67040845.969999999</v>
      </c>
      <c r="D11" s="51"/>
      <c r="E11" s="51"/>
      <c r="F11" s="51">
        <v>8523936.5600000005</v>
      </c>
      <c r="G11" s="52">
        <f>SUM(C11:F11)</f>
        <v>75564782.530000001</v>
      </c>
    </row>
    <row r="12" spans="1:7" ht="16.2" thickBot="1" x14ac:dyDescent="0.35">
      <c r="A12" s="15">
        <v>7</v>
      </c>
      <c r="B12" s="25" t="s">
        <v>31</v>
      </c>
      <c r="C12" s="49">
        <v>69018631.719999999</v>
      </c>
      <c r="D12" s="49"/>
      <c r="E12" s="49"/>
      <c r="F12" s="49">
        <v>8349835.7199999997</v>
      </c>
      <c r="G12" s="52">
        <f>SUM(C12:F12)</f>
        <v>77368467.439999998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11149889.390000001</v>
      </c>
      <c r="D16" s="51"/>
      <c r="E16" s="51"/>
      <c r="F16" s="55">
        <v>0</v>
      </c>
      <c r="G16" s="52">
        <f t="shared" ref="G16:G22" si="0">SUM(C16:F16)</f>
        <v>11149889.390000001</v>
      </c>
    </row>
    <row r="17" spans="1:7" ht="16.2" thickBot="1" x14ac:dyDescent="0.35">
      <c r="A17" s="15">
        <v>16</v>
      </c>
      <c r="B17" s="25" t="s">
        <v>40</v>
      </c>
      <c r="C17" s="49">
        <v>20406063.170000002</v>
      </c>
      <c r="D17" s="49"/>
      <c r="E17" s="49"/>
      <c r="F17" s="55">
        <v>0</v>
      </c>
      <c r="G17" s="52">
        <f t="shared" si="0"/>
        <v>20406063.170000002</v>
      </c>
    </row>
    <row r="18" spans="1:7" ht="16.2" thickBot="1" x14ac:dyDescent="0.35">
      <c r="A18" s="15">
        <v>17</v>
      </c>
      <c r="B18" s="25" t="s">
        <v>41</v>
      </c>
      <c r="C18" s="49">
        <v>15011380.310000001</v>
      </c>
      <c r="D18" s="49"/>
      <c r="E18" s="49"/>
      <c r="F18" s="55">
        <v>0</v>
      </c>
      <c r="G18" s="52">
        <f t="shared" si="0"/>
        <v>15011380.310000001</v>
      </c>
    </row>
    <row r="19" spans="1:7" ht="16.2" thickBot="1" x14ac:dyDescent="0.35">
      <c r="A19" s="15">
        <v>18</v>
      </c>
      <c r="B19" s="25" t="s">
        <v>42</v>
      </c>
      <c r="C19" s="49">
        <v>5368.51</v>
      </c>
      <c r="D19" s="49"/>
      <c r="E19" s="49"/>
      <c r="F19" s="55">
        <v>0</v>
      </c>
      <c r="G19" s="52">
        <f t="shared" si="0"/>
        <v>5368.51</v>
      </c>
    </row>
    <row r="20" spans="1:7" ht="16.2" thickBot="1" x14ac:dyDescent="0.35">
      <c r="A20" s="15">
        <v>19</v>
      </c>
      <c r="B20" s="25" t="s">
        <v>43</v>
      </c>
      <c r="C20" s="49">
        <v>297214.82</v>
      </c>
      <c r="D20" s="49"/>
      <c r="E20" s="49"/>
      <c r="F20" s="55">
        <v>0</v>
      </c>
      <c r="G20" s="52">
        <f t="shared" si="0"/>
        <v>297214.82</v>
      </c>
    </row>
    <row r="21" spans="1:7" ht="16.2" thickBot="1" x14ac:dyDescent="0.35">
      <c r="A21" s="15">
        <v>20</v>
      </c>
      <c r="B21" s="25" t="s">
        <v>44</v>
      </c>
      <c r="C21" s="49">
        <v>344991.41</v>
      </c>
      <c r="D21" s="49"/>
      <c r="E21" s="49"/>
      <c r="F21" s="55">
        <v>0</v>
      </c>
      <c r="G21" s="52">
        <f t="shared" si="0"/>
        <v>344991.41</v>
      </c>
    </row>
    <row r="22" spans="1:7" ht="16.2" thickBot="1" x14ac:dyDescent="0.35">
      <c r="A22" s="15">
        <v>21</v>
      </c>
      <c r="B22" s="25" t="s">
        <v>45</v>
      </c>
      <c r="C22" s="49">
        <v>20945661.329999998</v>
      </c>
      <c r="D22" s="49"/>
      <c r="E22" s="49"/>
      <c r="F22" s="55">
        <v>0</v>
      </c>
      <c r="G22" s="52">
        <f t="shared" si="0"/>
        <v>20945661.329999998</v>
      </c>
    </row>
    <row r="23" spans="1:7" ht="16.2" thickBot="1" x14ac:dyDescent="0.35">
      <c r="A23" s="19"/>
      <c r="B23" s="19" t="s">
        <v>64</v>
      </c>
      <c r="C23" s="23"/>
      <c r="D23" s="23"/>
      <c r="E23" s="23"/>
      <c r="F23" s="23"/>
      <c r="G23" s="48"/>
    </row>
    <row r="24" spans="1:7" ht="16.2" thickBot="1" x14ac:dyDescent="0.35">
      <c r="A24" s="14">
        <v>39</v>
      </c>
      <c r="B24" s="25" t="s">
        <v>65</v>
      </c>
      <c r="C24" s="6">
        <v>2847</v>
      </c>
      <c r="D24" s="6"/>
      <c r="E24" s="6"/>
      <c r="F24" s="56">
        <v>0</v>
      </c>
      <c r="G24" s="45">
        <f>SUM(C24:F24)</f>
        <v>2847</v>
      </c>
    </row>
    <row r="25" spans="1:7" ht="16.2" thickBot="1" x14ac:dyDescent="0.35">
      <c r="A25" s="14">
        <v>40</v>
      </c>
      <c r="B25" s="25" t="s">
        <v>66</v>
      </c>
      <c r="C25" s="4">
        <v>66204</v>
      </c>
      <c r="D25" s="4"/>
      <c r="E25" s="4"/>
      <c r="F25" s="56">
        <v>0</v>
      </c>
      <c r="G25" s="45">
        <f>SUM(C25:F25)</f>
        <v>66204</v>
      </c>
    </row>
    <row r="26" spans="1:7" ht="16.2" thickBot="1" x14ac:dyDescent="0.35">
      <c r="A26" s="14">
        <v>41</v>
      </c>
      <c r="B26" s="25" t="s">
        <v>67</v>
      </c>
      <c r="C26" s="4">
        <v>35569</v>
      </c>
      <c r="D26" s="4"/>
      <c r="E26" s="4"/>
      <c r="F26" s="56">
        <v>0</v>
      </c>
      <c r="G26" s="45">
        <f>SUM(C26:F26)</f>
        <v>35569</v>
      </c>
    </row>
    <row r="27" spans="1:7" ht="16.2" thickBot="1" x14ac:dyDescent="0.35">
      <c r="A27" s="14">
        <v>42</v>
      </c>
      <c r="B27" s="25" t="s">
        <v>68</v>
      </c>
      <c r="C27" s="4">
        <v>2815</v>
      </c>
      <c r="D27" s="4"/>
      <c r="E27" s="4"/>
      <c r="F27" s="56">
        <v>0</v>
      </c>
      <c r="G27" s="45">
        <f>SUM(C27:F27)</f>
        <v>2815</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zoomScaleNormal="100" workbookViewId="0">
      <pane xSplit="2" ySplit="3" topLeftCell="E5" activePane="bottomRight" state="frozen"/>
      <selection activeCell="A2" sqref="A2"/>
      <selection pane="topRight" activeCell="C2" sqref="C2"/>
      <selection pane="bottomLeft" activeCell="A5" sqref="A5"/>
      <selection pane="bottomRight" activeCell="F13" sqref="F13"/>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44737</v>
      </c>
      <c r="D5" s="3">
        <v>61</v>
      </c>
      <c r="E5" s="3"/>
      <c r="F5" s="3">
        <v>33</v>
      </c>
      <c r="G5" s="45">
        <f>SUM(C5:F5)</f>
        <v>44831</v>
      </c>
    </row>
    <row r="6" spans="1:7" ht="16.2" thickBot="1" x14ac:dyDescent="0.35">
      <c r="A6" s="15">
        <v>2</v>
      </c>
      <c r="B6" s="25" t="s">
        <v>19</v>
      </c>
      <c r="C6" s="4">
        <v>130</v>
      </c>
      <c r="D6" s="4"/>
      <c r="E6" s="4"/>
      <c r="F6" s="4">
        <v>1</v>
      </c>
      <c r="G6" s="46">
        <f>SUM(C6:F6)</f>
        <v>131</v>
      </c>
    </row>
    <row r="7" spans="1:7" ht="16.2" thickBot="1" x14ac:dyDescent="0.35">
      <c r="A7" s="15">
        <v>3</v>
      </c>
      <c r="B7" s="25" t="s">
        <v>24</v>
      </c>
      <c r="C7" s="4">
        <v>2048</v>
      </c>
      <c r="D7" s="4"/>
      <c r="E7" s="4"/>
      <c r="F7" s="4">
        <v>2</v>
      </c>
      <c r="G7" s="46">
        <f>SUM(C7:F7)</f>
        <v>2050</v>
      </c>
    </row>
    <row r="8" spans="1:7" ht="16.2" thickBot="1" x14ac:dyDescent="0.35">
      <c r="A8" s="15">
        <v>4</v>
      </c>
      <c r="B8" s="25" t="s">
        <v>25</v>
      </c>
      <c r="C8" s="4">
        <v>767</v>
      </c>
      <c r="D8" s="4"/>
      <c r="E8" s="4"/>
      <c r="F8" s="4"/>
      <c r="G8" s="46">
        <f>SUM(C8:F8)</f>
        <v>767</v>
      </c>
    </row>
    <row r="9" spans="1:7" ht="16.2" thickBot="1" x14ac:dyDescent="0.35">
      <c r="A9" s="15">
        <v>5</v>
      </c>
      <c r="B9" s="25" t="s">
        <v>26</v>
      </c>
      <c r="C9" s="4">
        <v>788</v>
      </c>
      <c r="D9" s="4"/>
      <c r="E9" s="5"/>
      <c r="F9" s="4">
        <v>609</v>
      </c>
      <c r="G9" s="46">
        <f>SUM(C9:F9)</f>
        <v>1397</v>
      </c>
    </row>
    <row r="10" spans="1:7" ht="16.2" thickBot="1" x14ac:dyDescent="0.35">
      <c r="A10" s="19"/>
      <c r="B10" s="19" t="s">
        <v>29</v>
      </c>
      <c r="C10" s="23"/>
      <c r="D10" s="23"/>
      <c r="E10" s="23"/>
      <c r="F10" s="23"/>
      <c r="G10" s="47"/>
    </row>
    <row r="11" spans="1:7" ht="16.2" thickBot="1" x14ac:dyDescent="0.35">
      <c r="A11" s="14">
        <v>6</v>
      </c>
      <c r="B11" s="25" t="s">
        <v>30</v>
      </c>
      <c r="C11" s="50">
        <v>28128256.280000001</v>
      </c>
      <c r="D11" s="51"/>
      <c r="E11" s="51"/>
      <c r="F11" s="51">
        <v>3576378.98</v>
      </c>
      <c r="G11" s="52">
        <f>SUM(C11:F11)</f>
        <v>31704635.260000002</v>
      </c>
    </row>
    <row r="12" spans="1:7" ht="16.2" thickBot="1" x14ac:dyDescent="0.35">
      <c r="A12" s="15">
        <v>7</v>
      </c>
      <c r="B12" s="25" t="s">
        <v>31</v>
      </c>
      <c r="C12" s="49">
        <v>28958073.739999998</v>
      </c>
      <c r="D12" s="49"/>
      <c r="E12" s="49"/>
      <c r="F12" s="49">
        <v>3503331.67</v>
      </c>
      <c r="G12" s="52">
        <f>SUM(C12:F12)</f>
        <v>32461405.409999996</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4614777.8099999996</v>
      </c>
      <c r="D16" s="51"/>
      <c r="E16" s="51"/>
      <c r="F16" s="55">
        <v>0</v>
      </c>
      <c r="G16" s="52">
        <f t="shared" ref="G16:G22" si="0">SUM(C16:F16)</f>
        <v>4614777.8099999996</v>
      </c>
    </row>
    <row r="17" spans="1:7" ht="16.2" thickBot="1" x14ac:dyDescent="0.35">
      <c r="A17" s="15">
        <v>16</v>
      </c>
      <c r="B17" s="25" t="s">
        <v>40</v>
      </c>
      <c r="C17" s="49">
        <v>10095443.619999999</v>
      </c>
      <c r="D17" s="49"/>
      <c r="E17" s="49"/>
      <c r="F17" s="55">
        <v>0</v>
      </c>
      <c r="G17" s="52">
        <f t="shared" si="0"/>
        <v>10095443.619999999</v>
      </c>
    </row>
    <row r="18" spans="1:7" ht="16.2" thickBot="1" x14ac:dyDescent="0.35">
      <c r="A18" s="15">
        <v>17</v>
      </c>
      <c r="B18" s="25" t="s">
        <v>41</v>
      </c>
      <c r="C18" s="49">
        <v>5386812.3600000003</v>
      </c>
      <c r="D18" s="49"/>
      <c r="E18" s="49"/>
      <c r="F18" s="55">
        <v>0</v>
      </c>
      <c r="G18" s="52">
        <f t="shared" si="0"/>
        <v>5386812.3600000003</v>
      </c>
    </row>
    <row r="19" spans="1:7" ht="16.2" thickBot="1" x14ac:dyDescent="0.35">
      <c r="A19" s="15">
        <v>18</v>
      </c>
      <c r="B19" s="25" t="s">
        <v>42</v>
      </c>
      <c r="C19" s="49">
        <v>10193.629999999999</v>
      </c>
      <c r="D19" s="49"/>
      <c r="E19" s="49"/>
      <c r="F19" s="55">
        <v>0</v>
      </c>
      <c r="G19" s="52">
        <f t="shared" si="0"/>
        <v>10193.629999999999</v>
      </c>
    </row>
    <row r="20" spans="1:7" ht="16.2" thickBot="1" x14ac:dyDescent="0.35">
      <c r="A20" s="15">
        <v>19</v>
      </c>
      <c r="B20" s="25" t="s">
        <v>43</v>
      </c>
      <c r="C20" s="49">
        <v>103614.71</v>
      </c>
      <c r="D20" s="49"/>
      <c r="E20" s="49"/>
      <c r="F20" s="55">
        <v>0</v>
      </c>
      <c r="G20" s="52">
        <f t="shared" si="0"/>
        <v>103614.71</v>
      </c>
    </row>
    <row r="21" spans="1:7" ht="16.2" thickBot="1" x14ac:dyDescent="0.35">
      <c r="A21" s="15">
        <v>20</v>
      </c>
      <c r="B21" s="25" t="s">
        <v>44</v>
      </c>
      <c r="C21" s="49">
        <v>154066.29999999999</v>
      </c>
      <c r="D21" s="49"/>
      <c r="E21" s="49"/>
      <c r="F21" s="55">
        <v>0</v>
      </c>
      <c r="G21" s="52">
        <f t="shared" si="0"/>
        <v>154066.29999999999</v>
      </c>
    </row>
    <row r="22" spans="1:7" ht="16.2" thickBot="1" x14ac:dyDescent="0.35">
      <c r="A22" s="15">
        <v>21</v>
      </c>
      <c r="B22" s="25" t="s">
        <v>45</v>
      </c>
      <c r="C22" s="49">
        <v>8639551.3699999992</v>
      </c>
      <c r="D22" s="49"/>
      <c r="E22" s="49"/>
      <c r="F22" s="55">
        <v>0</v>
      </c>
      <c r="G22" s="52">
        <f t="shared" si="0"/>
        <v>8639551.3699999992</v>
      </c>
    </row>
    <row r="23" spans="1:7" ht="16.2" thickBot="1" x14ac:dyDescent="0.35">
      <c r="A23" s="19"/>
      <c r="B23" s="19" t="s">
        <v>64</v>
      </c>
      <c r="C23" s="23"/>
      <c r="D23" s="23"/>
      <c r="E23" s="23"/>
      <c r="F23" s="23"/>
      <c r="G23" s="48"/>
    </row>
    <row r="24" spans="1:7" ht="16.2" thickBot="1" x14ac:dyDescent="0.35">
      <c r="A24" s="14">
        <v>39</v>
      </c>
      <c r="B24" s="25" t="s">
        <v>65</v>
      </c>
      <c r="C24" s="6">
        <v>1384</v>
      </c>
      <c r="D24" s="6"/>
      <c r="E24" s="6"/>
      <c r="F24" s="56">
        <v>0</v>
      </c>
      <c r="G24" s="45">
        <f>SUM(C24:F24)</f>
        <v>1384</v>
      </c>
    </row>
    <row r="25" spans="1:7" ht="16.2" thickBot="1" x14ac:dyDescent="0.35">
      <c r="A25" s="14">
        <v>40</v>
      </c>
      <c r="B25" s="25" t="s">
        <v>66</v>
      </c>
      <c r="C25" s="4">
        <v>25286</v>
      </c>
      <c r="D25" s="4"/>
      <c r="E25" s="4"/>
      <c r="F25" s="56">
        <v>0</v>
      </c>
      <c r="G25" s="45">
        <f>SUM(C25:F25)</f>
        <v>25286</v>
      </c>
    </row>
    <row r="26" spans="1:7" ht="16.2" thickBot="1" x14ac:dyDescent="0.35">
      <c r="A26" s="14">
        <v>41</v>
      </c>
      <c r="B26" s="25" t="s">
        <v>67</v>
      </c>
      <c r="C26" s="4">
        <v>15642</v>
      </c>
      <c r="D26" s="4"/>
      <c r="E26" s="4"/>
      <c r="F26" s="56">
        <v>0</v>
      </c>
      <c r="G26" s="45">
        <f>SUM(C26:F26)</f>
        <v>15642</v>
      </c>
    </row>
    <row r="27" spans="1:7" ht="16.2" thickBot="1" x14ac:dyDescent="0.35">
      <c r="A27" s="14">
        <v>42</v>
      </c>
      <c r="B27" s="25" t="s">
        <v>68</v>
      </c>
      <c r="C27" s="4">
        <v>1625</v>
      </c>
      <c r="D27" s="4"/>
      <c r="E27" s="4"/>
      <c r="F27" s="56">
        <v>0</v>
      </c>
      <c r="G27" s="45">
        <f>SUM(C27:F27)</f>
        <v>1625</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zoomScaleNormal="100" workbookViewId="0">
      <pane xSplit="2" ySplit="3" topLeftCell="E5" activePane="bottomRight" state="frozen"/>
      <selection activeCell="A2" sqref="A2"/>
      <selection pane="topRight" activeCell="C2" sqref="C2"/>
      <selection pane="bottomLeft" activeCell="A5" sqref="A5"/>
      <selection pane="bottomRight" activeCell="E12" sqref="E12"/>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78129</v>
      </c>
      <c r="D5" s="3">
        <v>94</v>
      </c>
      <c r="E5" s="3"/>
      <c r="F5" s="3">
        <v>113</v>
      </c>
      <c r="G5" s="45">
        <f>SUM(C5:F5)</f>
        <v>78336</v>
      </c>
    </row>
    <row r="6" spans="1:7" ht="16.2" thickBot="1" x14ac:dyDescent="0.35">
      <c r="A6" s="15">
        <v>2</v>
      </c>
      <c r="B6" s="25" t="s">
        <v>19</v>
      </c>
      <c r="C6" s="4">
        <v>153</v>
      </c>
      <c r="D6" s="4"/>
      <c r="E6" s="4"/>
      <c r="F6" s="4">
        <v>1</v>
      </c>
      <c r="G6" s="46">
        <f>SUM(C6:F6)</f>
        <v>154</v>
      </c>
    </row>
    <row r="7" spans="1:7" ht="16.2" thickBot="1" x14ac:dyDescent="0.35">
      <c r="A7" s="15">
        <v>3</v>
      </c>
      <c r="B7" s="25" t="s">
        <v>24</v>
      </c>
      <c r="C7" s="4">
        <v>3520</v>
      </c>
      <c r="D7" s="4"/>
      <c r="E7" s="4"/>
      <c r="F7" s="4"/>
      <c r="G7" s="46">
        <f>SUM(C7:F7)</f>
        <v>3520</v>
      </c>
    </row>
    <row r="8" spans="1:7" ht="16.2" thickBot="1" x14ac:dyDescent="0.35">
      <c r="A8" s="15">
        <v>4</v>
      </c>
      <c r="B8" s="25" t="s">
        <v>25</v>
      </c>
      <c r="C8" s="4">
        <v>1231</v>
      </c>
      <c r="D8" s="4"/>
      <c r="E8" s="4"/>
      <c r="F8" s="4"/>
      <c r="G8" s="46">
        <f>SUM(C8:F8)</f>
        <v>1231</v>
      </c>
    </row>
    <row r="9" spans="1:7" ht="16.2" thickBot="1" x14ac:dyDescent="0.35">
      <c r="A9" s="15">
        <v>5</v>
      </c>
      <c r="B9" s="25" t="s">
        <v>26</v>
      </c>
      <c r="C9" s="4">
        <v>1330</v>
      </c>
      <c r="D9" s="4"/>
      <c r="E9" s="5"/>
      <c r="F9" s="4"/>
      <c r="G9" s="46">
        <f>SUM(C9:F9)</f>
        <v>1330</v>
      </c>
    </row>
    <row r="10" spans="1:7" ht="16.2" thickBot="1" x14ac:dyDescent="0.35">
      <c r="A10" s="19"/>
      <c r="B10" s="19" t="s">
        <v>29</v>
      </c>
      <c r="C10" s="23"/>
      <c r="D10" s="23"/>
      <c r="E10" s="23"/>
      <c r="F10" s="23"/>
      <c r="G10" s="47"/>
    </row>
    <row r="11" spans="1:7" ht="16.2" thickBot="1" x14ac:dyDescent="0.35">
      <c r="A11" s="14">
        <v>6</v>
      </c>
      <c r="B11" s="25" t="s">
        <v>30</v>
      </c>
      <c r="C11" s="50">
        <v>49123836.350000001</v>
      </c>
      <c r="D11" s="51"/>
      <c r="E11" s="51"/>
      <c r="F11" s="51">
        <v>6245870.7999999998</v>
      </c>
      <c r="G11" s="52">
        <f>SUM(C11:F11)</f>
        <v>55369707.149999999</v>
      </c>
    </row>
    <row r="12" spans="1:7" ht="16.2" thickBot="1" x14ac:dyDescent="0.35">
      <c r="A12" s="15">
        <v>7</v>
      </c>
      <c r="B12" s="25" t="s">
        <v>31</v>
      </c>
      <c r="C12" s="49">
        <v>50573048.729999997</v>
      </c>
      <c r="D12" s="49"/>
      <c r="E12" s="49"/>
      <c r="F12" s="49">
        <v>6118299.3399999999</v>
      </c>
      <c r="G12" s="52">
        <f>SUM(C12:F12)</f>
        <v>56691348.069999993</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8222717.4900000002</v>
      </c>
      <c r="D16" s="51"/>
      <c r="E16" s="51"/>
      <c r="F16" s="55">
        <v>0</v>
      </c>
      <c r="G16" s="52">
        <f t="shared" ref="G16:G22" si="0">SUM(C16:F16)</f>
        <v>8222717.4900000002</v>
      </c>
    </row>
    <row r="17" spans="1:7" ht="16.2" thickBot="1" x14ac:dyDescent="0.35">
      <c r="A17" s="15">
        <v>16</v>
      </c>
      <c r="B17" s="25" t="s">
        <v>40</v>
      </c>
      <c r="C17" s="49">
        <v>17483617.050000001</v>
      </c>
      <c r="D17" s="49"/>
      <c r="E17" s="49"/>
      <c r="F17" s="55">
        <v>0</v>
      </c>
      <c r="G17" s="52">
        <f t="shared" si="0"/>
        <v>17483617.050000001</v>
      </c>
    </row>
    <row r="18" spans="1:7" ht="16.2" thickBot="1" x14ac:dyDescent="0.35">
      <c r="A18" s="15">
        <v>17</v>
      </c>
      <c r="B18" s="25" t="s">
        <v>41</v>
      </c>
      <c r="C18" s="49">
        <v>7476489.1900000004</v>
      </c>
      <c r="D18" s="49"/>
      <c r="E18" s="49"/>
      <c r="F18" s="55">
        <v>0</v>
      </c>
      <c r="G18" s="52">
        <f t="shared" si="0"/>
        <v>7476489.1900000004</v>
      </c>
    </row>
    <row r="19" spans="1:7" ht="16.2" thickBot="1" x14ac:dyDescent="0.35">
      <c r="A19" s="15">
        <v>18</v>
      </c>
      <c r="B19" s="25" t="s">
        <v>42</v>
      </c>
      <c r="C19" s="49">
        <v>7865.81</v>
      </c>
      <c r="D19" s="49"/>
      <c r="E19" s="49"/>
      <c r="F19" s="55">
        <v>0</v>
      </c>
      <c r="G19" s="52">
        <f t="shared" si="0"/>
        <v>7865.81</v>
      </c>
    </row>
    <row r="20" spans="1:7" ht="16.2" thickBot="1" x14ac:dyDescent="0.35">
      <c r="A20" s="15">
        <v>19</v>
      </c>
      <c r="B20" s="25" t="s">
        <v>43</v>
      </c>
      <c r="C20" s="49">
        <v>204077.37</v>
      </c>
      <c r="D20" s="49"/>
      <c r="E20" s="49"/>
      <c r="F20" s="55">
        <v>0</v>
      </c>
      <c r="G20" s="52">
        <f t="shared" si="0"/>
        <v>204077.37</v>
      </c>
    </row>
    <row r="21" spans="1:7" ht="16.2" thickBot="1" x14ac:dyDescent="0.35">
      <c r="A21" s="15">
        <v>20</v>
      </c>
      <c r="B21" s="25" t="s">
        <v>44</v>
      </c>
      <c r="C21" s="49">
        <v>235018.41</v>
      </c>
      <c r="D21" s="49"/>
      <c r="E21" s="49"/>
      <c r="F21" s="55">
        <v>0</v>
      </c>
      <c r="G21" s="52">
        <f t="shared" si="0"/>
        <v>235018.41</v>
      </c>
    </row>
    <row r="22" spans="1:7" ht="16.2" thickBot="1" x14ac:dyDescent="0.35">
      <c r="A22" s="15">
        <v>21</v>
      </c>
      <c r="B22" s="25" t="s">
        <v>45</v>
      </c>
      <c r="C22" s="49">
        <v>15827930.119999999</v>
      </c>
      <c r="D22" s="49"/>
      <c r="E22" s="49"/>
      <c r="F22" s="55">
        <v>0</v>
      </c>
      <c r="G22" s="52">
        <f t="shared" si="0"/>
        <v>15827930.119999999</v>
      </c>
    </row>
    <row r="23" spans="1:7" ht="16.2" thickBot="1" x14ac:dyDescent="0.35">
      <c r="A23" s="19"/>
      <c r="B23" s="19" t="s">
        <v>64</v>
      </c>
      <c r="C23" s="23"/>
      <c r="D23" s="23"/>
      <c r="E23" s="23"/>
      <c r="F23" s="23"/>
      <c r="G23" s="48"/>
    </row>
    <row r="24" spans="1:7" ht="16.2" thickBot="1" x14ac:dyDescent="0.35">
      <c r="A24" s="14">
        <v>39</v>
      </c>
      <c r="B24" s="25" t="s">
        <v>65</v>
      </c>
      <c r="C24" s="6">
        <v>2150</v>
      </c>
      <c r="D24" s="6"/>
      <c r="E24" s="6"/>
      <c r="F24" s="56">
        <v>0</v>
      </c>
      <c r="G24" s="45">
        <f>SUM(C24:F24)</f>
        <v>2150</v>
      </c>
    </row>
    <row r="25" spans="1:7" ht="16.2" thickBot="1" x14ac:dyDescent="0.35">
      <c r="A25" s="14">
        <v>40</v>
      </c>
      <c r="B25" s="25" t="s">
        <v>66</v>
      </c>
      <c r="C25" s="4">
        <v>42068</v>
      </c>
      <c r="D25" s="4"/>
      <c r="E25" s="4"/>
      <c r="F25" s="56">
        <v>0</v>
      </c>
      <c r="G25" s="45">
        <f>SUM(C25:F25)</f>
        <v>42068</v>
      </c>
    </row>
    <row r="26" spans="1:7" ht="16.2" thickBot="1" x14ac:dyDescent="0.35">
      <c r="A26" s="14">
        <v>41</v>
      </c>
      <c r="B26" s="25" t="s">
        <v>67</v>
      </c>
      <c r="C26" s="4">
        <v>27206</v>
      </c>
      <c r="D26" s="4"/>
      <c r="E26" s="4"/>
      <c r="F26" s="56">
        <v>0</v>
      </c>
      <c r="G26" s="45">
        <f>SUM(C26:F26)</f>
        <v>27206</v>
      </c>
    </row>
    <row r="27" spans="1:7" ht="16.2" thickBot="1" x14ac:dyDescent="0.35">
      <c r="A27" s="14">
        <v>42</v>
      </c>
      <c r="B27" s="25" t="s">
        <v>68</v>
      </c>
      <c r="C27" s="4">
        <v>2720</v>
      </c>
      <c r="D27" s="4"/>
      <c r="E27" s="4"/>
      <c r="F27" s="56">
        <v>0</v>
      </c>
      <c r="G27" s="45">
        <f>SUM(C27:F27)</f>
        <v>2720</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E12" sqref="E12"/>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14465</v>
      </c>
      <c r="D5" s="3">
        <v>27</v>
      </c>
      <c r="E5" s="3"/>
      <c r="F5" s="3">
        <v>53</v>
      </c>
      <c r="G5" s="45">
        <f>SUM(C5:F5)</f>
        <v>14545</v>
      </c>
    </row>
    <row r="6" spans="1:7" ht="16.2" thickBot="1" x14ac:dyDescent="0.35">
      <c r="A6" s="15">
        <v>2</v>
      </c>
      <c r="B6" s="25" t="s">
        <v>19</v>
      </c>
      <c r="C6" s="4">
        <v>55</v>
      </c>
      <c r="D6" s="4"/>
      <c r="E6" s="4"/>
      <c r="F6" s="4">
        <v>0</v>
      </c>
      <c r="G6" s="46">
        <f>SUM(C6:F6)</f>
        <v>55</v>
      </c>
    </row>
    <row r="7" spans="1:7" ht="16.2" thickBot="1" x14ac:dyDescent="0.35">
      <c r="A7" s="15">
        <v>3</v>
      </c>
      <c r="B7" s="25" t="s">
        <v>24</v>
      </c>
      <c r="C7" s="4">
        <v>491</v>
      </c>
      <c r="D7" s="4"/>
      <c r="E7" s="4"/>
      <c r="F7" s="4"/>
      <c r="G7" s="46">
        <f>SUM(C7:F7)</f>
        <v>491</v>
      </c>
    </row>
    <row r="8" spans="1:7" ht="16.2" thickBot="1" x14ac:dyDescent="0.35">
      <c r="A8" s="15">
        <v>4</v>
      </c>
      <c r="B8" s="25" t="s">
        <v>25</v>
      </c>
      <c r="C8" s="4">
        <v>233</v>
      </c>
      <c r="D8" s="4"/>
      <c r="E8" s="4"/>
      <c r="F8" s="4"/>
      <c r="G8" s="46">
        <f>SUM(C8:F8)</f>
        <v>233</v>
      </c>
    </row>
    <row r="9" spans="1:7" ht="16.2" thickBot="1" x14ac:dyDescent="0.35">
      <c r="A9" s="15">
        <v>5</v>
      </c>
      <c r="B9" s="25" t="s">
        <v>26</v>
      </c>
      <c r="C9" s="4">
        <v>242</v>
      </c>
      <c r="D9" s="4"/>
      <c r="E9" s="5"/>
      <c r="F9" s="4"/>
      <c r="G9" s="46">
        <f>SUM(C9:F9)</f>
        <v>242</v>
      </c>
    </row>
    <row r="10" spans="1:7" ht="16.2" thickBot="1" x14ac:dyDescent="0.35">
      <c r="A10" s="19"/>
      <c r="B10" s="19" t="s">
        <v>29</v>
      </c>
      <c r="C10" s="23"/>
      <c r="D10" s="23"/>
      <c r="E10" s="23"/>
      <c r="F10" s="23"/>
      <c r="G10" s="47"/>
    </row>
    <row r="11" spans="1:7" ht="16.2" thickBot="1" x14ac:dyDescent="0.35">
      <c r="A11" s="14">
        <v>6</v>
      </c>
      <c r="B11" s="25" t="s">
        <v>30</v>
      </c>
      <c r="C11" s="50">
        <v>9094693.4000000004</v>
      </c>
      <c r="D11" s="51"/>
      <c r="E11" s="51"/>
      <c r="F11" s="51">
        <v>1156348.6200000001</v>
      </c>
      <c r="G11" s="52">
        <f>SUM(C11:F11)</f>
        <v>10251042.02</v>
      </c>
    </row>
    <row r="12" spans="1:7" ht="16.2" thickBot="1" x14ac:dyDescent="0.35">
      <c r="A12" s="15">
        <v>7</v>
      </c>
      <c r="B12" s="25" t="s">
        <v>31</v>
      </c>
      <c r="C12" s="49">
        <v>9362997.8100000005</v>
      </c>
      <c r="D12" s="49"/>
      <c r="E12" s="49"/>
      <c r="F12" s="49">
        <v>1132730.27</v>
      </c>
      <c r="G12" s="52">
        <f>SUM(C12:F12)</f>
        <v>10495728.08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2205714.56</v>
      </c>
      <c r="D16" s="51"/>
      <c r="E16" s="51"/>
      <c r="F16" s="55">
        <v>0</v>
      </c>
      <c r="G16" s="52">
        <f t="shared" ref="G16:G22" si="0">SUM(C16:F16)</f>
        <v>2205714.56</v>
      </c>
    </row>
    <row r="17" spans="1:7" ht="16.2" thickBot="1" x14ac:dyDescent="0.35">
      <c r="A17" s="15">
        <v>16</v>
      </c>
      <c r="B17" s="25" t="s">
        <v>40</v>
      </c>
      <c r="C17" s="49">
        <v>3641022.42</v>
      </c>
      <c r="D17" s="49"/>
      <c r="E17" s="49"/>
      <c r="F17" s="55">
        <v>0</v>
      </c>
      <c r="G17" s="52">
        <f t="shared" si="0"/>
        <v>3641022.42</v>
      </c>
    </row>
    <row r="18" spans="1:7" ht="16.2" thickBot="1" x14ac:dyDescent="0.35">
      <c r="A18" s="15">
        <v>17</v>
      </c>
      <c r="B18" s="25" t="s">
        <v>41</v>
      </c>
      <c r="C18" s="49">
        <v>1304083.6599999999</v>
      </c>
      <c r="D18" s="49"/>
      <c r="E18" s="49"/>
      <c r="F18" s="55">
        <v>0</v>
      </c>
      <c r="G18" s="52">
        <f t="shared" si="0"/>
        <v>1304083.6599999999</v>
      </c>
    </row>
    <row r="19" spans="1:7" ht="16.2" thickBot="1" x14ac:dyDescent="0.35">
      <c r="A19" s="15">
        <v>18</v>
      </c>
      <c r="B19" s="25" t="s">
        <v>42</v>
      </c>
      <c r="C19" s="49">
        <v>1246.18</v>
      </c>
      <c r="D19" s="49"/>
      <c r="E19" s="49"/>
      <c r="F19" s="55">
        <v>0</v>
      </c>
      <c r="G19" s="52">
        <f t="shared" si="0"/>
        <v>1246.18</v>
      </c>
    </row>
    <row r="20" spans="1:7" ht="16.2" thickBot="1" x14ac:dyDescent="0.35">
      <c r="A20" s="15">
        <v>19</v>
      </c>
      <c r="B20" s="25" t="s">
        <v>43</v>
      </c>
      <c r="C20" s="49">
        <v>103992.02</v>
      </c>
      <c r="D20" s="49"/>
      <c r="E20" s="49"/>
      <c r="F20" s="55">
        <v>0</v>
      </c>
      <c r="G20" s="52">
        <f t="shared" si="0"/>
        <v>103992.02</v>
      </c>
    </row>
    <row r="21" spans="1:7" ht="16.2" thickBot="1" x14ac:dyDescent="0.35">
      <c r="A21" s="15">
        <v>20</v>
      </c>
      <c r="B21" s="25" t="s">
        <v>44</v>
      </c>
      <c r="C21" s="49">
        <v>60225.599999999999</v>
      </c>
      <c r="D21" s="49"/>
      <c r="E21" s="49"/>
      <c r="F21" s="55">
        <v>0</v>
      </c>
      <c r="G21" s="52">
        <f t="shared" si="0"/>
        <v>60225.599999999999</v>
      </c>
    </row>
    <row r="22" spans="1:7" ht="16.2" thickBot="1" x14ac:dyDescent="0.35">
      <c r="A22" s="15">
        <v>21</v>
      </c>
      <c r="B22" s="25" t="s">
        <v>45</v>
      </c>
      <c r="C22" s="49">
        <v>2874925.41</v>
      </c>
      <c r="D22" s="49"/>
      <c r="E22" s="49"/>
      <c r="F22" s="55">
        <v>0</v>
      </c>
      <c r="G22" s="52">
        <f t="shared" si="0"/>
        <v>2874925.41</v>
      </c>
    </row>
    <row r="23" spans="1:7" ht="16.2" thickBot="1" x14ac:dyDescent="0.35">
      <c r="A23" s="19"/>
      <c r="B23" s="19" t="s">
        <v>64</v>
      </c>
      <c r="C23" s="23"/>
      <c r="D23" s="23"/>
      <c r="E23" s="23"/>
      <c r="F23" s="23"/>
      <c r="G23" s="48"/>
    </row>
    <row r="24" spans="1:7" ht="16.2" thickBot="1" x14ac:dyDescent="0.35">
      <c r="A24" s="14">
        <v>39</v>
      </c>
      <c r="B24" s="25" t="s">
        <v>65</v>
      </c>
      <c r="C24" s="6">
        <v>582</v>
      </c>
      <c r="D24" s="6"/>
      <c r="E24" s="6"/>
      <c r="F24" s="56">
        <v>0</v>
      </c>
      <c r="G24" s="45">
        <f>SUM(C24:F24)</f>
        <v>582</v>
      </c>
    </row>
    <row r="25" spans="1:7" ht="16.2" thickBot="1" x14ac:dyDescent="0.35">
      <c r="A25" s="14">
        <v>40</v>
      </c>
      <c r="B25" s="25" t="s">
        <v>66</v>
      </c>
      <c r="C25" s="4">
        <v>8698</v>
      </c>
      <c r="D25" s="4"/>
      <c r="E25" s="4"/>
      <c r="F25" s="56">
        <v>0</v>
      </c>
      <c r="G25" s="45">
        <f>SUM(C25:F25)</f>
        <v>8698</v>
      </c>
    </row>
    <row r="26" spans="1:7" ht="16.2" thickBot="1" x14ac:dyDescent="0.35">
      <c r="A26" s="14">
        <v>41</v>
      </c>
      <c r="B26" s="25" t="s">
        <v>67</v>
      </c>
      <c r="C26" s="4">
        <v>5544</v>
      </c>
      <c r="D26" s="4"/>
      <c r="E26" s="4"/>
      <c r="F26" s="56">
        <v>0</v>
      </c>
      <c r="G26" s="45">
        <f>SUM(C26:F26)</f>
        <v>5544</v>
      </c>
    </row>
    <row r="27" spans="1:7" ht="16.2" thickBot="1" x14ac:dyDescent="0.35">
      <c r="A27" s="14">
        <v>42</v>
      </c>
      <c r="B27" s="25" t="s">
        <v>68</v>
      </c>
      <c r="C27" s="4">
        <v>438</v>
      </c>
      <c r="D27" s="4"/>
      <c r="E27" s="4"/>
      <c r="F27" s="56"/>
      <c r="G27" s="45">
        <f>SUM(C27:F27)</f>
        <v>438</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21875" defaultRowHeight="14.4" x14ac:dyDescent="0.3"/>
  <cols>
    <col min="2" max="2" width="99" bestFit="1" customWidth="1"/>
    <col min="4" max="4" width="11.21875" customWidth="1"/>
    <col min="5" max="5" width="15.44140625" customWidth="1"/>
    <col min="7" max="7" width="12.44140625" customWidth="1"/>
    <col min="8" max="8" width="13.2187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98" t="s">
        <v>79</v>
      </c>
      <c r="B3" s="98"/>
      <c r="C3" s="98"/>
      <c r="D3" s="98"/>
      <c r="E3" s="98"/>
      <c r="F3" s="98"/>
      <c r="G3" s="98"/>
      <c r="H3" s="98"/>
      <c r="I3" s="98"/>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c r="E7" s="37"/>
      <c r="F7" s="38"/>
      <c r="G7" s="36"/>
      <c r="H7" s="36"/>
      <c r="I7" s="12"/>
    </row>
    <row r="8" spans="1:9" ht="15.6" x14ac:dyDescent="0.3">
      <c r="A8" s="28">
        <v>7</v>
      </c>
      <c r="B8" s="42" t="s">
        <v>31</v>
      </c>
      <c r="C8" s="36"/>
      <c r="D8" s="36"/>
      <c r="E8" s="37"/>
      <c r="F8" s="38"/>
      <c r="G8" s="36"/>
      <c r="H8" s="36"/>
      <c r="I8" s="12"/>
    </row>
    <row r="9" spans="1:9" ht="15.6" x14ac:dyDescent="0.3">
      <c r="A9" s="28">
        <v>8</v>
      </c>
      <c r="B9" s="42" t="s">
        <v>32</v>
      </c>
      <c r="C9" s="31"/>
      <c r="D9" s="31"/>
      <c r="E9" s="32"/>
      <c r="F9" s="38"/>
      <c r="G9" s="36"/>
      <c r="H9" s="36"/>
      <c r="I9" s="12"/>
    </row>
    <row r="10" spans="1:9" ht="15.6" x14ac:dyDescent="0.3">
      <c r="A10" s="28">
        <v>9</v>
      </c>
      <c r="B10" s="42" t="s">
        <v>33</v>
      </c>
      <c r="C10" s="31"/>
      <c r="D10" s="31"/>
      <c r="E10" s="32"/>
      <c r="F10" s="38"/>
      <c r="G10" s="36"/>
      <c r="H10" s="36"/>
      <c r="I10" s="12"/>
    </row>
    <row r="11" spans="1:9" ht="15.6" x14ac:dyDescent="0.3">
      <c r="A11" s="28">
        <v>10</v>
      </c>
      <c r="B11" s="42" t="s">
        <v>34</v>
      </c>
      <c r="C11" s="36"/>
      <c r="D11" s="36"/>
      <c r="E11" s="37"/>
      <c r="F11" s="38"/>
      <c r="G11" s="36"/>
      <c r="H11" s="36"/>
      <c r="I11" s="12"/>
    </row>
    <row r="12" spans="1:9" ht="15.6" x14ac:dyDescent="0.3">
      <c r="A12" s="28">
        <v>11</v>
      </c>
      <c r="B12" s="42" t="s">
        <v>35</v>
      </c>
      <c r="C12" s="36"/>
      <c r="D12" s="36"/>
      <c r="E12" s="37"/>
      <c r="F12" s="38"/>
      <c r="G12" s="36"/>
      <c r="H12" s="36"/>
      <c r="I12" s="12"/>
    </row>
    <row r="13" spans="1:9" ht="16.2" thickBot="1" x14ac:dyDescent="0.35">
      <c r="A13" s="29">
        <v>13</v>
      </c>
      <c r="B13" s="43" t="s">
        <v>36</v>
      </c>
      <c r="C13" s="33"/>
      <c r="D13" s="33"/>
      <c r="E13" s="34"/>
      <c r="F13" s="39"/>
      <c r="G13" s="40"/>
      <c r="H13" s="41"/>
      <c r="I13" s="12"/>
    </row>
    <row r="14" spans="1:9" ht="15.6" x14ac:dyDescent="0.3">
      <c r="A14" s="26"/>
      <c r="B14" s="44" t="s">
        <v>38</v>
      </c>
      <c r="C14" s="35"/>
      <c r="D14" s="35"/>
      <c r="E14" s="35"/>
      <c r="F14" s="35"/>
      <c r="G14" s="35"/>
      <c r="H14" s="35"/>
      <c r="I14" s="12"/>
    </row>
    <row r="15" spans="1:9" ht="15.6" x14ac:dyDescent="0.3">
      <c r="A15" s="28">
        <v>15</v>
      </c>
      <c r="B15" s="42" t="s">
        <v>39</v>
      </c>
      <c r="C15" s="36"/>
      <c r="D15" s="36"/>
      <c r="E15" s="37"/>
      <c r="F15" s="38"/>
      <c r="G15" s="36"/>
      <c r="H15" s="36"/>
      <c r="I15" s="12"/>
    </row>
    <row r="16" spans="1:9" ht="15.6" x14ac:dyDescent="0.3">
      <c r="A16" s="28">
        <v>16</v>
      </c>
      <c r="B16" s="42" t="s">
        <v>40</v>
      </c>
      <c r="C16" s="36"/>
      <c r="D16" s="36"/>
      <c r="E16" s="37"/>
      <c r="F16" s="38"/>
      <c r="G16" s="36"/>
      <c r="H16" s="36"/>
      <c r="I16" s="12"/>
    </row>
    <row r="17" spans="1:9" ht="15.6" x14ac:dyDescent="0.3">
      <c r="A17" s="28">
        <v>17</v>
      </c>
      <c r="B17" s="42" t="s">
        <v>41</v>
      </c>
      <c r="C17" s="36"/>
      <c r="D17" s="36"/>
      <c r="E17" s="37"/>
      <c r="F17" s="38"/>
      <c r="G17" s="36"/>
      <c r="H17" s="36"/>
      <c r="I17" s="12"/>
    </row>
    <row r="18" spans="1:9" ht="15.6" x14ac:dyDescent="0.3">
      <c r="A18" s="28">
        <v>18</v>
      </c>
      <c r="B18" s="42" t="s">
        <v>42</v>
      </c>
      <c r="C18" s="36"/>
      <c r="D18" s="36"/>
      <c r="E18" s="37"/>
      <c r="F18" s="38"/>
      <c r="G18" s="36"/>
      <c r="H18" s="36"/>
      <c r="I18" s="12"/>
    </row>
    <row r="19" spans="1:9" ht="15.6" x14ac:dyDescent="0.3">
      <c r="A19" s="28">
        <v>19</v>
      </c>
      <c r="B19" s="42" t="s">
        <v>43</v>
      </c>
      <c r="C19" s="36"/>
      <c r="D19" s="36"/>
      <c r="E19" s="37"/>
      <c r="F19" s="38"/>
      <c r="G19" s="36"/>
      <c r="H19" s="36"/>
      <c r="I19" s="12"/>
    </row>
    <row r="20" spans="1:9" ht="15.6" x14ac:dyDescent="0.3">
      <c r="A20" s="28">
        <v>20</v>
      </c>
      <c r="B20" s="42" t="s">
        <v>44</v>
      </c>
      <c r="C20" s="36"/>
      <c r="D20" s="36"/>
      <c r="E20" s="37"/>
      <c r="F20" s="38"/>
      <c r="G20" s="36"/>
      <c r="H20" s="36"/>
      <c r="I20" s="12"/>
    </row>
    <row r="21" spans="1:9" ht="15.6" x14ac:dyDescent="0.3">
      <c r="A21" s="28">
        <v>21</v>
      </c>
      <c r="B21" s="42" t="s">
        <v>45</v>
      </c>
      <c r="C21" s="36"/>
      <c r="D21" s="36"/>
      <c r="E21" s="37"/>
      <c r="F21" s="38"/>
      <c r="G21" s="36"/>
      <c r="H21" s="36"/>
      <c r="I21" s="12"/>
    </row>
    <row r="22" spans="1:9" ht="15.6" x14ac:dyDescent="0.3">
      <c r="A22" s="28">
        <v>22</v>
      </c>
      <c r="B22" s="42" t="s">
        <v>46</v>
      </c>
      <c r="C22" s="31"/>
      <c r="D22" s="31"/>
      <c r="E22" s="32"/>
      <c r="F22" s="38"/>
      <c r="G22" s="36"/>
      <c r="H22" s="36"/>
      <c r="I22" s="12"/>
    </row>
    <row r="23" spans="1:9" ht="15.6" x14ac:dyDescent="0.3">
      <c r="A23" s="28">
        <v>23</v>
      </c>
      <c r="B23" s="42" t="s">
        <v>47</v>
      </c>
      <c r="C23" s="31"/>
      <c r="D23" s="31"/>
      <c r="E23" s="32"/>
      <c r="F23" s="38"/>
      <c r="G23" s="36"/>
      <c r="H23" s="36"/>
      <c r="I23" s="12"/>
    </row>
    <row r="24" spans="1:9" ht="15.6" x14ac:dyDescent="0.3">
      <c r="A24" s="28">
        <v>24</v>
      </c>
      <c r="B24" s="42" t="s">
        <v>48</v>
      </c>
      <c r="C24" s="31"/>
      <c r="D24" s="31"/>
      <c r="E24" s="32"/>
      <c r="F24" s="38"/>
      <c r="G24" s="36"/>
      <c r="H24" s="36"/>
      <c r="I24" s="12"/>
    </row>
    <row r="25" spans="1:9" ht="15.6" x14ac:dyDescent="0.3">
      <c r="A25" s="28">
        <v>26</v>
      </c>
      <c r="B25" s="42" t="s">
        <v>49</v>
      </c>
      <c r="C25" s="31"/>
      <c r="D25" s="31"/>
      <c r="E25" s="32"/>
      <c r="F25" s="38"/>
      <c r="G25" s="36"/>
      <c r="H25" s="36"/>
      <c r="I25" s="12"/>
    </row>
    <row r="26" spans="1:9" ht="15.6" x14ac:dyDescent="0.3">
      <c r="A26" s="28">
        <v>27</v>
      </c>
      <c r="B26" s="42" t="s">
        <v>50</v>
      </c>
      <c r="C26" s="31"/>
      <c r="D26" s="31"/>
      <c r="E26" s="32"/>
      <c r="F26" s="38"/>
      <c r="G26" s="36"/>
      <c r="H26" s="36"/>
      <c r="I26" s="12"/>
    </row>
    <row r="27" spans="1:9" ht="15.6" x14ac:dyDescent="0.3">
      <c r="A27" s="28">
        <v>28</v>
      </c>
      <c r="B27" s="42" t="s">
        <v>51</v>
      </c>
      <c r="C27" s="31"/>
      <c r="D27" s="31"/>
      <c r="E27" s="32"/>
      <c r="F27" s="38"/>
      <c r="G27" s="36"/>
      <c r="H27" s="36"/>
      <c r="I27" s="12"/>
    </row>
    <row r="28" spans="1:9" ht="15.6" x14ac:dyDescent="0.3">
      <c r="A28" s="28">
        <v>29</v>
      </c>
      <c r="B28" s="42" t="s">
        <v>87</v>
      </c>
      <c r="C28" s="31"/>
      <c r="D28" s="31"/>
      <c r="E28" s="32"/>
      <c r="F28" s="38"/>
      <c r="G28" s="36"/>
      <c r="H28" s="36"/>
      <c r="I28" s="12"/>
    </row>
    <row r="29" spans="1:9" ht="15.6" x14ac:dyDescent="0.3">
      <c r="A29" s="28">
        <v>30</v>
      </c>
      <c r="B29" s="42" t="s">
        <v>53</v>
      </c>
      <c r="C29" s="31"/>
      <c r="D29" s="31"/>
      <c r="E29" s="32"/>
      <c r="F29" s="38"/>
      <c r="G29" s="36"/>
      <c r="H29" s="36"/>
      <c r="I29" s="12"/>
    </row>
    <row r="30" spans="1:9" ht="15.6" x14ac:dyDescent="0.3">
      <c r="A30" s="28">
        <v>31</v>
      </c>
      <c r="B30" s="42" t="s">
        <v>54</v>
      </c>
      <c r="C30" s="31"/>
      <c r="D30" s="31"/>
      <c r="E30" s="32"/>
      <c r="F30" s="38"/>
      <c r="G30" s="36"/>
      <c r="H30" s="36"/>
      <c r="I30" s="12"/>
    </row>
    <row r="31" spans="1:9" ht="15.6" x14ac:dyDescent="0.3">
      <c r="A31" s="28">
        <v>32</v>
      </c>
      <c r="B31" s="42" t="s">
        <v>55</v>
      </c>
      <c r="C31" s="31"/>
      <c r="D31" s="31"/>
      <c r="E31" s="32"/>
      <c r="F31" s="38"/>
      <c r="G31" s="36"/>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c r="G33" s="36"/>
      <c r="H33" s="36"/>
      <c r="I33" s="12"/>
    </row>
    <row r="34" spans="1:9" ht="15.6" x14ac:dyDescent="0.3">
      <c r="A34" s="28">
        <v>34</v>
      </c>
      <c r="B34" s="42" t="s">
        <v>59</v>
      </c>
      <c r="C34" s="31"/>
      <c r="D34" s="31"/>
      <c r="E34" s="32"/>
      <c r="F34" s="38"/>
      <c r="G34" s="36"/>
      <c r="H34" s="36"/>
      <c r="I34" s="12"/>
    </row>
    <row r="35" spans="1:9" ht="15.6" x14ac:dyDescent="0.3">
      <c r="A35" s="28">
        <v>35</v>
      </c>
      <c r="B35" s="42" t="s">
        <v>60</v>
      </c>
      <c r="C35" s="31"/>
      <c r="D35" s="31"/>
      <c r="E35" s="32"/>
      <c r="F35" s="38"/>
      <c r="G35" s="36"/>
      <c r="H35" s="36"/>
      <c r="I35" s="12"/>
    </row>
    <row r="36" spans="1:9" ht="16.2" thickBot="1" x14ac:dyDescent="0.35">
      <c r="A36" s="29">
        <v>36</v>
      </c>
      <c r="B36" s="43" t="s">
        <v>61</v>
      </c>
      <c r="C36" s="33"/>
      <c r="D36" s="33"/>
      <c r="E36" s="34"/>
      <c r="F36" s="39"/>
      <c r="G36" s="40"/>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6" sqref="D6"/>
    </sheetView>
  </sheetViews>
  <sheetFormatPr defaultColWidth="9.21875" defaultRowHeight="14.4" x14ac:dyDescent="0.3"/>
  <cols>
    <col min="1" max="1" width="8.21875" style="78" customWidth="1"/>
    <col min="2" max="2" width="6.5546875" style="78" bestFit="1" customWidth="1"/>
    <col min="3" max="3" width="50.77734375" style="78" customWidth="1"/>
    <col min="4" max="5" width="55.77734375" style="78" customWidth="1"/>
    <col min="6" max="8" width="16.77734375" style="78" customWidth="1"/>
    <col min="9" max="9" width="48.44140625" style="78" customWidth="1"/>
    <col min="10" max="16384" width="9.2187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c r="E6" s="36"/>
    </row>
    <row r="7" spans="1:9" ht="15.6" x14ac:dyDescent="0.3">
      <c r="B7" s="89">
        <v>7</v>
      </c>
      <c r="C7" s="90" t="s">
        <v>31</v>
      </c>
      <c r="D7" s="36"/>
      <c r="E7" s="36"/>
    </row>
    <row r="8" spans="1:9" ht="15.6" x14ac:dyDescent="0.3">
      <c r="B8" s="89">
        <v>8</v>
      </c>
      <c r="C8" s="90" t="s">
        <v>32</v>
      </c>
      <c r="D8" s="36"/>
      <c r="E8" s="36"/>
    </row>
    <row r="9" spans="1:9" ht="31.2" x14ac:dyDescent="0.3">
      <c r="B9" s="89">
        <v>9</v>
      </c>
      <c r="C9" s="90" t="s">
        <v>33</v>
      </c>
      <c r="D9" s="36"/>
      <c r="E9" s="36"/>
    </row>
    <row r="10" spans="1:9" ht="15.6" x14ac:dyDescent="0.3">
      <c r="B10" s="89">
        <v>10</v>
      </c>
      <c r="C10" s="90" t="s">
        <v>34</v>
      </c>
      <c r="D10" s="36"/>
      <c r="E10" s="36"/>
    </row>
    <row r="11" spans="1:9" ht="15.6" x14ac:dyDescent="0.3">
      <c r="B11" s="89">
        <v>11</v>
      </c>
      <c r="C11" s="90" t="s">
        <v>35</v>
      </c>
      <c r="D11" s="36"/>
      <c r="E11" s="36"/>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c r="E14" s="36"/>
    </row>
    <row r="15" spans="1:9" ht="31.2" x14ac:dyDescent="0.3">
      <c r="B15" s="89">
        <v>16</v>
      </c>
      <c r="C15" s="90" t="s">
        <v>40</v>
      </c>
      <c r="D15" s="36"/>
      <c r="E15" s="36"/>
    </row>
    <row r="16" spans="1:9" ht="31.2" x14ac:dyDescent="0.3">
      <c r="B16" s="89">
        <v>17</v>
      </c>
      <c r="C16" s="90" t="s">
        <v>41</v>
      </c>
      <c r="D16" s="36"/>
      <c r="E16" s="36"/>
    </row>
    <row r="17" spans="2:5" ht="15.6" x14ac:dyDescent="0.3">
      <c r="B17" s="89">
        <v>18</v>
      </c>
      <c r="C17" s="90" t="s">
        <v>42</v>
      </c>
      <c r="D17" s="36"/>
      <c r="E17" s="36"/>
    </row>
    <row r="18" spans="2:5" ht="15.6" x14ac:dyDescent="0.3">
      <c r="B18" s="89">
        <v>19</v>
      </c>
      <c r="C18" s="90" t="s">
        <v>43</v>
      </c>
      <c r="D18" s="36"/>
      <c r="E18" s="36"/>
    </row>
    <row r="19" spans="2:5" ht="15.6" x14ac:dyDescent="0.3">
      <c r="B19" s="89">
        <v>20</v>
      </c>
      <c r="C19" s="90" t="s">
        <v>44</v>
      </c>
      <c r="D19" s="36"/>
      <c r="E19" s="36"/>
    </row>
    <row r="20" spans="2:5" ht="15.6" x14ac:dyDescent="0.3">
      <c r="B20" s="89">
        <v>21</v>
      </c>
      <c r="C20" s="90" t="s">
        <v>45</v>
      </c>
      <c r="D20" s="36"/>
      <c r="E20" s="36"/>
    </row>
    <row r="21" spans="2:5" ht="15.6" x14ac:dyDescent="0.3">
      <c r="B21" s="89">
        <v>22</v>
      </c>
      <c r="C21" s="90" t="s">
        <v>46</v>
      </c>
      <c r="D21" s="36"/>
      <c r="E21" s="36"/>
    </row>
    <row r="22" spans="2:5" ht="31.2" x14ac:dyDescent="0.3">
      <c r="B22" s="89">
        <v>23</v>
      </c>
      <c r="C22" s="90" t="s">
        <v>47</v>
      </c>
      <c r="D22" s="36"/>
      <c r="E22" s="36"/>
    </row>
    <row r="23" spans="2:5" ht="15.6" x14ac:dyDescent="0.3">
      <c r="B23" s="89">
        <v>24</v>
      </c>
      <c r="C23" s="90" t="s">
        <v>48</v>
      </c>
      <c r="D23" s="36"/>
      <c r="E23" s="36"/>
    </row>
    <row r="24" spans="2:5" ht="15.6" x14ac:dyDescent="0.3">
      <c r="B24" s="89">
        <v>26</v>
      </c>
      <c r="C24" s="90" t="s">
        <v>49</v>
      </c>
      <c r="D24" s="36"/>
      <c r="E24" s="36"/>
    </row>
    <row r="25" spans="2:5" ht="15.6" x14ac:dyDescent="0.3">
      <c r="B25" s="89">
        <v>27</v>
      </c>
      <c r="C25" s="90" t="s">
        <v>50</v>
      </c>
      <c r="D25" s="36"/>
      <c r="E25" s="36"/>
    </row>
    <row r="26" spans="2:5" ht="15.6" x14ac:dyDescent="0.3">
      <c r="B26" s="89">
        <v>28</v>
      </c>
      <c r="C26" s="90" t="s">
        <v>51</v>
      </c>
      <c r="D26" s="36"/>
      <c r="E26" s="36"/>
    </row>
    <row r="27" spans="2:5" ht="15.6" x14ac:dyDescent="0.3">
      <c r="B27" s="89">
        <v>29</v>
      </c>
      <c r="C27" s="90" t="s">
        <v>87</v>
      </c>
      <c r="D27" s="36"/>
      <c r="E27" s="36"/>
    </row>
    <row r="28" spans="2:5" ht="15.6" x14ac:dyDescent="0.3">
      <c r="B28" s="89">
        <v>30</v>
      </c>
      <c r="C28" s="90" t="s">
        <v>53</v>
      </c>
      <c r="D28" s="36"/>
      <c r="E28" s="36"/>
    </row>
    <row r="29" spans="2:5" ht="15.6" x14ac:dyDescent="0.3">
      <c r="B29" s="89">
        <v>31</v>
      </c>
      <c r="C29" s="90" t="s">
        <v>54</v>
      </c>
      <c r="D29" s="36"/>
      <c r="E29" s="36"/>
    </row>
    <row r="30" spans="2:5" ht="46.8" x14ac:dyDescent="0.3">
      <c r="B30" s="89">
        <v>32</v>
      </c>
      <c r="C30" s="90" t="s">
        <v>55</v>
      </c>
      <c r="D30" s="36"/>
      <c r="E30" s="36"/>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row>
    <row r="34" spans="2:5" ht="15.6" x14ac:dyDescent="0.3">
      <c r="B34" s="89">
        <v>35</v>
      </c>
      <c r="C34" s="90" t="s">
        <v>60</v>
      </c>
      <c r="D34" s="36"/>
      <c r="E34" s="36"/>
    </row>
    <row r="35" spans="2:5" ht="16.2" thickBot="1" x14ac:dyDescent="0.35">
      <c r="B35" s="91">
        <v>36</v>
      </c>
      <c r="C35" s="92" t="s">
        <v>61</v>
      </c>
      <c r="D35" s="36"/>
      <c r="E35" s="36">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2025-05-23T17:34:50Z</dcterms:modified>
</cp:coreProperties>
</file>