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B8C2A2C2-92E5-4CE3-A8E9-5B8DADEFD84F}"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53" i="2" l="1"/>
  <c r="G52" i="2"/>
  <c r="G51" i="2"/>
  <c r="G28" i="2"/>
  <c r="G27" i="2"/>
  <c r="G25" i="2"/>
  <c r="G24" i="2"/>
  <c r="G14" i="2"/>
  <c r="E12" i="2"/>
  <c r="F12"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<sst xmlns="http://schemas.openxmlformats.org/spreadsheetml/2006/main" count="369" uniqueCount="113">
  <si>
    <t>Maine 945 Report</t>
  </si>
  <si>
    <t>945 Long Version: 10/03/2024</t>
  </si>
  <si>
    <t>All companies must, at least, complete Sections I, II, and III below. Use the Tab key to go forward and hold down the Shift key and Tab Key to go backward.</t>
  </si>
  <si>
    <t>Section I. Company Information</t>
  </si>
  <si>
    <t>Company Name:</t>
  </si>
  <si>
    <t>NAIC Code:</t>
  </si>
  <si>
    <t>Section II. Contact Information</t>
  </si>
  <si>
    <t>First Name:</t>
  </si>
  <si>
    <t>Last Name:</t>
  </si>
  <si>
    <t>E-Mail:</t>
  </si>
  <si>
    <t>Phone Number:</t>
  </si>
  <si>
    <t>Section III. Direct Written Health Insurance Premium</t>
  </si>
  <si>
    <t>Year</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</si>
  <si>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</si>
  <si>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r>
      <t>**If you answered YES to t</t>
    </r>
    <r>
      <rPr>
        <b/>
        <sz val="12"/>
        <color indexed="56"/>
        <rFont val="Calibri"/>
        <family val="2"/>
      </rPr>
      <t>he question directly above, you must complete the Statewide Data tab, Area tabs,  and Allocation and Comments tabs.</t>
    </r>
  </si>
  <si>
    <t>**If you answered NO to the question above, you must complete the 945 Short Form instead of this form.</t>
  </si>
  <si>
    <t>**If the total of health insurance premium and stop loss is zero, do not submit this report.</t>
  </si>
  <si>
    <t>YES</t>
  </si>
  <si>
    <t>NO</t>
  </si>
  <si>
    <t>Maine Rule 945 Report</t>
  </si>
  <si>
    <t>Statewide Data</t>
  </si>
  <si>
    <t>Policyholder Category</t>
  </si>
  <si>
    <t>Line Number</t>
  </si>
  <si>
    <t>Line Description</t>
  </si>
  <si>
    <t>Large Groups</t>
  </si>
  <si>
    <t>Small Groups</t>
  </si>
  <si>
    <t>Individuals</t>
  </si>
  <si>
    <t>Stop Loss</t>
  </si>
  <si>
    <t>Total</t>
  </si>
  <si>
    <t>Member and Contract Information</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</si>
  <si>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</si>
  <si>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</si>
  <si>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</si>
  <si>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</si>
  <si>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</si>
  <si>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</si>
  <si>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</si>
  <si>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</si>
  <si>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</si>
  <si>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</si>
  <si>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</si>
  <si>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</si>
  <si>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</si>
  <si>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</si>
  <si>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</si>
  <si>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</si>
  <si>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</si>
  <si>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</si>
  <si>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</si>
  <si>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</si>
  <si>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</si>
  <si>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</si>
  <si>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</si>
  <si>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</si>
  <si>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</si>
  <si>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</si>
  <si>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</si>
  <si>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</si>
  <si>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</si>
  <si>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</si>
  <si>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</si>
  <si>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r>
      <t xml:space="preserve">Total medical and hospital expenses (lines 15-23 less line 24) </t>
    </r>
    <r>
      <rPr>
        <b/>
        <sz val="12"/>
        <color indexed="10"/>
        <rFont val="Calibri"/>
        <family val="2"/>
      </rPr>
      <t>Manually enter the total for Stop Loss</t>
    </r>
  </si>
  <si>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</si>
  <si>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</si>
  <si>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</si>
  <si>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</si>
  <si>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</si>
  <si>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</si>
  <si>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</si>
  <si>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Reserved for Future Use (Formerly ACA Annual Health Insurance Industry Fee)</t>
  </si>
  <si>
    <t>33a</t>
  </si>
  <si>
    <t>ACA Exchange Fee</t>
  </si>
  <si>
    <t>33b</t>
  </si>
  <si>
    <t>MGARA Reinsurance Assessment</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</si>
  <si>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</si>
  <si>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</si>
  <si>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</si>
  <si>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</si>
  <si>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</si>
  <si>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</si>
  <si>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</si>
  <si>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</si>
  <si>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</si>
  <si>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</si>
  <si>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Area 1: Cumberland, Sagadahoc and York Counties</t>
  </si>
  <si>
    <t>Area 2: Knox, Kennebec, Lincoln and Oxford Counties</t>
  </si>
  <si>
    <t>Area 3: Androscoggin, Waldo, Franklin, Penobscot, Somerset and Piscataquis Counties</t>
  </si>
  <si>
    <t>Area 4: Hancock, Aroostook and Washington Counties</t>
  </si>
  <si>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</si>
  <si>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</si>
  <si>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</si>
  <si>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</si>
  <si>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</si>
  <si>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</si>
  <si>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</si>
  <si>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</si>
  <si>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</si>
  <si>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</si>
  <si>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ACA Annual Health Insurance Industry Fee</t>
  </si>
  <si>
    <t>Enter Comments Below</t>
  </si>
  <si>
    <t>Allocation by Region Comments</t>
  </si>
  <si>
    <t>Allocation by Policyholder Category Comments</t>
  </si>
  <si>
    <t>Anthem Health Plans of Maine, Inc.</t>
  </si>
  <si>
    <t>Leigh</t>
  </si>
  <si>
    <t>Barrett</t>
  </si>
  <si>
    <t>leigh.barrett@anthem.com</t>
  </si>
  <si>
    <t>317-432-6988</t>
  </si>
  <si>
    <t>X</t>
  </si>
  <si>
    <t>Approximately 99% actual with allocations for accounting and other miscellaneous adjustments.</t>
  </si>
  <si>
    <t>Allocated based on group experience.</t>
  </si>
  <si>
    <t>Actual claims expense plus allocation of Incurred but not Reported claims and miscellaneous entries.</t>
  </si>
  <si>
    <t>Allocated based on proportionate share of Line of Business cost allocations.</t>
  </si>
  <si>
    <t>Premium taxes are actual; other charges are allocated based on proportionate share of Line of Business cost allocations.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</si>
</sst>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33203125" defaultRowHeight="15.6" x14ac:dyDescent="0.3"/>
  <cols>
    <col min="1" max="1" width="3.6640625" style="12" customWidth="1"/>
    <col min="2" max="5" width="9.33203125" style="12"/>
    <col min="6" max="6" width="20.44140625" style="12" customWidth="1"/>
    <col min="7" max="9" width="9.33203125" style="12"/>
    <col min="10" max="10" width="19" style="12" customWidth="1"/>
    <col min="11" max="11" width="15.33203125" style="12" bestFit="1" customWidth="1"/>
    <col min="12" max="14" width="9.33203125" style="12"/>
    <col min="15" max="15" width="4.33203125" style="12" customWidth="1"/>
    <col min="16" max="16384" width="9.33203125" style="12"/>
  </cols>
  <sheetData>
    <row r="1" spans="2:19" s="68" customFormat="1" ht="18" x14ac:dyDescent="0.35">
      <c r="B1" s="70" t="s">
        <v>0</v>
      </c>
      <c r="C1" s="70"/>
      <c r="D1" s="70"/>
      <c r="E1" s="101" t="s">
        <v>1</v>
      </c>
      <c r="F1" s="101"/>
      <c r="G1" s="70"/>
      <c r="H1" s="70"/>
      <c r="I1" s="70"/>
      <c r="J1" s="70"/>
      <c r="K1" s="70"/>
      <c r="L1" s="70"/>
      <c r="M1" s="70"/>
      <c r="N1" s="70"/>
      <c r="O1" s="70"/>
      <c r="P1" s="70"/>
      <c r="Q1" s="70"/>
      <c r="R1" s="70"/>
      <c r="S1" s="70"/>
    </row>
    <row r="2" spans="2:19" s="69" customFormat="1" ht="18" x14ac:dyDescent="0.35">
      <c r="B2" s="71" t="s">
        <v>2</v>
      </c>
      <c r="C2" s="71"/>
      <c r="D2" s="71"/>
      <c r="E2" s="71"/>
      <c r="F2" s="71"/>
      <c r="G2" s="71"/>
      <c r="H2" s="71"/>
      <c r="I2" s="71"/>
      <c r="J2" s="71"/>
      <c r="K2" s="71"/>
      <c r="L2" s="71"/>
      <c r="M2" s="71"/>
      <c r="N2" s="71"/>
      <c r="O2" s="71"/>
      <c r="P2" s="71"/>
      <c r="Q2" s="72"/>
      <c r="R2" s="72"/>
      <c r="S2" s="72"/>
    </row>
    <row r="3" spans="2:19" ht="18.600000000000001" thickBot="1" x14ac:dyDescent="0.4">
      <c r="B3" s="73" t="s">
        <v>3</v>
      </c>
      <c r="C3" s="73"/>
      <c r="D3" s="73"/>
      <c r="E3" s="73"/>
      <c r="F3" s="73"/>
      <c r="G3" s="74"/>
      <c r="H3" s="74"/>
      <c r="I3" s="74"/>
      <c r="J3" s="74"/>
      <c r="K3" s="74"/>
      <c r="L3" s="74"/>
      <c r="M3" s="74"/>
      <c r="N3" s="74"/>
      <c r="O3" s="74"/>
      <c r="P3" s="74"/>
      <c r="Q3" s="74"/>
      <c r="R3" s="74"/>
      <c r="S3" s="74"/>
    </row>
    <row r="4" spans="2:19" ht="18.600000000000001" thickBot="1" x14ac:dyDescent="0.4">
      <c r="B4" s="74" t="s">
        <v>4</v>
      </c>
      <c r="C4" s="74"/>
      <c r="D4" s="74"/>
      <c r="E4" s="102" t="s">
        <v>102</v>
      </c>
      <c r="F4" s="103"/>
      <c r="G4" s="103"/>
      <c r="H4" s="103"/>
      <c r="I4" s="103"/>
      <c r="J4" s="103"/>
      <c r="K4" s="104"/>
      <c r="L4" s="74"/>
      <c r="M4" s="74"/>
      <c r="N4" s="74"/>
      <c r="O4" s="74"/>
      <c r="P4" s="74"/>
      <c r="Q4" s="74"/>
      <c r="R4" s="74"/>
      <c r="S4" s="74"/>
    </row>
    <row r="5" spans="2:19" ht="18.600000000000001" thickBot="1" x14ac:dyDescent="0.4">
      <c r="B5" s="74" t="s">
        <v>5</v>
      </c>
      <c r="C5" s="74"/>
      <c r="D5" s="74"/>
      <c r="E5" s="102">
        <v>52618</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6</v>
      </c>
      <c r="C7" s="73"/>
      <c r="D7" s="73"/>
      <c r="E7" s="73"/>
      <c r="F7" s="73"/>
      <c r="G7" s="74"/>
      <c r="H7" s="74"/>
      <c r="I7" s="74"/>
      <c r="J7" s="74"/>
      <c r="K7" s="74"/>
      <c r="L7" s="74"/>
      <c r="M7" s="74"/>
      <c r="N7" s="74"/>
      <c r="O7" s="74"/>
      <c r="P7" s="74"/>
      <c r="Q7" s="74"/>
      <c r="R7" s="74"/>
      <c r="S7" s="74"/>
    </row>
    <row r="8" spans="2:19" ht="18.600000000000001" thickBot="1" x14ac:dyDescent="0.4">
      <c r="B8" s="74" t="s">
        <v>7</v>
      </c>
      <c r="C8" s="74"/>
      <c r="D8" s="102" t="s">
        <v>103</v>
      </c>
      <c r="E8" s="103"/>
      <c r="F8" s="103"/>
      <c r="G8" s="104"/>
      <c r="H8" s="74"/>
      <c r="I8" s="74"/>
      <c r="J8" s="94" t="s">
        <v>8</v>
      </c>
      <c r="K8" s="102" t="s">
        <v>104</v>
      </c>
      <c r="L8" s="103"/>
      <c r="M8" s="103"/>
      <c r="N8" s="104"/>
      <c r="P8" s="74"/>
      <c r="Q8" s="74"/>
      <c r="R8" s="74"/>
      <c r="S8" s="74"/>
    </row>
    <row r="9" spans="2:19" ht="18.600000000000001" thickBot="1" x14ac:dyDescent="0.4">
      <c r="B9" s="74" t="s">
        <v>9</v>
      </c>
      <c r="C9" s="74"/>
      <c r="D9" s="102" t="s">
        <v>105</v>
      </c>
      <c r="E9" s="103"/>
      <c r="F9" s="103"/>
      <c r="G9" s="103"/>
      <c r="H9" s="103"/>
      <c r="I9" s="104"/>
      <c r="J9" s="95" t="s">
        <v>10</v>
      </c>
      <c r="K9" s="105" t="s">
        <v>106</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11</v>
      </c>
      <c r="C11" s="73"/>
      <c r="D11" s="73"/>
      <c r="E11" s="73"/>
      <c r="F11" s="73"/>
      <c r="G11" s="74"/>
      <c r="H11" s="74"/>
      <c r="I11" s="74"/>
      <c r="J11" s="74"/>
      <c r="K11" s="74"/>
      <c r="L11" s="74"/>
      <c r="M11" s="74"/>
      <c r="N11" s="74"/>
    </row>
    <row r="12" spans="2:19" ht="18" x14ac:dyDescent="0.35">
      <c r="B12" s="74" t="s">
        <v>12</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13</v>
      </c>
      <c r="C14" s="74"/>
      <c r="D14" s="74"/>
      <c r="E14" s="74"/>
      <c r="F14" s="74"/>
      <c r="G14" s="74"/>
      <c r="H14" s="74"/>
      <c r="I14" s="74"/>
      <c r="J14" s="74"/>
      <c r="K14" s="74"/>
      <c r="L14" s="74"/>
      <c r="M14" s="74"/>
      <c r="O14" s="74"/>
      <c r="P14" s="96" t="s">
        <v>17</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14</v>
      </c>
      <c r="C16" s="68"/>
      <c r="D16" s="68"/>
      <c r="E16" s="68"/>
      <c r="F16" s="68"/>
      <c r="G16" s="68"/>
      <c r="H16" s="68"/>
      <c r="I16" s="68"/>
      <c r="J16" s="68"/>
      <c r="K16" s="68"/>
    </row>
    <row r="17" spans="2:19" x14ac:dyDescent="0.3">
      <c r="B17" s="68" t="s">
        <v>15</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16</v>
      </c>
      <c r="C19" s="73"/>
      <c r="D19" s="73"/>
      <c r="E19" s="73"/>
      <c r="F19" s="73"/>
      <c r="G19" s="74"/>
      <c r="H19" s="74"/>
      <c r="I19" s="74"/>
      <c r="J19" s="74"/>
      <c r="K19" s="74"/>
      <c r="L19" s="74"/>
      <c r="M19" s="74"/>
      <c r="N19" s="74"/>
      <c r="O19" s="74"/>
      <c r="P19" s="74"/>
      <c r="Q19" s="74"/>
      <c r="R19" s="74"/>
      <c r="S19" s="74"/>
    </row>
    <row r="50" spans="2:2" x14ac:dyDescent="0.3">
      <c r="B50" s="12" t="s">
        <v>17</v>
      </c>
    </row>
    <row r="51" spans="2:2" x14ac:dyDescent="0.3">
      <c r="B51" s="12" t="s">
        <v>18</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H7" sqref="H7"/>
    </sheetView>
  </sheetViews>
  <sheetFormatPr defaultColWidth="9.33203125" defaultRowHeight="15.6" x14ac:dyDescent="0.3"/>
  <cols>
    <col min="1" max="1" width="10.6640625" style="12" customWidth="1"/>
    <col min="2" max="2" width="104.33203125" style="12"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19</v>
      </c>
      <c r="C1" s="13"/>
      <c r="D1" s="13"/>
      <c r="E1" s="13"/>
      <c r="F1" s="13"/>
    </row>
    <row r="2" spans="1:7" ht="18.600000000000001" thickBot="1" x14ac:dyDescent="0.35">
      <c r="A2" s="16"/>
      <c r="B2" s="17" t="s">
        <v>20</v>
      </c>
      <c r="C2" s="108" t="s">
        <v>21</v>
      </c>
      <c r="D2" s="109"/>
      <c r="E2" s="109"/>
      <c r="F2" s="109"/>
      <c r="G2" s="110"/>
    </row>
    <row r="3" spans="1:7" ht="31.8" thickBot="1" x14ac:dyDescent="0.35">
      <c r="A3" s="18" t="s">
        <v>22</v>
      </c>
      <c r="B3" s="19" t="s">
        <v>23</v>
      </c>
      <c r="C3" s="19" t="s">
        <v>24</v>
      </c>
      <c r="D3" s="19" t="s">
        <v>25</v>
      </c>
      <c r="E3" s="20" t="s">
        <v>26</v>
      </c>
      <c r="F3" s="20" t="s">
        <v>27</v>
      </c>
      <c r="G3" s="21" t="s">
        <v>28</v>
      </c>
    </row>
    <row r="4" spans="1:7" ht="16.2" thickBot="1" x14ac:dyDescent="0.35">
      <c r="A4" s="22"/>
      <c r="B4" s="19" t="s">
        <v>29</v>
      </c>
      <c r="C4" s="23"/>
      <c r="D4" s="23"/>
      <c r="E4" s="23"/>
      <c r="F4" s="23"/>
      <c r="G4" s="57"/>
    </row>
    <row r="5" spans="1:7" ht="16.2" thickBot="1" x14ac:dyDescent="0.35">
      <c r="A5" s="14">
        <v>1</v>
      </c>
      <c r="B5" s="25" t="s">
        <v>30</v>
      </c>
      <c r="C5" s="45">
        <f>'Area 1 Data'!C5+'Area 2 Data'!C5+'Area 3 Data'!C5+'Area 4 Data'!C5</f>
        <v>1281752</v>
      </c>
      <c r="D5" s="45">
        <f>'Area 1 Data'!D5+'Area 2 Data'!D5+'Area 3 Data'!D5+'Area 4 Data'!D5</f>
        <v>273015</v>
      </c>
      <c r="E5" s="45">
        <f>'Area 1 Data'!E5+'Area 2 Data'!E5+'Area 3 Data'!E5+'Area 4 Data'!E5</f>
        <v>344074</v>
      </c>
      <c r="F5" s="45">
        <f>'Area 1 Data'!F5+'Area 2 Data'!F5+'Area 3 Data'!F5+'Area 4 Data'!F5</f>
        <v>383822</v>
      </c>
      <c r="G5" s="45">
        <f t="shared" ref="G5:G12" si="0">SUM(C5:F5)</f>
        <v>2282663</v>
      </c>
    </row>
    <row r="6" spans="1:7" ht="16.2" thickBot="1" x14ac:dyDescent="0.35">
      <c r="A6" s="15">
        <v>2</v>
      </c>
      <c r="B6" s="25" t="s">
        <v>31</v>
      </c>
      <c r="C6" s="45">
        <f>'Area 1 Data'!C6+'Area 2 Data'!C6+'Area 3 Data'!C6+'Area 4 Data'!C6</f>
        <v>54567</v>
      </c>
      <c r="D6" s="45">
        <f>'Area 1 Data'!D6+'Area 2 Data'!D6+'Area 3 Data'!D6+'Area 4 Data'!D6</f>
        <v>14919</v>
      </c>
      <c r="E6" s="45">
        <f>'Area 1 Data'!E6+'Area 2 Data'!E6+'Area 3 Data'!E6+'Area 4 Data'!E6</f>
        <v>19460</v>
      </c>
      <c r="F6" s="45">
        <f>'Area 1 Data'!F6+'Area 2 Data'!F6+'Area 3 Data'!F6+'Area 4 Data'!F6</f>
        <v>0</v>
      </c>
      <c r="G6" s="46">
        <f t="shared" si="0"/>
        <v>88946</v>
      </c>
    </row>
    <row r="7" spans="1:7" ht="16.2" thickBot="1" x14ac:dyDescent="0.35">
      <c r="A7" s="15" t="s">
        <v>32</v>
      </c>
      <c r="B7" s="25" t="s">
        <v>33</v>
      </c>
      <c r="C7" s="4">
        <v>269</v>
      </c>
      <c r="D7" s="4">
        <v>0</v>
      </c>
      <c r="E7" s="4">
        <v>0</v>
      </c>
      <c r="F7" s="4">
        <v>0</v>
      </c>
      <c r="G7" s="46">
        <f t="shared" si="0"/>
        <v>269</v>
      </c>
    </row>
    <row r="8" spans="1:7" ht="16.2" thickBot="1" x14ac:dyDescent="0.35">
      <c r="A8" s="15" t="s">
        <v>34</v>
      </c>
      <c r="B8" s="25" t="s">
        <v>35</v>
      </c>
      <c r="C8" s="56">
        <v>0</v>
      </c>
      <c r="D8" s="4"/>
      <c r="E8" s="4"/>
      <c r="F8" s="56">
        <v>0</v>
      </c>
      <c r="G8" s="46">
        <f t="shared" si="0"/>
        <v>0</v>
      </c>
    </row>
    <row r="9" spans="1:7" ht="16.2" thickBot="1" x14ac:dyDescent="0.35">
      <c r="A9" s="15">
        <v>3</v>
      </c>
      <c r="B9" s="25" t="s">
        <v>36</v>
      </c>
      <c r="C9" s="58">
        <f>'Area 1 Data'!C7+'Area 2 Data'!C7+'Area 3 Data'!C7+'Area 4 Data'!C7</f>
        <v>30102</v>
      </c>
      <c r="D9" s="58">
        <f>'Area 1 Data'!D7+'Area 2 Data'!D7+'Area 3 Data'!D7+'Area 4 Data'!D7</f>
        <v>13129</v>
      </c>
      <c r="E9" s="58">
        <f>'Area 1 Data'!E7+'Area 2 Data'!E7+'Area 3 Data'!E7+'Area 4 Data'!E7</f>
        <v>13478</v>
      </c>
      <c r="F9" s="58">
        <f>'Area 1 Data'!F7+'Area 2 Data'!F7+'Area 3 Data'!F7+'Area 4 Data'!F7</f>
        <v>9725</v>
      </c>
      <c r="G9" s="46">
        <f t="shared" si="0"/>
        <v>66434</v>
      </c>
    </row>
    <row r="10" spans="1:7" ht="16.2" thickBot="1" x14ac:dyDescent="0.35">
      <c r="A10" s="15">
        <v>4</v>
      </c>
      <c r="B10" s="25" t="s">
        <v>37</v>
      </c>
      <c r="C10" s="58">
        <f>'Area 1 Data'!C8+'Area 2 Data'!C8+'Area 3 Data'!C8+'Area 4 Data'!C8</f>
        <v>26711</v>
      </c>
      <c r="D10" s="58">
        <f>'Area 1 Data'!D8+'Area 2 Data'!D8+'Area 3 Data'!D8+'Area 4 Data'!D8</f>
        <v>3107</v>
      </c>
      <c r="E10" s="58">
        <f>'Area 1 Data'!E8+'Area 2 Data'!E8+'Area 3 Data'!E8+'Area 4 Data'!E8</f>
        <v>5647</v>
      </c>
      <c r="F10" s="58">
        <f>'Area 1 Data'!F8+'Area 2 Data'!F8+'Area 3 Data'!F8+'Area 4 Data'!F8</f>
        <v>8002</v>
      </c>
      <c r="G10" s="46">
        <f t="shared" si="0"/>
        <v>43467</v>
      </c>
    </row>
    <row r="11" spans="1:7" ht="16.2" thickBot="1" x14ac:dyDescent="0.35">
      <c r="A11" s="15">
        <v>5</v>
      </c>
      <c r="B11" s="25" t="s">
        <v>38</v>
      </c>
      <c r="C11" s="58">
        <f>'Area 1 Data'!C9+'Area 2 Data'!C9+'Area 3 Data'!C9+'Area 4 Data'!C9</f>
        <v>50114</v>
      </c>
      <c r="D11" s="58">
        <f>'Area 1 Data'!D9+'Area 2 Data'!D9+'Area 3 Data'!D9+'Area 4 Data'!D9</f>
        <v>7838</v>
      </c>
      <c r="E11" s="58">
        <f>'Area 1 Data'!E9+'Area 2 Data'!E9+'Area 3 Data'!E9+'Area 4 Data'!E9</f>
        <v>9713</v>
      </c>
      <c r="F11" s="58">
        <f>'Area 1 Data'!F9+'Area 2 Data'!F9+'Area 3 Data'!F9+'Area 4 Data'!F9</f>
        <v>15580</v>
      </c>
      <c r="G11" s="46">
        <f t="shared" si="0"/>
        <v>83245</v>
      </c>
    </row>
    <row r="12" spans="1:7" ht="16.2" thickBot="1" x14ac:dyDescent="0.35">
      <c r="A12" s="1" t="s">
        <v>39</v>
      </c>
      <c r="B12" s="25" t="s">
        <v>40</v>
      </c>
      <c r="C12" s="46">
        <f>SUM(C9:C11)</f>
        <v>106927</v>
      </c>
      <c r="D12" s="46">
        <f>SUM(D9:D11)</f>
        <v>24074</v>
      </c>
      <c r="E12" s="46">
        <f>SUM(E9:E11)</f>
        <v>28838</v>
      </c>
      <c r="F12" s="46">
        <f>SUM(F9:F11)</f>
        <v>33307</v>
      </c>
      <c r="G12" s="46">
        <f t="shared" si="0"/>
        <v>193146</v>
      </c>
    </row>
    <row r="13" spans="1:7" ht="16.2" thickBot="1" x14ac:dyDescent="0.35">
      <c r="A13" s="19"/>
      <c r="B13" s="19" t="s">
        <v>41</v>
      </c>
      <c r="C13" s="23"/>
      <c r="D13" s="23"/>
      <c r="E13" s="23"/>
      <c r="F13" s="23"/>
      <c r="G13" s="47"/>
    </row>
    <row r="14" spans="1:7" ht="16.2" thickBot="1" x14ac:dyDescent="0.35">
      <c r="A14" s="14">
        <v>6</v>
      </c>
      <c r="B14" s="25" t="s">
        <v>42</v>
      </c>
      <c r="C14" s="59">
        <f>'Area 1 Data'!C11+'Area 2 Data'!C11+'Area 3 Data'!C11+'Area 4 Data'!C11</f>
        <v>882692256</v>
      </c>
      <c r="D14" s="59">
        <f>'Area 1 Data'!D11+'Area 2 Data'!D11+'Area 3 Data'!D11+'Area 4 Data'!D11</f>
        <v>178567278</v>
      </c>
      <c r="E14" s="59">
        <f>'Area 1 Data'!E11+'Area 2 Data'!E11+'Area 3 Data'!E11+'Area 4 Data'!E11</f>
        <v>221347174</v>
      </c>
      <c r="F14" s="59">
        <f>'Area 1 Data'!F11+'Area 2 Data'!F11+'Area 3 Data'!F11+'Area 4 Data'!F11</f>
        <v>12161621</v>
      </c>
      <c r="G14" s="52">
        <f t="shared" ref="G14:G21" si="1">SUM(C14:F14)</f>
        <v>1294768329</v>
      </c>
    </row>
    <row r="15" spans="1:7" ht="16.2" thickBot="1" x14ac:dyDescent="0.35">
      <c r="A15" s="15">
        <v>7</v>
      </c>
      <c r="B15" s="25" t="s">
        <v>43</v>
      </c>
      <c r="C15" s="59">
        <f>'Area 1 Data'!C12+'Area 2 Data'!C12+'Area 3 Data'!C12+'Area 4 Data'!C12</f>
        <v>950775463</v>
      </c>
      <c r="D15" s="59">
        <f>'Area 1 Data'!D12+'Area 2 Data'!D12+'Area 3 Data'!D12+'Area 4 Data'!D12</f>
        <v>181191186</v>
      </c>
      <c r="E15" s="59">
        <f>'Area 1 Data'!E12+'Area 2 Data'!E12+'Area 3 Data'!E12+'Area 4 Data'!E12</f>
        <v>221346020</v>
      </c>
      <c r="F15" s="59">
        <f>'Area 1 Data'!F12+'Area 2 Data'!F12+'Area 3 Data'!F12+'Area 4 Data'!F12</f>
        <v>12161621</v>
      </c>
      <c r="G15" s="52">
        <f t="shared" si="1"/>
        <v>1365474290</v>
      </c>
    </row>
    <row r="16" spans="1:7" ht="16.2" thickBot="1" x14ac:dyDescent="0.35">
      <c r="A16" s="15">
        <v>8</v>
      </c>
      <c r="B16" s="25" t="s">
        <v>44</v>
      </c>
      <c r="C16" s="49">
        <v>882692257</v>
      </c>
      <c r="D16" s="49">
        <v>178567278</v>
      </c>
      <c r="E16" s="49">
        <v>221347174</v>
      </c>
      <c r="F16" s="49">
        <v>12161621</v>
      </c>
      <c r="G16" s="52">
        <f t="shared" si="1"/>
        <v>1294768330</v>
      </c>
    </row>
    <row r="17" spans="1:7" ht="16.2" thickBot="1" x14ac:dyDescent="0.35">
      <c r="A17" s="15">
        <v>9</v>
      </c>
      <c r="B17" s="25" t="s">
        <v>45</v>
      </c>
      <c r="C17" s="49">
        <v>68083206</v>
      </c>
      <c r="D17" s="49">
        <v>2623908</v>
      </c>
      <c r="E17" s="49">
        <v>-1155</v>
      </c>
      <c r="F17" s="49"/>
      <c r="G17" s="52">
        <f t="shared" si="1"/>
        <v>70705959</v>
      </c>
    </row>
    <row r="18" spans="1:7" ht="16.2" thickBot="1" x14ac:dyDescent="0.35">
      <c r="A18" s="15">
        <v>10</v>
      </c>
      <c r="B18" s="25" t="s">
        <v>46</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47</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48</v>
      </c>
      <c r="C20" s="49"/>
      <c r="D20" s="49"/>
      <c r="E20" s="49"/>
      <c r="F20" s="49"/>
      <c r="G20" s="52">
        <f t="shared" si="1"/>
        <v>0</v>
      </c>
    </row>
    <row r="21" spans="1:7" ht="16.2" thickBot="1" x14ac:dyDescent="0.35">
      <c r="A21" s="1">
        <v>14</v>
      </c>
      <c r="B21" s="25" t="s">
        <v>49</v>
      </c>
      <c r="C21" s="52">
        <f>SUM(C16:C20)</f>
        <v>950775463</v>
      </c>
      <c r="D21" s="52">
        <f>SUM(D16:D20)</f>
        <v>181191186</v>
      </c>
      <c r="E21" s="52">
        <f>SUM(E16:E20)</f>
        <v>221346019</v>
      </c>
      <c r="F21" s="52">
        <f>SUM(F16:F20)</f>
        <v>12161621</v>
      </c>
      <c r="G21" s="52">
        <f t="shared" si="1"/>
        <v>1365474289</v>
      </c>
    </row>
    <row r="22" spans="1:7" ht="16.2" thickBot="1" x14ac:dyDescent="0.35">
      <c r="A22" s="19"/>
      <c r="B22" s="19" t="s">
        <v>50</v>
      </c>
      <c r="C22" s="62"/>
      <c r="D22" s="62"/>
      <c r="E22" s="62"/>
      <c r="F22" s="62"/>
      <c r="G22" s="63"/>
    </row>
    <row r="23" spans="1:7" ht="16.2" thickBot="1" x14ac:dyDescent="0.35">
      <c r="A23" s="14">
        <v>15</v>
      </c>
      <c r="B23" s="25" t="s">
        <v>51</v>
      </c>
      <c r="C23" s="64">
        <f>'Area 1 Data'!C16+'Area 2 Data'!C16+'Area 3 Data'!C16+'Area 4 Data'!C16</f>
        <v>124805518</v>
      </c>
      <c r="D23" s="64">
        <f>'Area 1 Data'!D16+'Area 2 Data'!D16+'Area 3 Data'!D16+'Area 4 Data'!D16</f>
        <v>22512702</v>
      </c>
      <c r="E23" s="64">
        <f>'Area 1 Data'!E16+'Area 2 Data'!E16+'Area 3 Data'!E16+'Area 4 Data'!E16</f>
        <v>31688077</v>
      </c>
      <c r="F23" s="65">
        <v>0</v>
      </c>
      <c r="G23" s="52">
        <f>'Area 1 Data'!G16+'Area 2 Data'!G16+'Area 3 Data'!G16+'Area 4 Data'!G16</f>
        <v>179006297</v>
      </c>
    </row>
    <row r="24" spans="1:7" ht="16.2" thickBot="1" x14ac:dyDescent="0.35">
      <c r="A24" s="15">
        <v>16</v>
      </c>
      <c r="B24" s="25" t="s">
        <v>52</v>
      </c>
      <c r="C24" s="64">
        <f>'Area 1 Data'!C17+'Area 2 Data'!C17+'Area 3 Data'!C17+'Area 4 Data'!C17</f>
        <v>302419581</v>
      </c>
      <c r="D24" s="64">
        <f>'Area 1 Data'!D17+'Area 2 Data'!D17+'Area 3 Data'!D17+'Area 4 Data'!D17</f>
        <v>47173756</v>
      </c>
      <c r="E24" s="64">
        <f>'Area 1 Data'!E17+'Area 2 Data'!E17+'Area 3 Data'!E17+'Area 4 Data'!E17</f>
        <v>61419029</v>
      </c>
      <c r="F24" s="61">
        <v>0</v>
      </c>
      <c r="G24" s="52">
        <f>'Area 1 Data'!G17+'Area 2 Data'!G17+'Area 3 Data'!G17+'Area 4 Data'!G17</f>
        <v>411012366</v>
      </c>
    </row>
    <row r="25" spans="1:7" ht="16.2" thickBot="1" x14ac:dyDescent="0.35">
      <c r="A25" s="15">
        <v>17</v>
      </c>
      <c r="B25" s="25" t="s">
        <v>53</v>
      </c>
      <c r="C25" s="64">
        <f>'Area 1 Data'!C18+'Area 2 Data'!C18+'Area 3 Data'!C18+'Area 4 Data'!C18</f>
        <v>145935725</v>
      </c>
      <c r="D25" s="64">
        <f>'Area 1 Data'!D18+'Area 2 Data'!D18+'Area 3 Data'!D18+'Area 4 Data'!D18</f>
        <v>27491783</v>
      </c>
      <c r="E25" s="64">
        <f>'Area 1 Data'!E18+'Area 2 Data'!E18+'Area 3 Data'!E18+'Area 4 Data'!E18</f>
        <v>31063916</v>
      </c>
      <c r="F25" s="61">
        <v>0</v>
      </c>
      <c r="G25" s="52">
        <f>'Area 1 Data'!G18+'Area 2 Data'!G18+'Area 3 Data'!G18+'Area 4 Data'!G18</f>
        <v>204491424</v>
      </c>
    </row>
    <row r="26" spans="1:7" ht="16.2" thickBot="1" x14ac:dyDescent="0.35">
      <c r="A26" s="15">
        <v>18</v>
      </c>
      <c r="B26" s="25" t="s">
        <v>54</v>
      </c>
      <c r="C26" s="64">
        <f>'Area 1 Data'!C19+'Area 2 Data'!C19+'Area 3 Data'!C19+'Area 4 Data'!C19</f>
        <v>51566227</v>
      </c>
      <c r="D26" s="64">
        <f>'Area 1 Data'!D19+'Area 2 Data'!D19+'Area 3 Data'!D19+'Area 4 Data'!D19</f>
        <v>8006995</v>
      </c>
      <c r="E26" s="64">
        <f>'Area 1 Data'!E19+'Area 2 Data'!E19+'Area 3 Data'!E19+'Area 4 Data'!E19</f>
        <v>9934320</v>
      </c>
      <c r="F26" s="61">
        <v>0</v>
      </c>
      <c r="G26" s="52">
        <f>'Area 1 Data'!G19+'Area 2 Data'!G19+'Area 3 Data'!G19+'Area 4 Data'!G19</f>
        <v>69507542</v>
      </c>
    </row>
    <row r="27" spans="1:7" ht="16.2" thickBot="1" x14ac:dyDescent="0.35">
      <c r="A27" s="15">
        <v>19</v>
      </c>
      <c r="B27" s="25" t="s">
        <v>55</v>
      </c>
      <c r="C27" s="64">
        <f>'Area 1 Data'!C20+'Area 2 Data'!C20+'Area 3 Data'!C20+'Area 4 Data'!C20</f>
        <v>5485966</v>
      </c>
      <c r="D27" s="64">
        <f>'Area 1 Data'!D20+'Area 2 Data'!D20+'Area 3 Data'!D20+'Area 4 Data'!D20</f>
        <v>947446</v>
      </c>
      <c r="E27" s="64">
        <f>'Area 1 Data'!E20+'Area 2 Data'!E20+'Area 3 Data'!E20+'Area 4 Data'!E20</f>
        <v>1943131</v>
      </c>
      <c r="F27" s="61">
        <v>0</v>
      </c>
      <c r="G27" s="52">
        <f>'Area 1 Data'!G20+'Area 2 Data'!G20+'Area 3 Data'!G20+'Area 4 Data'!G20</f>
        <v>8376543</v>
      </c>
    </row>
    <row r="28" spans="1:7" ht="16.2" thickBot="1" x14ac:dyDescent="0.35">
      <c r="A28" s="15">
        <v>20</v>
      </c>
      <c r="B28" s="25" t="s">
        <v>56</v>
      </c>
      <c r="C28" s="64">
        <f>'Area 1 Data'!C21+'Area 2 Data'!C21+'Area 3 Data'!C21+'Area 4 Data'!C21</f>
        <v>59299655</v>
      </c>
      <c r="D28" s="64">
        <f>'Area 1 Data'!D21+'Area 2 Data'!D21+'Area 3 Data'!D21+'Area 4 Data'!D21</f>
        <v>16806431</v>
      </c>
      <c r="E28" s="64">
        <f>'Area 1 Data'!E21+'Area 2 Data'!E21+'Area 3 Data'!E21+'Area 4 Data'!E21</f>
        <v>19496258</v>
      </c>
      <c r="F28" s="61">
        <v>0</v>
      </c>
      <c r="G28" s="52">
        <f>'Area 1 Data'!G21+'Area 2 Data'!G21+'Area 3 Data'!G21+'Area 4 Data'!G21</f>
        <v>95602344</v>
      </c>
    </row>
    <row r="29" spans="1:7" ht="16.2" thickBot="1" x14ac:dyDescent="0.35">
      <c r="A29" s="15">
        <v>21</v>
      </c>
      <c r="B29" s="25" t="s">
        <v>57</v>
      </c>
      <c r="C29" s="64">
        <f>'Area 1 Data'!C22+'Area 2 Data'!C22+'Area 3 Data'!C22+'Area 4 Data'!C22</f>
        <v>170677739</v>
      </c>
      <c r="D29" s="64">
        <f>'Area 1 Data'!D22+'Area 2 Data'!D22+'Area 3 Data'!D22+'Area 4 Data'!D22</f>
        <v>29002429</v>
      </c>
      <c r="E29" s="64">
        <f>'Area 1 Data'!E22+'Area 2 Data'!E22+'Area 3 Data'!E22+'Area 4 Data'!E22</f>
        <v>31733507</v>
      </c>
      <c r="F29" s="61">
        <v>0</v>
      </c>
      <c r="G29" s="52">
        <f>'Area 1 Data'!G22+'Area 2 Data'!G22+'Area 3 Data'!G22+'Area 4 Data'!G22</f>
        <v>231413675</v>
      </c>
    </row>
    <row r="30" spans="1:7" ht="16.2" thickBot="1" x14ac:dyDescent="0.35">
      <c r="A30" s="15">
        <v>22</v>
      </c>
      <c r="B30" s="25" t="s">
        <v>58</v>
      </c>
      <c r="C30" s="49"/>
      <c r="D30" s="49"/>
      <c r="E30" s="49"/>
      <c r="F30" s="61">
        <v>0</v>
      </c>
      <c r="G30" s="52">
        <f t="shared" ref="G30:G48" si="2">SUM(C30:F30)</f>
        <v>0</v>
      </c>
    </row>
    <row r="31" spans="1:7" ht="16.2" thickBot="1" x14ac:dyDescent="0.35">
      <c r="A31" s="15">
        <v>23</v>
      </c>
      <c r="B31" s="25" t="s">
        <v>59</v>
      </c>
      <c r="C31" s="49">
        <v>4671297</v>
      </c>
      <c r="D31" s="49">
        <v>830205</v>
      </c>
      <c r="E31" s="49">
        <v>1569186</v>
      </c>
      <c r="F31" s="61">
        <v>0</v>
      </c>
      <c r="G31" s="52">
        <f t="shared" si="2"/>
        <v>7070688</v>
      </c>
    </row>
    <row r="32" spans="1:7" ht="16.2" thickBot="1" x14ac:dyDescent="0.35">
      <c r="A32" s="15">
        <v>24</v>
      </c>
      <c r="B32" s="25" t="s">
        <v>60</v>
      </c>
      <c r="C32" s="49">
        <v>0</v>
      </c>
      <c r="D32" s="49">
        <v>0</v>
      </c>
      <c r="E32" s="49">
        <v>0</v>
      </c>
      <c r="F32" s="49">
        <v>0</v>
      </c>
      <c r="G32" s="52">
        <f t="shared" si="2"/>
        <v>0</v>
      </c>
    </row>
    <row r="33" spans="1:7" ht="16.2" thickBot="1" x14ac:dyDescent="0.35">
      <c r="A33" s="15">
        <v>25</v>
      </c>
      <c r="B33" s="25" t="s">
        <v>61</v>
      </c>
      <c r="C33" s="52">
        <f>SUM(C23:C31)-C32</f>
        <v>864861708</v>
      </c>
      <c r="D33" s="52">
        <f>SUM(D23:D31)-D32</f>
        <v>152771747</v>
      </c>
      <c r="E33" s="52">
        <f>SUM(E23:E31)-E32</f>
        <v>188847424</v>
      </c>
      <c r="F33" s="49">
        <v>7744018</v>
      </c>
      <c r="G33" s="52">
        <f t="shared" si="2"/>
        <v>1214224897</v>
      </c>
    </row>
    <row r="34" spans="1:7" ht="16.2" thickBot="1" x14ac:dyDescent="0.35">
      <c r="A34" s="15">
        <v>26</v>
      </c>
      <c r="B34" s="25" t="s">
        <v>62</v>
      </c>
      <c r="C34" s="49"/>
      <c r="D34" s="49"/>
      <c r="E34" s="49"/>
      <c r="F34" s="49"/>
      <c r="G34" s="52">
        <f t="shared" si="2"/>
        <v>0</v>
      </c>
    </row>
    <row r="35" spans="1:7" ht="16.2" thickBot="1" x14ac:dyDescent="0.35">
      <c r="A35" s="15">
        <v>27</v>
      </c>
      <c r="B35" s="25" t="s">
        <v>63</v>
      </c>
      <c r="C35" s="49">
        <v>9270577</v>
      </c>
      <c r="D35" s="49">
        <v>2423157</v>
      </c>
      <c r="E35" s="49">
        <v>4066931</v>
      </c>
      <c r="F35" s="49">
        <v>-64675</v>
      </c>
      <c r="G35" s="52">
        <f t="shared" si="2"/>
        <v>15695990</v>
      </c>
    </row>
    <row r="36" spans="1:7" ht="16.2" thickBot="1" x14ac:dyDescent="0.35">
      <c r="A36" s="15">
        <v>28</v>
      </c>
      <c r="B36" s="25" t="s">
        <v>64</v>
      </c>
      <c r="C36" s="49">
        <v>8227261</v>
      </c>
      <c r="D36" s="49">
        <v>2150454</v>
      </c>
      <c r="E36" s="49">
        <v>3609237</v>
      </c>
      <c r="F36" s="49">
        <v>-57396</v>
      </c>
      <c r="G36" s="52">
        <f t="shared" si="2"/>
        <v>13929556</v>
      </c>
    </row>
    <row r="37" spans="1:7" ht="16.2" thickBot="1" x14ac:dyDescent="0.35">
      <c r="A37" s="15">
        <v>29</v>
      </c>
      <c r="B37" s="25" t="s">
        <v>65</v>
      </c>
      <c r="C37" s="49">
        <v>16535252</v>
      </c>
      <c r="D37" s="49">
        <v>2747187</v>
      </c>
      <c r="E37" s="49">
        <v>4193733</v>
      </c>
      <c r="F37" s="49">
        <v>526781</v>
      </c>
      <c r="G37" s="52">
        <f t="shared" si="2"/>
        <v>24002953</v>
      </c>
    </row>
    <row r="38" spans="1:7" ht="16.2" thickBot="1" x14ac:dyDescent="0.35">
      <c r="A38" s="15">
        <v>30</v>
      </c>
      <c r="B38" s="25" t="s">
        <v>66</v>
      </c>
      <c r="C38" s="49">
        <v>3065867</v>
      </c>
      <c r="D38" s="49">
        <v>4413783</v>
      </c>
      <c r="E38" s="49">
        <v>2260026</v>
      </c>
      <c r="F38" s="49">
        <v>498039</v>
      </c>
      <c r="G38" s="52">
        <f t="shared" si="2"/>
        <v>10237715</v>
      </c>
    </row>
    <row r="39" spans="1:7" ht="16.2" thickBot="1" x14ac:dyDescent="0.35">
      <c r="A39" s="15">
        <v>31</v>
      </c>
      <c r="B39" s="25" t="s">
        <v>67</v>
      </c>
      <c r="C39" s="49">
        <v>890210</v>
      </c>
      <c r="D39" s="49">
        <v>147901</v>
      </c>
      <c r="E39" s="49">
        <v>225779</v>
      </c>
      <c r="F39" s="49">
        <v>28360</v>
      </c>
      <c r="G39" s="52">
        <f t="shared" si="2"/>
        <v>1292250</v>
      </c>
    </row>
    <row r="40" spans="1:7" ht="16.2" thickBot="1" x14ac:dyDescent="0.35">
      <c r="A40" s="15">
        <v>32</v>
      </c>
      <c r="B40" s="25" t="s">
        <v>68</v>
      </c>
      <c r="C40" s="49">
        <v>9596987</v>
      </c>
      <c r="D40" s="49">
        <v>1594455</v>
      </c>
      <c r="E40" s="49">
        <v>2434024</v>
      </c>
      <c r="F40" s="49">
        <v>305741</v>
      </c>
      <c r="G40" s="52">
        <f t="shared" si="2"/>
        <v>13931207</v>
      </c>
    </row>
    <row r="41" spans="1:7" ht="16.2" thickBot="1" x14ac:dyDescent="0.35">
      <c r="A41" s="14">
        <v>33</v>
      </c>
      <c r="B41" s="25" t="s">
        <v>69</v>
      </c>
      <c r="C41" s="97">
        <v>0</v>
      </c>
      <c r="D41" s="97">
        <v>0</v>
      </c>
      <c r="E41" s="97">
        <v>0</v>
      </c>
      <c r="F41" s="97">
        <v>0</v>
      </c>
      <c r="G41" s="52">
        <f t="shared" si="2"/>
        <v>0</v>
      </c>
    </row>
    <row r="42" spans="1:7" ht="16.2" thickBot="1" x14ac:dyDescent="0.35">
      <c r="A42" s="15" t="s">
        <v>70</v>
      </c>
      <c r="B42" s="25" t="s">
        <v>71</v>
      </c>
      <c r="C42" s="49"/>
      <c r="D42" s="49"/>
      <c r="E42" s="49">
        <v>6300026</v>
      </c>
      <c r="F42" s="49"/>
      <c r="G42" s="52">
        <f t="shared" si="2"/>
        <v>6300026</v>
      </c>
    </row>
    <row r="43" spans="1:7" ht="16.2" thickBot="1" x14ac:dyDescent="0.35">
      <c r="A43" s="15" t="s">
        <v>72</v>
      </c>
      <c r="B43" s="25" t="s">
        <v>73</v>
      </c>
      <c r="C43" s="49">
        <v>3240964</v>
      </c>
      <c r="D43" s="49">
        <v>897004</v>
      </c>
      <c r="E43" s="49">
        <v>1323200</v>
      </c>
      <c r="F43" s="49"/>
      <c r="G43" s="52">
        <f t="shared" si="2"/>
        <v>5461168</v>
      </c>
    </row>
    <row r="44" spans="1:7" ht="16.2" thickBot="1" x14ac:dyDescent="0.35">
      <c r="A44" s="15">
        <v>34</v>
      </c>
      <c r="B44" s="25" t="s">
        <v>74</v>
      </c>
      <c r="C44" s="49">
        <v>34261</v>
      </c>
      <c r="D44" s="49">
        <v>5692</v>
      </c>
      <c r="E44" s="49">
        <v>8689</v>
      </c>
      <c r="F44" s="49">
        <v>1091</v>
      </c>
      <c r="G44" s="52">
        <f t="shared" si="2"/>
        <v>49733</v>
      </c>
    </row>
    <row r="45" spans="1:7" ht="16.2" thickBot="1" x14ac:dyDescent="0.35">
      <c r="A45" s="15">
        <v>35</v>
      </c>
      <c r="B45" s="25" t="s">
        <v>75</v>
      </c>
      <c r="C45" s="49">
        <v>72875</v>
      </c>
      <c r="D45" s="49">
        <v>19048</v>
      </c>
      <c r="E45" s="49">
        <v>31970</v>
      </c>
      <c r="F45" s="49"/>
      <c r="G45" s="52">
        <f t="shared" si="2"/>
        <v>123893</v>
      </c>
    </row>
    <row r="46" spans="1:7" ht="16.2" thickBot="1" x14ac:dyDescent="0.35">
      <c r="A46" s="15">
        <v>36</v>
      </c>
      <c r="B46" s="25" t="s">
        <v>76</v>
      </c>
      <c r="C46" s="49">
        <v>11396561</v>
      </c>
      <c r="D46" s="49">
        <v>1893439</v>
      </c>
      <c r="E46" s="49">
        <v>2890436</v>
      </c>
      <c r="F46" s="49">
        <v>363075</v>
      </c>
      <c r="G46" s="52">
        <f t="shared" si="2"/>
        <v>16543511</v>
      </c>
    </row>
    <row r="47" spans="1:7" ht="16.2" thickBot="1" x14ac:dyDescent="0.35">
      <c r="A47" s="15">
        <v>37</v>
      </c>
      <c r="B47" s="25" t="s">
        <v>77</v>
      </c>
      <c r="C47" s="52">
        <f>SUM(C35:C46)</f>
        <v>62330815</v>
      </c>
      <c r="D47" s="52">
        <f>SUM(D35:D46)</f>
        <v>16292120</v>
      </c>
      <c r="E47" s="52">
        <f>SUM(E35:E46)</f>
        <v>27344051</v>
      </c>
      <c r="F47" s="52">
        <f>SUM(F35:F46)</f>
        <v>1601016</v>
      </c>
      <c r="G47" s="52">
        <f t="shared" si="2"/>
        <v>107568002</v>
      </c>
    </row>
    <row r="48" spans="1:7" ht="16.2" thickBot="1" x14ac:dyDescent="0.35">
      <c r="A48" s="1">
        <v>38</v>
      </c>
      <c r="B48" s="25" t="s">
        <v>78</v>
      </c>
      <c r="C48" s="52">
        <f>C21-C33-C34-C47</f>
        <v>23582940</v>
      </c>
      <c r="D48" s="52">
        <f>D21-D33-D34-D47</f>
        <v>12127319</v>
      </c>
      <c r="E48" s="52">
        <f>E21-E33-E34-E47</f>
        <v>5154544</v>
      </c>
      <c r="F48" s="52">
        <f>F21-F33-F34-F47</f>
        <v>2816587</v>
      </c>
      <c r="G48" s="52">
        <f t="shared" si="2"/>
        <v>43681390</v>
      </c>
    </row>
    <row r="49" spans="1:7" ht="16.2" thickBot="1" x14ac:dyDescent="0.35">
      <c r="A49" s="19"/>
      <c r="B49" s="19" t="s">
        <v>79</v>
      </c>
      <c r="C49" s="23"/>
      <c r="D49" s="23"/>
      <c r="E49" s="23"/>
      <c r="F49" s="23"/>
      <c r="G49" s="48"/>
    </row>
    <row r="50" spans="1:7" ht="16.2" thickBot="1" x14ac:dyDescent="0.35">
      <c r="A50" s="14">
        <v>39</v>
      </c>
      <c r="B50" s="25" t="s">
        <v>80</v>
      </c>
      <c r="C50" s="53">
        <f>'Area 1 Data'!C24+'Area 2 Data'!C24+'Area 3 Data'!C24+'Area 4 Data'!C24</f>
        <v>26919</v>
      </c>
      <c r="D50" s="53">
        <f>'Area 1 Data'!D24+'Area 2 Data'!D24+'Area 3 Data'!D24+'Area 4 Data'!D24</f>
        <v>5130</v>
      </c>
      <c r="E50" s="53">
        <f>'Area 1 Data'!E24+'Area 2 Data'!E24+'Area 3 Data'!E24+'Area 4 Data'!E24</f>
        <v>7455</v>
      </c>
      <c r="F50" s="66">
        <v>0</v>
      </c>
      <c r="G50" s="45">
        <f>'Area 1 Data'!G24+'Area 2 Data'!G24+'Area 3 Data'!G24+'Area 4 Data'!G24</f>
        <v>39504</v>
      </c>
    </row>
    <row r="51" spans="1:7" ht="16.2" thickBot="1" x14ac:dyDescent="0.35">
      <c r="A51" s="14">
        <v>40</v>
      </c>
      <c r="B51" s="25" t="s">
        <v>81</v>
      </c>
      <c r="C51" s="54">
        <f>'Area 1 Data'!C25+'Area 2 Data'!C25+'Area 3 Data'!C25+'Area 4 Data'!C25</f>
        <v>732538</v>
      </c>
      <c r="D51" s="54">
        <f>'Area 1 Data'!D25+'Area 2 Data'!D25+'Area 3 Data'!D25+'Area 4 Data'!D25</f>
        <v>138969</v>
      </c>
      <c r="E51" s="54">
        <f>'Area 1 Data'!E25+'Area 2 Data'!E25+'Area 3 Data'!E25+'Area 4 Data'!E25</f>
        <v>176803</v>
      </c>
      <c r="F51" s="67">
        <v>0</v>
      </c>
      <c r="G51" s="45">
        <f>'Area 1 Data'!G25+'Area 2 Data'!G25+'Area 3 Data'!G25+'Area 4 Data'!G25</f>
        <v>1048310</v>
      </c>
    </row>
    <row r="52" spans="1:7" ht="16.2" thickBot="1" x14ac:dyDescent="0.35">
      <c r="A52" s="14">
        <v>41</v>
      </c>
      <c r="B52" s="25" t="s">
        <v>82</v>
      </c>
      <c r="C52" s="54">
        <f>'Area 1 Data'!C26+'Area 2 Data'!C26+'Area 3 Data'!C26+'Area 4 Data'!C26</f>
        <v>623705</v>
      </c>
      <c r="D52" s="54">
        <f>'Area 1 Data'!D26+'Area 2 Data'!D26+'Area 3 Data'!D26+'Area 4 Data'!D26</f>
        <v>107193</v>
      </c>
      <c r="E52" s="54">
        <f>'Area 1 Data'!E26+'Area 2 Data'!E26+'Area 3 Data'!E26+'Area 4 Data'!E26</f>
        <v>128000</v>
      </c>
      <c r="F52" s="67">
        <v>0</v>
      </c>
      <c r="G52" s="45">
        <f>'Area 1 Data'!G26+'Area 2 Data'!G26+'Area 3 Data'!G26+'Area 4 Data'!G26</f>
        <v>858898</v>
      </c>
    </row>
    <row r="53" spans="1:7" ht="16.2" thickBot="1" x14ac:dyDescent="0.35">
      <c r="A53" s="14">
        <v>42</v>
      </c>
      <c r="B53" s="25" t="s">
        <v>83</v>
      </c>
      <c r="C53" s="54">
        <f>'Area 1 Data'!C27+'Area 2 Data'!C27+'Area 3 Data'!C27+'Area 4 Data'!C27</f>
        <v>27250</v>
      </c>
      <c r="D53" s="54">
        <f>'Area 1 Data'!D27+'Area 2 Data'!D27+'Area 3 Data'!D27+'Area 4 Data'!D27</f>
        <v>6792</v>
      </c>
      <c r="E53" s="54">
        <f>'Area 1 Data'!E27+'Area 2 Data'!E27+'Area 3 Data'!E27+'Area 4 Data'!E27</f>
        <v>24167</v>
      </c>
      <c r="F53" s="67">
        <v>0</v>
      </c>
      <c r="G53" s="45">
        <f>'Area 1 Data'!G27+'Area 2 Data'!G27+'Area 3 Data'!G27+'Area 4 Data'!G27</f>
        <v>58209</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19</v>
      </c>
      <c r="C1" s="13"/>
      <c r="D1" s="13"/>
      <c r="E1" s="13"/>
      <c r="F1" s="13"/>
    </row>
    <row r="2" spans="1:7" ht="18.600000000000001" thickBot="1" x14ac:dyDescent="0.35">
      <c r="A2" s="16"/>
      <c r="B2" s="17" t="s">
        <v>84</v>
      </c>
      <c r="C2" s="108" t="s">
        <v>21</v>
      </c>
      <c r="D2" s="109"/>
      <c r="E2" s="109"/>
      <c r="F2" s="109"/>
      <c r="G2" s="110"/>
    </row>
    <row r="3" spans="1:7" ht="31.8" thickBot="1" x14ac:dyDescent="0.35">
      <c r="A3" s="18" t="s">
        <v>22</v>
      </c>
      <c r="B3" s="19" t="s">
        <v>23</v>
      </c>
      <c r="C3" s="19" t="s">
        <v>24</v>
      </c>
      <c r="D3" s="19" t="s">
        <v>25</v>
      </c>
      <c r="E3" s="20" t="s">
        <v>26</v>
      </c>
      <c r="F3" s="20" t="s">
        <v>27</v>
      </c>
      <c r="G3" s="21" t="s">
        <v>28</v>
      </c>
    </row>
    <row r="4" spans="1:7" ht="16.2" thickBot="1" x14ac:dyDescent="0.35">
      <c r="A4" s="22"/>
      <c r="B4" s="19" t="s">
        <v>29</v>
      </c>
      <c r="C4" s="23"/>
      <c r="D4" s="23"/>
      <c r="E4" s="23"/>
      <c r="F4" s="23"/>
      <c r="G4" s="24"/>
    </row>
    <row r="5" spans="1:7" ht="16.2" thickBot="1" x14ac:dyDescent="0.35">
      <c r="A5" s="14">
        <v>1</v>
      </c>
      <c r="B5" s="25" t="s">
        <v>30</v>
      </c>
      <c r="C5" s="2">
        <v>553766</v>
      </c>
      <c r="D5" s="3">
        <v>140642</v>
      </c>
      <c r="E5" s="3">
        <v>130690</v>
      </c>
      <c r="F5" s="3">
        <v>77594</v>
      </c>
      <c r="G5" s="45">
        <f>SUM(C5:F5)</f>
        <v>902692</v>
      </c>
    </row>
    <row r="6" spans="1:7" ht="16.2" thickBot="1" x14ac:dyDescent="0.35">
      <c r="A6" s="15">
        <v>2</v>
      </c>
      <c r="B6" s="25" t="s">
        <v>31</v>
      </c>
      <c r="C6" s="4">
        <v>22585</v>
      </c>
      <c r="D6" s="4">
        <v>7960</v>
      </c>
      <c r="E6" s="4">
        <v>7404</v>
      </c>
      <c r="F6" s="4"/>
      <c r="G6" s="46">
        <f>SUM(C6:F6)</f>
        <v>37949</v>
      </c>
    </row>
    <row r="7" spans="1:7" ht="16.2" thickBot="1" x14ac:dyDescent="0.35">
      <c r="A7" s="15">
        <v>3</v>
      </c>
      <c r="B7" s="25" t="s">
        <v>36</v>
      </c>
      <c r="C7" s="4">
        <v>11327</v>
      </c>
      <c r="D7" s="4">
        <v>8194</v>
      </c>
      <c r="E7" s="4">
        <v>5166</v>
      </c>
      <c r="F7" s="4"/>
      <c r="G7" s="46">
        <f>SUM(C7:F7)</f>
        <v>24687</v>
      </c>
    </row>
    <row r="8" spans="1:7" ht="16.2" thickBot="1" x14ac:dyDescent="0.35">
      <c r="A8" s="15">
        <v>4</v>
      </c>
      <c r="B8" s="25" t="s">
        <v>37</v>
      </c>
      <c r="C8" s="4">
        <v>11970</v>
      </c>
      <c r="D8" s="4">
        <v>1942</v>
      </c>
      <c r="E8" s="4">
        <v>2114</v>
      </c>
      <c r="F8" s="4"/>
      <c r="G8" s="46">
        <f>SUM(C8:F8)</f>
        <v>16026</v>
      </c>
    </row>
    <row r="9" spans="1:7" ht="16.2" thickBot="1" x14ac:dyDescent="0.35">
      <c r="A9" s="15">
        <v>5</v>
      </c>
      <c r="B9" s="25" t="s">
        <v>38</v>
      </c>
      <c r="C9" s="4">
        <v>22450</v>
      </c>
      <c r="D9" s="4">
        <v>2237</v>
      </c>
      <c r="E9" s="5">
        <v>4120</v>
      </c>
      <c r="F9" s="4"/>
      <c r="G9" s="46">
        <f>SUM(C9:F9)</f>
        <v>28807</v>
      </c>
    </row>
    <row r="10" spans="1:7" ht="16.2" thickBot="1" x14ac:dyDescent="0.35">
      <c r="A10" s="19"/>
      <c r="B10" s="19" t="s">
        <v>41</v>
      </c>
      <c r="C10" s="23"/>
      <c r="D10" s="23"/>
      <c r="E10" s="23"/>
      <c r="F10" s="23"/>
      <c r="G10" s="47"/>
    </row>
    <row r="11" spans="1:7" ht="16.2" thickBot="1" x14ac:dyDescent="0.35">
      <c r="A11" s="14">
        <v>6</v>
      </c>
      <c r="B11" s="25" t="s">
        <v>42</v>
      </c>
      <c r="C11" s="50">
        <v>323547849</v>
      </c>
      <c r="D11" s="51">
        <v>87962069</v>
      </c>
      <c r="E11" s="51">
        <v>65797413</v>
      </c>
      <c r="F11" s="51">
        <v>2458603</v>
      </c>
      <c r="G11" s="52">
        <f>SUM(C11:F11)</f>
        <v>479765934</v>
      </c>
    </row>
    <row r="12" spans="1:7" ht="16.2" thickBot="1" x14ac:dyDescent="0.35">
      <c r="A12" s="15">
        <v>7</v>
      </c>
      <c r="B12" s="25" t="s">
        <v>43</v>
      </c>
      <c r="C12" s="49">
        <v>360794344</v>
      </c>
      <c r="D12" s="49">
        <v>87962069</v>
      </c>
      <c r="E12" s="49">
        <v>65797070</v>
      </c>
      <c r="F12" s="49">
        <v>2458603</v>
      </c>
      <c r="G12" s="52">
        <f>SUM(C12:F12)</f>
        <v>517012086</v>
      </c>
    </row>
    <row r="13" spans="1:7" ht="16.2" thickBot="1" x14ac:dyDescent="0.35">
      <c r="A13" s="15">
        <v>10</v>
      </c>
      <c r="B13" s="25" t="s">
        <v>46</v>
      </c>
      <c r="C13" s="49"/>
      <c r="D13" s="49"/>
      <c r="E13" s="49"/>
      <c r="F13" s="55">
        <v>0</v>
      </c>
      <c r="G13" s="52">
        <f>SUM(C13:F13)</f>
        <v>0</v>
      </c>
    </row>
    <row r="14" spans="1:7" ht="16.2" thickBot="1" x14ac:dyDescent="0.35">
      <c r="A14" s="15">
        <v>11</v>
      </c>
      <c r="B14" s="25" t="s">
        <v>47</v>
      </c>
      <c r="C14" s="49"/>
      <c r="D14" s="49"/>
      <c r="E14" s="49"/>
      <c r="F14" s="55">
        <v>0</v>
      </c>
      <c r="G14" s="52">
        <f>SUM(C14:F14)</f>
        <v>0</v>
      </c>
    </row>
    <row r="15" spans="1:7" ht="16.2" thickBot="1" x14ac:dyDescent="0.35">
      <c r="A15" s="19"/>
      <c r="B15" s="19" t="s">
        <v>50</v>
      </c>
      <c r="C15" s="23"/>
      <c r="D15" s="23"/>
      <c r="E15" s="23"/>
      <c r="F15" s="23"/>
      <c r="G15" s="47"/>
    </row>
    <row r="16" spans="1:7" ht="16.2" thickBot="1" x14ac:dyDescent="0.35">
      <c r="A16" s="14">
        <v>15</v>
      </c>
      <c r="B16" s="25" t="s">
        <v>51</v>
      </c>
      <c r="C16" s="51">
        <v>54278585</v>
      </c>
      <c r="D16" s="51">
        <v>9232872</v>
      </c>
      <c r="E16" s="51">
        <v>12495250</v>
      </c>
      <c r="F16" s="55">
        <v>0</v>
      </c>
      <c r="G16" s="52">
        <f t="shared" ref="G16:G22" si="0">SUM(C16:F16)</f>
        <v>76006707</v>
      </c>
    </row>
    <row r="17" spans="1:7" ht="16.2" thickBot="1" x14ac:dyDescent="0.35">
      <c r="A17" s="15">
        <v>16</v>
      </c>
      <c r="B17" s="25" t="s">
        <v>52</v>
      </c>
      <c r="C17" s="49">
        <v>127875504</v>
      </c>
      <c r="D17" s="49">
        <v>20037559</v>
      </c>
      <c r="E17" s="49">
        <v>21232277</v>
      </c>
      <c r="F17" s="55">
        <v>0</v>
      </c>
      <c r="G17" s="52">
        <f t="shared" si="0"/>
        <v>169145340</v>
      </c>
    </row>
    <row r="18" spans="1:7" ht="16.2" thickBot="1" x14ac:dyDescent="0.35">
      <c r="A18" s="15">
        <v>17</v>
      </c>
      <c r="B18" s="25" t="s">
        <v>53</v>
      </c>
      <c r="C18" s="49">
        <v>57079956</v>
      </c>
      <c r="D18" s="49">
        <v>14633021</v>
      </c>
      <c r="E18" s="49">
        <v>14272830</v>
      </c>
      <c r="F18" s="55">
        <v>0</v>
      </c>
      <c r="G18" s="52">
        <f t="shared" si="0"/>
        <v>85985807</v>
      </c>
    </row>
    <row r="19" spans="1:7" ht="16.2" thickBot="1" x14ac:dyDescent="0.35">
      <c r="A19" s="15">
        <v>18</v>
      </c>
      <c r="B19" s="25" t="s">
        <v>54</v>
      </c>
      <c r="C19" s="49">
        <v>19760320</v>
      </c>
      <c r="D19" s="49">
        <v>3293476</v>
      </c>
      <c r="E19" s="49">
        <v>2006121</v>
      </c>
      <c r="F19" s="55">
        <v>0</v>
      </c>
      <c r="G19" s="52">
        <f t="shared" si="0"/>
        <v>25059917</v>
      </c>
    </row>
    <row r="20" spans="1:7" ht="16.2" thickBot="1" x14ac:dyDescent="0.35">
      <c r="A20" s="15">
        <v>19</v>
      </c>
      <c r="B20" s="25" t="s">
        <v>55</v>
      </c>
      <c r="C20" s="49">
        <v>420754</v>
      </c>
      <c r="D20" s="49">
        <v>430123</v>
      </c>
      <c r="E20" s="49">
        <v>1532276</v>
      </c>
      <c r="F20" s="55">
        <v>0</v>
      </c>
      <c r="G20" s="52">
        <f t="shared" si="0"/>
        <v>2383153</v>
      </c>
    </row>
    <row r="21" spans="1:7" ht="16.2" thickBot="1" x14ac:dyDescent="0.35">
      <c r="A21" s="15">
        <v>20</v>
      </c>
      <c r="B21" s="25" t="s">
        <v>56</v>
      </c>
      <c r="C21" s="49">
        <v>6825891</v>
      </c>
      <c r="D21" s="49">
        <v>7881620</v>
      </c>
      <c r="E21" s="49">
        <v>7064866</v>
      </c>
      <c r="F21" s="55">
        <v>0</v>
      </c>
      <c r="G21" s="52">
        <f t="shared" si="0"/>
        <v>21772377</v>
      </c>
    </row>
    <row r="22" spans="1:7" ht="16.2" thickBot="1" x14ac:dyDescent="0.35">
      <c r="A22" s="15">
        <v>21</v>
      </c>
      <c r="B22" s="25" t="s">
        <v>57</v>
      </c>
      <c r="C22" s="49">
        <v>89639688</v>
      </c>
      <c r="D22" s="49">
        <v>14031992</v>
      </c>
      <c r="E22" s="49">
        <v>11721499</v>
      </c>
      <c r="F22" s="55">
        <v>0</v>
      </c>
      <c r="G22" s="52">
        <f t="shared" si="0"/>
        <v>115393179</v>
      </c>
    </row>
    <row r="23" spans="1:7" ht="16.2" thickBot="1" x14ac:dyDescent="0.35">
      <c r="A23" s="19"/>
      <c r="B23" s="19" t="s">
        <v>79</v>
      </c>
      <c r="C23" s="23"/>
      <c r="D23" s="23"/>
      <c r="E23" s="23"/>
      <c r="F23" s="23"/>
      <c r="G23" s="48"/>
    </row>
    <row r="24" spans="1:7" ht="16.2" thickBot="1" x14ac:dyDescent="0.35">
      <c r="A24" s="14">
        <v>39</v>
      </c>
      <c r="B24" s="25" t="s">
        <v>80</v>
      </c>
      <c r="C24" s="6">
        <v>13742</v>
      </c>
      <c r="D24" s="6">
        <v>2352</v>
      </c>
      <c r="E24" s="6">
        <v>2380</v>
      </c>
      <c r="F24" s="56">
        <v>0</v>
      </c>
      <c r="G24" s="45">
        <f>SUM(C24:F24)</f>
        <v>18474</v>
      </c>
    </row>
    <row r="25" spans="1:7" ht="16.2" thickBot="1" x14ac:dyDescent="0.35">
      <c r="A25" s="14">
        <v>40</v>
      </c>
      <c r="B25" s="25" t="s">
        <v>81</v>
      </c>
      <c r="C25" s="4">
        <v>323237</v>
      </c>
      <c r="D25" s="4">
        <v>71773</v>
      </c>
      <c r="E25" s="4">
        <v>43777</v>
      </c>
      <c r="F25" s="56">
        <v>0</v>
      </c>
      <c r="G25" s="45">
        <f>SUM(C25:F25)</f>
        <v>438787</v>
      </c>
    </row>
    <row r="26" spans="1:7" ht="16.2" thickBot="1" x14ac:dyDescent="0.35">
      <c r="A26" s="14">
        <v>41</v>
      </c>
      <c r="B26" s="25" t="s">
        <v>82</v>
      </c>
      <c r="C26" s="4">
        <v>320055</v>
      </c>
      <c r="D26" s="4">
        <v>52344</v>
      </c>
      <c r="E26" s="4">
        <v>39824</v>
      </c>
      <c r="F26" s="56">
        <v>0</v>
      </c>
      <c r="G26" s="45">
        <f>SUM(C26:F26)</f>
        <v>412223</v>
      </c>
    </row>
    <row r="27" spans="1:7" ht="16.2" thickBot="1" x14ac:dyDescent="0.35">
      <c r="A27" s="14">
        <v>42</v>
      </c>
      <c r="B27" s="25" t="s">
        <v>83</v>
      </c>
      <c r="C27" s="4">
        <v>9121</v>
      </c>
      <c r="D27" s="4">
        <v>4313</v>
      </c>
      <c r="E27" s="4">
        <v>9178</v>
      </c>
      <c r="F27" s="56">
        <v>0</v>
      </c>
      <c r="G27" s="45">
        <f>SUM(C27:F27)</f>
        <v>22612</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Normal="100" workbookViewId="0">
      <pane xSplit="2" ySplit="3" topLeftCell="C5" activePane="bottomRight" state="frozen"/>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19</v>
      </c>
      <c r="C1" s="13"/>
      <c r="D1" s="13"/>
      <c r="E1" s="13"/>
      <c r="F1" s="13"/>
    </row>
    <row r="2" spans="1:7" ht="18.600000000000001" thickBot="1" x14ac:dyDescent="0.35">
      <c r="A2" s="16"/>
      <c r="B2" s="17" t="s">
        <v>85</v>
      </c>
      <c r="C2" s="108" t="s">
        <v>21</v>
      </c>
      <c r="D2" s="109"/>
      <c r="E2" s="109"/>
      <c r="F2" s="109"/>
      <c r="G2" s="110"/>
    </row>
    <row r="3" spans="1:7" ht="31.8" thickBot="1" x14ac:dyDescent="0.35">
      <c r="A3" s="18" t="s">
        <v>22</v>
      </c>
      <c r="B3" s="19" t="s">
        <v>23</v>
      </c>
      <c r="C3" s="19" t="s">
        <v>24</v>
      </c>
      <c r="D3" s="19" t="s">
        <v>25</v>
      </c>
      <c r="E3" s="20" t="s">
        <v>26</v>
      </c>
      <c r="F3" s="20" t="s">
        <v>27</v>
      </c>
      <c r="G3" s="21" t="s">
        <v>28</v>
      </c>
    </row>
    <row r="4" spans="1:7" ht="16.2" thickBot="1" x14ac:dyDescent="0.35">
      <c r="A4" s="22"/>
      <c r="B4" s="19" t="s">
        <v>29</v>
      </c>
      <c r="C4" s="23"/>
      <c r="D4" s="23"/>
      <c r="E4" s="23"/>
      <c r="F4" s="23"/>
      <c r="G4" s="24"/>
    </row>
    <row r="5" spans="1:7" ht="16.2" thickBot="1" x14ac:dyDescent="0.35">
      <c r="A5" s="14">
        <v>1</v>
      </c>
      <c r="B5" s="25" t="s">
        <v>30</v>
      </c>
      <c r="C5" s="2">
        <v>658628</v>
      </c>
      <c r="D5" s="3">
        <v>76714</v>
      </c>
      <c r="E5" s="3">
        <v>63566</v>
      </c>
      <c r="F5" s="3">
        <v>300485</v>
      </c>
      <c r="G5" s="45">
        <f>SUM(C5:F5)</f>
        <v>1099393</v>
      </c>
    </row>
    <row r="6" spans="1:7" ht="16.2" thickBot="1" x14ac:dyDescent="0.35">
      <c r="A6" s="15">
        <v>2</v>
      </c>
      <c r="B6" s="25" t="s">
        <v>31</v>
      </c>
      <c r="C6" s="4">
        <v>28219</v>
      </c>
      <c r="D6" s="4">
        <v>3671</v>
      </c>
      <c r="E6" s="4">
        <v>3571</v>
      </c>
      <c r="F6" s="4"/>
      <c r="G6" s="46">
        <f>SUM(C6:F6)</f>
        <v>35461</v>
      </c>
    </row>
    <row r="7" spans="1:7" ht="16.2" thickBot="1" x14ac:dyDescent="0.35">
      <c r="A7" s="15">
        <v>3</v>
      </c>
      <c r="B7" s="25" t="s">
        <v>36</v>
      </c>
      <c r="C7" s="4">
        <v>16307</v>
      </c>
      <c r="D7" s="4">
        <v>1549</v>
      </c>
      <c r="E7" s="4">
        <v>2418</v>
      </c>
      <c r="F7" s="4">
        <v>9050</v>
      </c>
      <c r="G7" s="46">
        <f>SUM(C7:F7)</f>
        <v>29324</v>
      </c>
    </row>
    <row r="8" spans="1:7" ht="16.2" thickBot="1" x14ac:dyDescent="0.35">
      <c r="A8" s="15">
        <v>4</v>
      </c>
      <c r="B8" s="25" t="s">
        <v>37</v>
      </c>
      <c r="C8" s="4">
        <v>13763</v>
      </c>
      <c r="D8" s="4">
        <v>398</v>
      </c>
      <c r="E8" s="4">
        <v>1086</v>
      </c>
      <c r="F8" s="4">
        <v>7428</v>
      </c>
      <c r="G8" s="46">
        <f>SUM(C8:F8)</f>
        <v>22675</v>
      </c>
    </row>
    <row r="9" spans="1:7" ht="16.2" thickBot="1" x14ac:dyDescent="0.35">
      <c r="A9" s="15">
        <v>5</v>
      </c>
      <c r="B9" s="25" t="s">
        <v>38</v>
      </c>
      <c r="C9" s="4">
        <v>25693</v>
      </c>
      <c r="D9" s="4">
        <v>4708</v>
      </c>
      <c r="E9" s="5">
        <v>1909</v>
      </c>
      <c r="F9" s="4">
        <v>14462</v>
      </c>
      <c r="G9" s="46">
        <f>SUM(C9:F9)</f>
        <v>46772</v>
      </c>
    </row>
    <row r="10" spans="1:7" ht="16.2" thickBot="1" x14ac:dyDescent="0.35">
      <c r="A10" s="19"/>
      <c r="B10" s="19" t="s">
        <v>41</v>
      </c>
      <c r="C10" s="23"/>
      <c r="D10" s="23"/>
      <c r="E10" s="23"/>
      <c r="F10" s="23"/>
      <c r="G10" s="47"/>
    </row>
    <row r="11" spans="1:7" ht="16.2" thickBot="1" x14ac:dyDescent="0.35">
      <c r="A11" s="14">
        <v>6</v>
      </c>
      <c r="B11" s="25" t="s">
        <v>42</v>
      </c>
      <c r="C11" s="50">
        <v>538203463</v>
      </c>
      <c r="D11" s="51">
        <v>55030242</v>
      </c>
      <c r="E11" s="51">
        <v>41278623</v>
      </c>
      <c r="F11" s="51">
        <v>9521066</v>
      </c>
      <c r="G11" s="52">
        <f>SUM(C11:F11)</f>
        <v>644033394</v>
      </c>
    </row>
    <row r="12" spans="1:7" ht="16.2" thickBot="1" x14ac:dyDescent="0.35">
      <c r="A12" s="15">
        <v>7</v>
      </c>
      <c r="B12" s="25" t="s">
        <v>43</v>
      </c>
      <c r="C12" s="49">
        <v>567866841</v>
      </c>
      <c r="D12" s="49">
        <v>57654150</v>
      </c>
      <c r="E12" s="49">
        <v>41278408</v>
      </c>
      <c r="F12" s="49">
        <v>9521066</v>
      </c>
      <c r="G12" s="52">
        <f>SUM(C12:F12)</f>
        <v>676320465</v>
      </c>
    </row>
    <row r="13" spans="1:7" ht="16.2" thickBot="1" x14ac:dyDescent="0.35">
      <c r="A13" s="15">
        <v>10</v>
      </c>
      <c r="B13" s="25" t="s">
        <v>46</v>
      </c>
      <c r="C13" s="49"/>
      <c r="D13" s="49"/>
      <c r="E13" s="49"/>
      <c r="F13" s="55">
        <v>0</v>
      </c>
      <c r="G13" s="52">
        <f>SUM(C13:F13)</f>
        <v>0</v>
      </c>
    </row>
    <row r="14" spans="1:7" ht="16.2" thickBot="1" x14ac:dyDescent="0.35">
      <c r="A14" s="15">
        <v>11</v>
      </c>
      <c r="B14" s="25" t="s">
        <v>47</v>
      </c>
      <c r="C14" s="49"/>
      <c r="D14" s="49"/>
      <c r="E14" s="49"/>
      <c r="F14" s="55">
        <v>0</v>
      </c>
      <c r="G14" s="52">
        <f>SUM(C14:F14)</f>
        <v>0</v>
      </c>
    </row>
    <row r="15" spans="1:7" ht="16.2" thickBot="1" x14ac:dyDescent="0.35">
      <c r="A15" s="19"/>
      <c r="B15" s="19" t="s">
        <v>50</v>
      </c>
      <c r="C15" s="23"/>
      <c r="D15" s="23"/>
      <c r="E15" s="23"/>
      <c r="F15" s="23"/>
      <c r="G15" s="47"/>
    </row>
    <row r="16" spans="1:7" ht="16.2" thickBot="1" x14ac:dyDescent="0.35">
      <c r="A16" s="14">
        <v>15</v>
      </c>
      <c r="B16" s="25" t="s">
        <v>51</v>
      </c>
      <c r="C16" s="51">
        <v>66203395</v>
      </c>
      <c r="D16" s="51">
        <v>8250180</v>
      </c>
      <c r="E16" s="51">
        <v>7919755</v>
      </c>
      <c r="F16" s="55">
        <v>0</v>
      </c>
      <c r="G16" s="52">
        <f t="shared" ref="G16:G22" si="0">SUM(C16:F16)</f>
        <v>82373330</v>
      </c>
    </row>
    <row r="17" spans="1:7" ht="16.2" thickBot="1" x14ac:dyDescent="0.35">
      <c r="A17" s="15">
        <v>16</v>
      </c>
      <c r="B17" s="25" t="s">
        <v>52</v>
      </c>
      <c r="C17" s="49">
        <v>164059206</v>
      </c>
      <c r="D17" s="49">
        <v>16850184</v>
      </c>
      <c r="E17" s="49">
        <v>13128437</v>
      </c>
      <c r="F17" s="55">
        <v>0</v>
      </c>
      <c r="G17" s="52">
        <f t="shared" si="0"/>
        <v>194037827</v>
      </c>
    </row>
    <row r="18" spans="1:7" ht="16.2" thickBot="1" x14ac:dyDescent="0.35">
      <c r="A18" s="15">
        <v>17</v>
      </c>
      <c r="B18" s="25" t="s">
        <v>53</v>
      </c>
      <c r="C18" s="49">
        <v>85067317</v>
      </c>
      <c r="D18" s="49">
        <v>8598410</v>
      </c>
      <c r="E18" s="49">
        <v>5659642</v>
      </c>
      <c r="F18" s="55">
        <v>0</v>
      </c>
      <c r="G18" s="52">
        <f t="shared" si="0"/>
        <v>99325369</v>
      </c>
    </row>
    <row r="19" spans="1:7" ht="16.2" thickBot="1" x14ac:dyDescent="0.35">
      <c r="A19" s="15">
        <v>18</v>
      </c>
      <c r="B19" s="25" t="s">
        <v>54</v>
      </c>
      <c r="C19" s="49">
        <v>28644920</v>
      </c>
      <c r="D19" s="49">
        <v>3037780</v>
      </c>
      <c r="E19" s="49">
        <v>1094075</v>
      </c>
      <c r="F19" s="55">
        <v>0</v>
      </c>
      <c r="G19" s="52">
        <f t="shared" si="0"/>
        <v>32776775</v>
      </c>
    </row>
    <row r="20" spans="1:7" ht="16.2" thickBot="1" x14ac:dyDescent="0.35">
      <c r="A20" s="15">
        <v>19</v>
      </c>
      <c r="B20" s="25" t="s">
        <v>55</v>
      </c>
      <c r="C20" s="49">
        <v>4966135</v>
      </c>
      <c r="D20" s="49">
        <v>439261</v>
      </c>
      <c r="E20" s="49">
        <v>80128</v>
      </c>
      <c r="F20" s="55">
        <v>0</v>
      </c>
      <c r="G20" s="52">
        <f t="shared" si="0"/>
        <v>5485524</v>
      </c>
    </row>
    <row r="21" spans="1:7" ht="16.2" thickBot="1" x14ac:dyDescent="0.35">
      <c r="A21" s="15">
        <v>20</v>
      </c>
      <c r="B21" s="25" t="s">
        <v>56</v>
      </c>
      <c r="C21" s="49">
        <v>48648374</v>
      </c>
      <c r="D21" s="49">
        <v>5521363</v>
      </c>
      <c r="E21" s="49">
        <v>5160234</v>
      </c>
      <c r="F21" s="55">
        <v>0</v>
      </c>
      <c r="G21" s="52">
        <f t="shared" si="0"/>
        <v>59329971</v>
      </c>
    </row>
    <row r="22" spans="1:7" ht="16.2" thickBot="1" x14ac:dyDescent="0.35">
      <c r="A22" s="15">
        <v>21</v>
      </c>
      <c r="B22" s="25" t="s">
        <v>57</v>
      </c>
      <c r="C22" s="49">
        <v>76213645</v>
      </c>
      <c r="D22" s="49">
        <v>9153681</v>
      </c>
      <c r="E22" s="49">
        <v>4259093</v>
      </c>
      <c r="F22" s="55">
        <v>0</v>
      </c>
      <c r="G22" s="52">
        <f t="shared" si="0"/>
        <v>89626419</v>
      </c>
    </row>
    <row r="23" spans="1:7" ht="16.2" thickBot="1" x14ac:dyDescent="0.35">
      <c r="A23" s="19"/>
      <c r="B23" s="19" t="s">
        <v>79</v>
      </c>
      <c r="C23" s="23"/>
      <c r="D23" s="23"/>
      <c r="E23" s="23"/>
      <c r="F23" s="23"/>
      <c r="G23" s="48"/>
    </row>
    <row r="24" spans="1:7" ht="16.2" thickBot="1" x14ac:dyDescent="0.35">
      <c r="A24" s="14">
        <v>39</v>
      </c>
      <c r="B24" s="25" t="s">
        <v>80</v>
      </c>
      <c r="C24" s="6">
        <v>12033</v>
      </c>
      <c r="D24" s="6">
        <v>1545</v>
      </c>
      <c r="E24" s="6">
        <v>1371</v>
      </c>
      <c r="F24" s="56">
        <v>0</v>
      </c>
      <c r="G24" s="45">
        <f>SUM(C24:F24)</f>
        <v>14949</v>
      </c>
    </row>
    <row r="25" spans="1:7" ht="16.2" thickBot="1" x14ac:dyDescent="0.35">
      <c r="A25" s="14">
        <v>40</v>
      </c>
      <c r="B25" s="25" t="s">
        <v>81</v>
      </c>
      <c r="C25" s="4">
        <v>364971</v>
      </c>
      <c r="D25" s="4">
        <v>38526</v>
      </c>
      <c r="E25" s="4">
        <v>62367</v>
      </c>
      <c r="F25" s="56">
        <v>0</v>
      </c>
      <c r="G25" s="45">
        <f>SUM(C25:F25)</f>
        <v>465864</v>
      </c>
    </row>
    <row r="26" spans="1:7" ht="16.2" thickBot="1" x14ac:dyDescent="0.35">
      <c r="A26" s="14">
        <v>41</v>
      </c>
      <c r="B26" s="25" t="s">
        <v>82</v>
      </c>
      <c r="C26" s="4">
        <v>274516</v>
      </c>
      <c r="D26" s="4">
        <v>34722</v>
      </c>
      <c r="E26" s="4">
        <v>22316</v>
      </c>
      <c r="F26" s="56">
        <v>0</v>
      </c>
      <c r="G26" s="45">
        <f>SUM(C26:F26)</f>
        <v>331554</v>
      </c>
    </row>
    <row r="27" spans="1:7" ht="16.2" thickBot="1" x14ac:dyDescent="0.35">
      <c r="A27" s="14">
        <v>42</v>
      </c>
      <c r="B27" s="25" t="s">
        <v>83</v>
      </c>
      <c r="C27" s="4">
        <v>5876</v>
      </c>
      <c r="D27" s="4">
        <v>772</v>
      </c>
      <c r="E27" s="4">
        <v>4465</v>
      </c>
      <c r="F27" s="56">
        <v>0</v>
      </c>
      <c r="G27" s="45">
        <f>SUM(C27:F27)</f>
        <v>11113</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pane="topRight" activeCell="C2" sqref="C2"/>
      <selection pane="bottomLeft" activeCell="A5" sqref="A5"/>
      <selection pane="bottomRight" activeCell="E28" sqref="E28"/>
    </sheetView>
  </sheetViews>
  <sheetFormatPr defaultColWidth="9.33203125" defaultRowHeight="15.6" x14ac:dyDescent="0.3"/>
  <cols>
    <col min="1" max="1" width="12.6640625" style="12" bestFit="1" customWidth="1"/>
    <col min="2" max="2" width="101.441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19</v>
      </c>
      <c r="C1" s="13"/>
      <c r="D1" s="13"/>
      <c r="E1" s="13"/>
      <c r="F1" s="13"/>
    </row>
    <row r="2" spans="1:7" ht="18.600000000000001" thickBot="1" x14ac:dyDescent="0.35">
      <c r="A2" s="16"/>
      <c r="B2" s="17" t="s">
        <v>86</v>
      </c>
      <c r="C2" s="108" t="s">
        <v>21</v>
      </c>
      <c r="D2" s="109"/>
      <c r="E2" s="109"/>
      <c r="F2" s="109"/>
      <c r="G2" s="110"/>
    </row>
    <row r="3" spans="1:7" ht="31.8" thickBot="1" x14ac:dyDescent="0.35">
      <c r="A3" s="18" t="s">
        <v>22</v>
      </c>
      <c r="B3" s="19" t="s">
        <v>23</v>
      </c>
      <c r="C3" s="19" t="s">
        <v>24</v>
      </c>
      <c r="D3" s="19" t="s">
        <v>25</v>
      </c>
      <c r="E3" s="20" t="s">
        <v>26</v>
      </c>
      <c r="F3" s="20" t="s">
        <v>27</v>
      </c>
      <c r="G3" s="21" t="s">
        <v>28</v>
      </c>
    </row>
    <row r="4" spans="1:7" ht="16.2" thickBot="1" x14ac:dyDescent="0.35">
      <c r="A4" s="22"/>
      <c r="B4" s="19" t="s">
        <v>29</v>
      </c>
      <c r="C4" s="23"/>
      <c r="D4" s="23"/>
      <c r="E4" s="23"/>
      <c r="F4" s="23"/>
      <c r="G4" s="24"/>
    </row>
    <row r="5" spans="1:7" ht="16.2" thickBot="1" x14ac:dyDescent="0.35">
      <c r="A5" s="14">
        <v>1</v>
      </c>
      <c r="B5" s="25" t="s">
        <v>30</v>
      </c>
      <c r="C5" s="2">
        <v>50001</v>
      </c>
      <c r="D5" s="3">
        <v>40397</v>
      </c>
      <c r="E5" s="3">
        <v>78565</v>
      </c>
      <c r="F5" s="3">
        <v>4351</v>
      </c>
      <c r="G5" s="45">
        <f>SUM(C5:F5)</f>
        <v>173314</v>
      </c>
    </row>
    <row r="6" spans="1:7" ht="16.2" thickBot="1" x14ac:dyDescent="0.35">
      <c r="A6" s="15">
        <v>2</v>
      </c>
      <c r="B6" s="25" t="s">
        <v>31</v>
      </c>
      <c r="C6" s="4">
        <v>2626</v>
      </c>
      <c r="D6" s="4">
        <v>2392</v>
      </c>
      <c r="E6" s="4">
        <v>4541</v>
      </c>
      <c r="F6" s="4"/>
      <c r="G6" s="46">
        <f>SUM(C6:F6)</f>
        <v>9559</v>
      </c>
    </row>
    <row r="7" spans="1:7" ht="16.2" thickBot="1" x14ac:dyDescent="0.35">
      <c r="A7" s="15">
        <v>3</v>
      </c>
      <c r="B7" s="25" t="s">
        <v>36</v>
      </c>
      <c r="C7" s="4">
        <v>1666</v>
      </c>
      <c r="D7" s="4">
        <v>2463</v>
      </c>
      <c r="E7" s="4">
        <v>3165</v>
      </c>
      <c r="F7" s="4">
        <v>533</v>
      </c>
      <c r="G7" s="46">
        <f>SUM(C7:F7)</f>
        <v>7827</v>
      </c>
    </row>
    <row r="8" spans="1:7" ht="16.2" thickBot="1" x14ac:dyDescent="0.35">
      <c r="A8" s="15">
        <v>4</v>
      </c>
      <c r="B8" s="25" t="s">
        <v>37</v>
      </c>
      <c r="C8" s="4">
        <v>739</v>
      </c>
      <c r="D8" s="4">
        <v>614</v>
      </c>
      <c r="E8" s="4">
        <v>1301</v>
      </c>
      <c r="F8" s="4">
        <v>499</v>
      </c>
      <c r="G8" s="46">
        <f>SUM(C8:F8)</f>
        <v>3153</v>
      </c>
    </row>
    <row r="9" spans="1:7" ht="16.2" thickBot="1" x14ac:dyDescent="0.35">
      <c r="A9" s="15">
        <v>5</v>
      </c>
      <c r="B9" s="25" t="s">
        <v>38</v>
      </c>
      <c r="C9" s="4">
        <v>1503</v>
      </c>
      <c r="D9" s="4">
        <v>720</v>
      </c>
      <c r="E9" s="5">
        <v>1758</v>
      </c>
      <c r="F9" s="4">
        <v>972</v>
      </c>
      <c r="G9" s="46">
        <f>SUM(C9:F9)</f>
        <v>4953</v>
      </c>
    </row>
    <row r="10" spans="1:7" ht="16.2" thickBot="1" x14ac:dyDescent="0.35">
      <c r="A10" s="19"/>
      <c r="B10" s="19" t="s">
        <v>41</v>
      </c>
      <c r="C10" s="23"/>
      <c r="D10" s="23"/>
      <c r="E10" s="23"/>
      <c r="F10" s="23"/>
      <c r="G10" s="47"/>
    </row>
    <row r="11" spans="1:7" ht="16.2" thickBot="1" x14ac:dyDescent="0.35">
      <c r="A11" s="14">
        <v>6</v>
      </c>
      <c r="B11" s="25" t="s">
        <v>42</v>
      </c>
      <c r="C11" s="50">
        <v>13309032</v>
      </c>
      <c r="D11" s="51">
        <v>27453810</v>
      </c>
      <c r="E11" s="51">
        <v>58098223</v>
      </c>
      <c r="F11" s="51">
        <v>137859</v>
      </c>
      <c r="G11" s="52">
        <f>SUM(C11:F11)</f>
        <v>98998924</v>
      </c>
    </row>
    <row r="12" spans="1:7" ht="16.2" thickBot="1" x14ac:dyDescent="0.35">
      <c r="A12" s="15">
        <v>7</v>
      </c>
      <c r="B12" s="25" t="s">
        <v>43</v>
      </c>
      <c r="C12" s="49">
        <v>14054745</v>
      </c>
      <c r="D12" s="49">
        <v>27453810</v>
      </c>
      <c r="E12" s="49">
        <v>58097920</v>
      </c>
      <c r="F12" s="49">
        <v>137859</v>
      </c>
      <c r="G12" s="52">
        <f>SUM(C12:F12)</f>
        <v>99744334</v>
      </c>
    </row>
    <row r="13" spans="1:7" ht="16.2" thickBot="1" x14ac:dyDescent="0.35">
      <c r="A13" s="15">
        <v>10</v>
      </c>
      <c r="B13" s="25" t="s">
        <v>46</v>
      </c>
      <c r="C13" s="49"/>
      <c r="D13" s="49"/>
      <c r="E13" s="49"/>
      <c r="F13" s="55">
        <v>0</v>
      </c>
      <c r="G13" s="52">
        <f>SUM(C13:F13)</f>
        <v>0</v>
      </c>
    </row>
    <row r="14" spans="1:7" ht="16.2" thickBot="1" x14ac:dyDescent="0.35">
      <c r="A14" s="15">
        <v>11</v>
      </c>
      <c r="B14" s="25" t="s">
        <v>47</v>
      </c>
      <c r="C14" s="49"/>
      <c r="D14" s="49"/>
      <c r="E14" s="49"/>
      <c r="F14" s="55">
        <v>0</v>
      </c>
      <c r="G14" s="52">
        <f>SUM(C14:F14)</f>
        <v>0</v>
      </c>
    </row>
    <row r="15" spans="1:7" ht="16.2" thickBot="1" x14ac:dyDescent="0.35">
      <c r="A15" s="19"/>
      <c r="B15" s="19" t="s">
        <v>50</v>
      </c>
      <c r="C15" s="23"/>
      <c r="D15" s="23"/>
      <c r="E15" s="23"/>
      <c r="F15" s="23"/>
      <c r="G15" s="47"/>
    </row>
    <row r="16" spans="1:7" ht="16.2" thickBot="1" x14ac:dyDescent="0.35">
      <c r="A16" s="14">
        <v>15</v>
      </c>
      <c r="B16" s="25" t="s">
        <v>51</v>
      </c>
      <c r="C16" s="51">
        <v>2303020</v>
      </c>
      <c r="D16" s="51">
        <v>4041139</v>
      </c>
      <c r="E16" s="51">
        <v>7152963</v>
      </c>
      <c r="F16" s="55">
        <v>0</v>
      </c>
      <c r="G16" s="52">
        <f t="shared" ref="G16:G22" si="0">SUM(C16:F16)</f>
        <v>13497122</v>
      </c>
    </row>
    <row r="17" spans="1:7" ht="16.2" thickBot="1" x14ac:dyDescent="0.35">
      <c r="A17" s="15">
        <v>16</v>
      </c>
      <c r="B17" s="25" t="s">
        <v>52</v>
      </c>
      <c r="C17" s="49">
        <v>6933178</v>
      </c>
      <c r="D17" s="49">
        <v>7757598</v>
      </c>
      <c r="E17" s="49">
        <v>14730579</v>
      </c>
      <c r="F17" s="55">
        <v>0</v>
      </c>
      <c r="G17" s="52">
        <f t="shared" si="0"/>
        <v>29421355</v>
      </c>
    </row>
    <row r="18" spans="1:7" ht="16.2" thickBot="1" x14ac:dyDescent="0.35">
      <c r="A18" s="15">
        <v>17</v>
      </c>
      <c r="B18" s="25" t="s">
        <v>53</v>
      </c>
      <c r="C18" s="49">
        <v>2484998</v>
      </c>
      <c r="D18" s="49">
        <v>3299338</v>
      </c>
      <c r="E18" s="49">
        <v>6636363</v>
      </c>
      <c r="F18" s="55">
        <v>0</v>
      </c>
      <c r="G18" s="52">
        <f t="shared" si="0"/>
        <v>12420699</v>
      </c>
    </row>
    <row r="19" spans="1:7" ht="16.2" thickBot="1" x14ac:dyDescent="0.35">
      <c r="A19" s="15">
        <v>18</v>
      </c>
      <c r="B19" s="25" t="s">
        <v>54</v>
      </c>
      <c r="C19" s="49">
        <v>1940191</v>
      </c>
      <c r="D19" s="49">
        <v>1252916</v>
      </c>
      <c r="E19" s="49">
        <v>2589770</v>
      </c>
      <c r="F19" s="55">
        <v>0</v>
      </c>
      <c r="G19" s="52">
        <f t="shared" si="0"/>
        <v>5782877</v>
      </c>
    </row>
    <row r="20" spans="1:7" ht="16.2" thickBot="1" x14ac:dyDescent="0.35">
      <c r="A20" s="15">
        <v>19</v>
      </c>
      <c r="B20" s="25" t="s">
        <v>55</v>
      </c>
      <c r="C20" s="49">
        <v>61284</v>
      </c>
      <c r="D20" s="49">
        <v>46007</v>
      </c>
      <c r="E20" s="49">
        <v>125855</v>
      </c>
      <c r="F20" s="55">
        <v>0</v>
      </c>
      <c r="G20" s="52">
        <f t="shared" si="0"/>
        <v>233146</v>
      </c>
    </row>
    <row r="21" spans="1:7" ht="16.2" thickBot="1" x14ac:dyDescent="0.35">
      <c r="A21" s="15">
        <v>20</v>
      </c>
      <c r="B21" s="25" t="s">
        <v>56</v>
      </c>
      <c r="C21" s="49">
        <v>2927602</v>
      </c>
      <c r="D21" s="49">
        <v>2780152</v>
      </c>
      <c r="E21" s="49">
        <v>4710438</v>
      </c>
      <c r="F21" s="55">
        <v>0</v>
      </c>
      <c r="G21" s="52">
        <f t="shared" si="0"/>
        <v>10418192</v>
      </c>
    </row>
    <row r="22" spans="1:7" ht="16.2" thickBot="1" x14ac:dyDescent="0.35">
      <c r="A22" s="15">
        <v>21</v>
      </c>
      <c r="B22" s="25" t="s">
        <v>57</v>
      </c>
      <c r="C22" s="49">
        <v>3075689</v>
      </c>
      <c r="D22" s="49">
        <v>4590896</v>
      </c>
      <c r="E22" s="49">
        <v>9104773</v>
      </c>
      <c r="F22" s="55">
        <v>0</v>
      </c>
      <c r="G22" s="52">
        <f t="shared" si="0"/>
        <v>16771358</v>
      </c>
    </row>
    <row r="23" spans="1:7" ht="16.2" thickBot="1" x14ac:dyDescent="0.35">
      <c r="A23" s="19"/>
      <c r="B23" s="19" t="s">
        <v>79</v>
      </c>
      <c r="C23" s="23"/>
      <c r="D23" s="23"/>
      <c r="E23" s="23"/>
      <c r="F23" s="23"/>
      <c r="G23" s="48"/>
    </row>
    <row r="24" spans="1:7" ht="16.2" thickBot="1" x14ac:dyDescent="0.35">
      <c r="A24" s="14">
        <v>39</v>
      </c>
      <c r="B24" s="25" t="s">
        <v>80</v>
      </c>
      <c r="C24" s="6">
        <v>709</v>
      </c>
      <c r="D24" s="6">
        <v>851</v>
      </c>
      <c r="E24" s="6">
        <v>2448</v>
      </c>
      <c r="F24" s="56">
        <v>0</v>
      </c>
      <c r="G24" s="45">
        <f>SUM(C24:F24)</f>
        <v>4008</v>
      </c>
    </row>
    <row r="25" spans="1:7" ht="16.2" thickBot="1" x14ac:dyDescent="0.35">
      <c r="A25" s="14">
        <v>40</v>
      </c>
      <c r="B25" s="25" t="s">
        <v>81</v>
      </c>
      <c r="C25" s="4">
        <v>34621</v>
      </c>
      <c r="D25" s="4">
        <v>21340</v>
      </c>
      <c r="E25" s="4">
        <v>67274</v>
      </c>
      <c r="F25" s="56">
        <v>0</v>
      </c>
      <c r="G25" s="45">
        <f>SUM(C25:F25)</f>
        <v>123235</v>
      </c>
    </row>
    <row r="26" spans="1:7" ht="16.2" thickBot="1" x14ac:dyDescent="0.35">
      <c r="A26" s="14">
        <v>41</v>
      </c>
      <c r="B26" s="25" t="s">
        <v>82</v>
      </c>
      <c r="C26" s="4">
        <v>23054</v>
      </c>
      <c r="D26" s="4">
        <v>14918</v>
      </c>
      <c r="E26" s="4">
        <v>29074</v>
      </c>
      <c r="F26" s="56">
        <v>0</v>
      </c>
      <c r="G26" s="45">
        <f>SUM(C26:F26)</f>
        <v>67046</v>
      </c>
    </row>
    <row r="27" spans="1:7" ht="16.2" thickBot="1" x14ac:dyDescent="0.35">
      <c r="A27" s="14">
        <v>42</v>
      </c>
      <c r="B27" s="25" t="s">
        <v>83</v>
      </c>
      <c r="C27" s="4">
        <v>8380</v>
      </c>
      <c r="D27" s="4">
        <v>1239</v>
      </c>
      <c r="E27" s="4">
        <v>5519</v>
      </c>
      <c r="F27" s="56">
        <v>0</v>
      </c>
      <c r="G27" s="45">
        <f>SUM(C27:F27)</f>
        <v>15138</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19</v>
      </c>
      <c r="C1" s="13"/>
      <c r="D1" s="13"/>
      <c r="E1" s="13"/>
      <c r="F1" s="13"/>
    </row>
    <row r="2" spans="1:7" ht="18.600000000000001" thickBot="1" x14ac:dyDescent="0.35">
      <c r="A2" s="16"/>
      <c r="B2" s="17" t="s">
        <v>87</v>
      </c>
      <c r="C2" s="108" t="s">
        <v>21</v>
      </c>
      <c r="D2" s="109"/>
      <c r="E2" s="109"/>
      <c r="F2" s="109"/>
      <c r="G2" s="110"/>
    </row>
    <row r="3" spans="1:7" ht="31.8" thickBot="1" x14ac:dyDescent="0.35">
      <c r="A3" s="18" t="s">
        <v>22</v>
      </c>
      <c r="B3" s="19" t="s">
        <v>23</v>
      </c>
      <c r="C3" s="19" t="s">
        <v>24</v>
      </c>
      <c r="D3" s="19" t="s">
        <v>25</v>
      </c>
      <c r="E3" s="20" t="s">
        <v>26</v>
      </c>
      <c r="F3" s="20" t="s">
        <v>27</v>
      </c>
      <c r="G3" s="21" t="s">
        <v>28</v>
      </c>
    </row>
    <row r="4" spans="1:7" ht="16.2" thickBot="1" x14ac:dyDescent="0.35">
      <c r="A4" s="22"/>
      <c r="B4" s="19" t="s">
        <v>29</v>
      </c>
      <c r="C4" s="23"/>
      <c r="D4" s="23"/>
      <c r="E4" s="23"/>
      <c r="F4" s="23"/>
      <c r="G4" s="24"/>
    </row>
    <row r="5" spans="1:7" ht="16.2" thickBot="1" x14ac:dyDescent="0.35">
      <c r="A5" s="14">
        <v>1</v>
      </c>
      <c r="B5" s="25" t="s">
        <v>30</v>
      </c>
      <c r="C5" s="2">
        <v>19357</v>
      </c>
      <c r="D5" s="3">
        <v>15262</v>
      </c>
      <c r="E5" s="3">
        <v>71253</v>
      </c>
      <c r="F5" s="3">
        <v>1392</v>
      </c>
      <c r="G5" s="45">
        <f>SUM(C5:F5)</f>
        <v>107264</v>
      </c>
    </row>
    <row r="6" spans="1:7" ht="16.2" thickBot="1" x14ac:dyDescent="0.35">
      <c r="A6" s="15">
        <v>2</v>
      </c>
      <c r="B6" s="25" t="s">
        <v>31</v>
      </c>
      <c r="C6" s="4">
        <v>1137</v>
      </c>
      <c r="D6" s="4">
        <v>896</v>
      </c>
      <c r="E6" s="4">
        <v>3944</v>
      </c>
      <c r="F6" s="4"/>
      <c r="G6" s="46">
        <f>SUM(C6:F6)</f>
        <v>5977</v>
      </c>
    </row>
    <row r="7" spans="1:7" ht="16.2" thickBot="1" x14ac:dyDescent="0.35">
      <c r="A7" s="15">
        <v>3</v>
      </c>
      <c r="B7" s="25" t="s">
        <v>36</v>
      </c>
      <c r="C7" s="4">
        <v>802</v>
      </c>
      <c r="D7" s="4">
        <v>923</v>
      </c>
      <c r="E7" s="4">
        <v>2729</v>
      </c>
      <c r="F7" s="4">
        <v>142</v>
      </c>
      <c r="G7" s="46">
        <f>SUM(C7:F7)</f>
        <v>4596</v>
      </c>
    </row>
    <row r="8" spans="1:7" ht="16.2" thickBot="1" x14ac:dyDescent="0.35">
      <c r="A8" s="15">
        <v>4</v>
      </c>
      <c r="B8" s="25" t="s">
        <v>37</v>
      </c>
      <c r="C8" s="4">
        <v>239</v>
      </c>
      <c r="D8" s="4">
        <v>153</v>
      </c>
      <c r="E8" s="4">
        <v>1146</v>
      </c>
      <c r="F8" s="4">
        <v>75</v>
      </c>
      <c r="G8" s="46">
        <f>SUM(C8:F8)</f>
        <v>1613</v>
      </c>
    </row>
    <row r="9" spans="1:7" ht="16.2" thickBot="1" x14ac:dyDescent="0.35">
      <c r="A9" s="15">
        <v>5</v>
      </c>
      <c r="B9" s="25" t="s">
        <v>38</v>
      </c>
      <c r="C9" s="4">
        <v>468</v>
      </c>
      <c r="D9" s="4">
        <v>173</v>
      </c>
      <c r="E9" s="5">
        <v>1926</v>
      </c>
      <c r="F9" s="4">
        <v>146</v>
      </c>
      <c r="G9" s="46">
        <f>SUM(C9:F9)</f>
        <v>2713</v>
      </c>
    </row>
    <row r="10" spans="1:7" ht="16.2" thickBot="1" x14ac:dyDescent="0.35">
      <c r="A10" s="19"/>
      <c r="B10" s="19" t="s">
        <v>41</v>
      </c>
      <c r="C10" s="23"/>
      <c r="D10" s="23"/>
      <c r="E10" s="23"/>
      <c r="F10" s="23"/>
      <c r="G10" s="47"/>
    </row>
    <row r="11" spans="1:7" ht="16.2" thickBot="1" x14ac:dyDescent="0.35">
      <c r="A11" s="14">
        <v>6</v>
      </c>
      <c r="B11" s="25" t="s">
        <v>42</v>
      </c>
      <c r="C11" s="50">
        <v>7631912</v>
      </c>
      <c r="D11" s="51">
        <v>8121157</v>
      </c>
      <c r="E11" s="51">
        <v>56172915</v>
      </c>
      <c r="F11" s="51">
        <v>44093</v>
      </c>
      <c r="G11" s="52">
        <f>SUM(C11:F11)</f>
        <v>71970077</v>
      </c>
    </row>
    <row r="12" spans="1:7" ht="16.2" thickBot="1" x14ac:dyDescent="0.35">
      <c r="A12" s="15">
        <v>7</v>
      </c>
      <c r="B12" s="25" t="s">
        <v>43</v>
      </c>
      <c r="C12" s="49">
        <v>8059533</v>
      </c>
      <c r="D12" s="49">
        <v>8121157</v>
      </c>
      <c r="E12" s="49">
        <v>56172622</v>
      </c>
      <c r="F12" s="49">
        <v>44093</v>
      </c>
      <c r="G12" s="52">
        <f>SUM(C12:F12)</f>
        <v>72397405</v>
      </c>
    </row>
    <row r="13" spans="1:7" ht="16.2" thickBot="1" x14ac:dyDescent="0.35">
      <c r="A13" s="15">
        <v>10</v>
      </c>
      <c r="B13" s="25" t="s">
        <v>46</v>
      </c>
      <c r="C13" s="49"/>
      <c r="D13" s="49"/>
      <c r="E13" s="49"/>
      <c r="F13" s="55">
        <v>0</v>
      </c>
      <c r="G13" s="52">
        <f>SUM(C13:F13)</f>
        <v>0</v>
      </c>
    </row>
    <row r="14" spans="1:7" ht="16.2" thickBot="1" x14ac:dyDescent="0.35">
      <c r="A14" s="15">
        <v>11</v>
      </c>
      <c r="B14" s="25" t="s">
        <v>47</v>
      </c>
      <c r="C14" s="49"/>
      <c r="D14" s="49"/>
      <c r="E14" s="49"/>
      <c r="F14" s="55">
        <v>0</v>
      </c>
      <c r="G14" s="52">
        <f>SUM(C14:F14)</f>
        <v>0</v>
      </c>
    </row>
    <row r="15" spans="1:7" ht="16.2" thickBot="1" x14ac:dyDescent="0.35">
      <c r="A15" s="19"/>
      <c r="B15" s="19" t="s">
        <v>50</v>
      </c>
      <c r="C15" s="23"/>
      <c r="D15" s="23"/>
      <c r="E15" s="23"/>
      <c r="F15" s="23"/>
      <c r="G15" s="47"/>
    </row>
    <row r="16" spans="1:7" ht="16.2" thickBot="1" x14ac:dyDescent="0.35">
      <c r="A16" s="14">
        <v>15</v>
      </c>
      <c r="B16" s="25" t="s">
        <v>51</v>
      </c>
      <c r="C16" s="51">
        <v>2020518</v>
      </c>
      <c r="D16" s="51">
        <v>988511</v>
      </c>
      <c r="E16" s="51">
        <v>4120109</v>
      </c>
      <c r="F16" s="55">
        <v>0</v>
      </c>
      <c r="G16" s="52">
        <f t="shared" ref="G16:G22" si="0">SUM(C16:F16)</f>
        <v>7129138</v>
      </c>
    </row>
    <row r="17" spans="1:7" ht="16.2" thickBot="1" x14ac:dyDescent="0.35">
      <c r="A17" s="15">
        <v>16</v>
      </c>
      <c r="B17" s="25" t="s">
        <v>52</v>
      </c>
      <c r="C17" s="49">
        <v>3551693</v>
      </c>
      <c r="D17" s="49">
        <v>2528415</v>
      </c>
      <c r="E17" s="49">
        <v>12327736</v>
      </c>
      <c r="F17" s="55">
        <v>0</v>
      </c>
      <c r="G17" s="52">
        <f t="shared" si="0"/>
        <v>18407844</v>
      </c>
    </row>
    <row r="18" spans="1:7" ht="16.2" thickBot="1" x14ac:dyDescent="0.35">
      <c r="A18" s="15">
        <v>17</v>
      </c>
      <c r="B18" s="25" t="s">
        <v>53</v>
      </c>
      <c r="C18" s="49">
        <v>1303454</v>
      </c>
      <c r="D18" s="49">
        <v>961014</v>
      </c>
      <c r="E18" s="49">
        <v>4495081</v>
      </c>
      <c r="F18" s="55">
        <v>0</v>
      </c>
      <c r="G18" s="52">
        <f t="shared" si="0"/>
        <v>6759549</v>
      </c>
    </row>
    <row r="19" spans="1:7" ht="16.2" thickBot="1" x14ac:dyDescent="0.35">
      <c r="A19" s="15">
        <v>18</v>
      </c>
      <c r="B19" s="25" t="s">
        <v>54</v>
      </c>
      <c r="C19" s="49">
        <v>1220796</v>
      </c>
      <c r="D19" s="49">
        <v>422823</v>
      </c>
      <c r="E19" s="49">
        <v>4244354</v>
      </c>
      <c r="F19" s="55">
        <v>0</v>
      </c>
      <c r="G19" s="52">
        <f t="shared" si="0"/>
        <v>5887973</v>
      </c>
    </row>
    <row r="20" spans="1:7" ht="16.2" thickBot="1" x14ac:dyDescent="0.35">
      <c r="A20" s="15">
        <v>19</v>
      </c>
      <c r="B20" s="25" t="s">
        <v>55</v>
      </c>
      <c r="C20" s="49">
        <v>37793</v>
      </c>
      <c r="D20" s="49">
        <v>32055</v>
      </c>
      <c r="E20" s="49">
        <v>204872</v>
      </c>
      <c r="F20" s="55">
        <v>0</v>
      </c>
      <c r="G20" s="52">
        <f t="shared" si="0"/>
        <v>274720</v>
      </c>
    </row>
    <row r="21" spans="1:7" ht="16.2" thickBot="1" x14ac:dyDescent="0.35">
      <c r="A21" s="15">
        <v>20</v>
      </c>
      <c r="B21" s="25" t="s">
        <v>56</v>
      </c>
      <c r="C21" s="49">
        <v>897788</v>
      </c>
      <c r="D21" s="49">
        <v>623296</v>
      </c>
      <c r="E21" s="49">
        <v>2560720</v>
      </c>
      <c r="F21" s="55">
        <v>0</v>
      </c>
      <c r="G21" s="52">
        <f t="shared" si="0"/>
        <v>4081804</v>
      </c>
    </row>
    <row r="22" spans="1:7" ht="16.2" thickBot="1" x14ac:dyDescent="0.35">
      <c r="A22" s="15">
        <v>21</v>
      </c>
      <c r="B22" s="25" t="s">
        <v>57</v>
      </c>
      <c r="C22" s="49">
        <v>1748717</v>
      </c>
      <c r="D22" s="49">
        <v>1225860</v>
      </c>
      <c r="E22" s="49">
        <v>6648142</v>
      </c>
      <c r="F22" s="55">
        <v>0</v>
      </c>
      <c r="G22" s="52">
        <f t="shared" si="0"/>
        <v>9622719</v>
      </c>
    </row>
    <row r="23" spans="1:7" ht="16.2" thickBot="1" x14ac:dyDescent="0.35">
      <c r="A23" s="19"/>
      <c r="B23" s="19" t="s">
        <v>79</v>
      </c>
      <c r="C23" s="23"/>
      <c r="D23" s="23"/>
      <c r="E23" s="23"/>
      <c r="F23" s="23"/>
      <c r="G23" s="48"/>
    </row>
    <row r="24" spans="1:7" ht="16.2" thickBot="1" x14ac:dyDescent="0.35">
      <c r="A24" s="14">
        <v>39</v>
      </c>
      <c r="B24" s="25" t="s">
        <v>80</v>
      </c>
      <c r="C24" s="6">
        <v>435</v>
      </c>
      <c r="D24" s="6">
        <v>382</v>
      </c>
      <c r="E24" s="6">
        <v>1256</v>
      </c>
      <c r="F24" s="56">
        <v>0</v>
      </c>
      <c r="G24" s="45">
        <f>SUM(C24:F24)</f>
        <v>2073</v>
      </c>
    </row>
    <row r="25" spans="1:7" ht="16.2" thickBot="1" x14ac:dyDescent="0.35">
      <c r="A25" s="14">
        <v>40</v>
      </c>
      <c r="B25" s="25" t="s">
        <v>81</v>
      </c>
      <c r="C25" s="4">
        <v>9709</v>
      </c>
      <c r="D25" s="4">
        <v>7330</v>
      </c>
      <c r="E25" s="4">
        <v>3385</v>
      </c>
      <c r="F25" s="56">
        <v>0</v>
      </c>
      <c r="G25" s="45">
        <f>SUM(C25:F25)</f>
        <v>20424</v>
      </c>
    </row>
    <row r="26" spans="1:7" ht="16.2" thickBot="1" x14ac:dyDescent="0.35">
      <c r="A26" s="14">
        <v>41</v>
      </c>
      <c r="B26" s="25" t="s">
        <v>82</v>
      </c>
      <c r="C26" s="4">
        <v>6080</v>
      </c>
      <c r="D26" s="4">
        <v>5209</v>
      </c>
      <c r="E26" s="4">
        <v>36786</v>
      </c>
      <c r="F26" s="56">
        <v>0</v>
      </c>
      <c r="G26" s="45">
        <f>SUM(C26:F26)</f>
        <v>48075</v>
      </c>
    </row>
    <row r="27" spans="1:7" ht="16.2" thickBot="1" x14ac:dyDescent="0.35">
      <c r="A27" s="14">
        <v>42</v>
      </c>
      <c r="B27" s="25" t="s">
        <v>83</v>
      </c>
      <c r="C27" s="4">
        <v>3873</v>
      </c>
      <c r="D27" s="4">
        <v>468</v>
      </c>
      <c r="E27" s="4">
        <v>5005</v>
      </c>
      <c r="F27" s="56"/>
      <c r="G27" s="45">
        <f>SUM(C27:F27)</f>
        <v>9346</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15" activePane="bottomRight" state="frozen"/>
      <selection pane="topRight" activeCell="C1" sqref="C1"/>
      <selection pane="bottomLeft" activeCell="A7" sqref="A7"/>
      <selection pane="bottomRight" activeCell="H37" sqref="H37"/>
    </sheetView>
  </sheetViews>
  <sheetFormatPr defaultColWidth="9.33203125" defaultRowHeight="14.4" x14ac:dyDescent="0.3"/>
  <cols>
    <col min="2" max="2" width="99" bestFit="1" customWidth="1"/>
    <col min="4" max="4" width="11.33203125" customWidth="1"/>
    <col min="5" max="5" width="15.44140625" customWidth="1"/>
    <col min="7" max="7" width="12.44140625" customWidth="1"/>
    <col min="8" max="8" width="13.33203125" customWidth="1"/>
    <col min="9" max="9" width="48.44140625" customWidth="1"/>
  </cols>
  <sheetData>
    <row r="1" spans="1:9" ht="21" x14ac:dyDescent="0.4">
      <c r="A1" s="112" t="s">
        <v>0</v>
      </c>
      <c r="B1" s="112"/>
      <c r="C1" s="112"/>
      <c r="D1" s="112"/>
      <c r="E1" s="112"/>
      <c r="F1" s="112"/>
      <c r="G1" s="112"/>
      <c r="H1" s="112"/>
      <c r="I1" s="112"/>
    </row>
    <row r="2" spans="1:9" ht="18" x14ac:dyDescent="0.35">
      <c r="A2" s="111" t="s">
        <v>88</v>
      </c>
      <c r="B2" s="111"/>
      <c r="C2" s="111"/>
      <c r="D2" s="111"/>
      <c r="E2" s="111"/>
      <c r="F2" s="111"/>
      <c r="G2" s="111"/>
      <c r="H2" s="111"/>
      <c r="I2" s="111"/>
    </row>
    <row r="3" spans="1:9" ht="18.600000000000001" thickBot="1" x14ac:dyDescent="0.4">
      <c r="A3" s="98" t="s">
        <v>89</v>
      </c>
      <c r="B3" s="98"/>
      <c r="C3" s="98"/>
      <c r="D3" s="98"/>
      <c r="E3" s="98"/>
      <c r="F3" s="98"/>
      <c r="G3" s="98"/>
      <c r="H3" s="98"/>
      <c r="I3" s="98"/>
    </row>
    <row r="4" spans="1:9" ht="26.25" customHeight="1" x14ac:dyDescent="0.3">
      <c r="A4" s="115" t="s">
        <v>90</v>
      </c>
      <c r="B4" s="113" t="s">
        <v>91</v>
      </c>
      <c r="C4" s="117" t="s">
        <v>92</v>
      </c>
      <c r="D4" s="117"/>
      <c r="E4" s="118"/>
      <c r="F4" s="119" t="s">
        <v>93</v>
      </c>
      <c r="G4" s="117"/>
      <c r="H4" s="120"/>
    </row>
    <row r="5" spans="1:9" ht="15" thickBot="1" x14ac:dyDescent="0.35">
      <c r="A5" s="116"/>
      <c r="B5" s="114"/>
      <c r="C5" s="7" t="s">
        <v>94</v>
      </c>
      <c r="D5" s="7" t="s">
        <v>95</v>
      </c>
      <c r="E5" s="8" t="s">
        <v>96</v>
      </c>
      <c r="F5" s="9" t="s">
        <v>94</v>
      </c>
      <c r="G5" s="7" t="s">
        <v>95</v>
      </c>
      <c r="H5" s="10" t="s">
        <v>96</v>
      </c>
    </row>
    <row r="6" spans="1:9" ht="15.6" x14ac:dyDescent="0.3">
      <c r="A6" s="26"/>
      <c r="B6" s="27" t="s">
        <v>41</v>
      </c>
      <c r="C6" s="30"/>
      <c r="D6" s="30"/>
      <c r="E6" s="30"/>
      <c r="F6" s="30"/>
      <c r="G6" s="30"/>
      <c r="H6" s="30"/>
      <c r="I6" s="12"/>
    </row>
    <row r="7" spans="1:9" ht="15.6" x14ac:dyDescent="0.3">
      <c r="A7" s="28">
        <v>6</v>
      </c>
      <c r="B7" s="42" t="s">
        <v>42</v>
      </c>
      <c r="C7" s="36"/>
      <c r="D7" s="36"/>
      <c r="E7" s="37" t="s">
        <v>107</v>
      </c>
      <c r="F7" s="38"/>
      <c r="G7" s="36"/>
      <c r="H7" s="36" t="s">
        <v>107</v>
      </c>
      <c r="I7" s="12"/>
    </row>
    <row r="8" spans="1:9" ht="15.6" x14ac:dyDescent="0.3">
      <c r="A8" s="28">
        <v>7</v>
      </c>
      <c r="B8" s="42" t="s">
        <v>43</v>
      </c>
      <c r="C8" s="36"/>
      <c r="D8" s="36"/>
      <c r="E8" s="37" t="s">
        <v>107</v>
      </c>
      <c r="F8" s="38"/>
      <c r="G8" s="36"/>
      <c r="H8" s="36" t="s">
        <v>107</v>
      </c>
      <c r="I8" s="12"/>
    </row>
    <row r="9" spans="1:9" ht="15.6" x14ac:dyDescent="0.3">
      <c r="A9" s="28">
        <v>8</v>
      </c>
      <c r="B9" s="42" t="s">
        <v>44</v>
      </c>
      <c r="C9" s="31"/>
      <c r="D9" s="31"/>
      <c r="E9" s="32"/>
      <c r="F9" s="38"/>
      <c r="G9" s="36"/>
      <c r="H9" s="36" t="s">
        <v>107</v>
      </c>
      <c r="I9" s="12"/>
    </row>
    <row r="10" spans="1:9" ht="15.6" x14ac:dyDescent="0.3">
      <c r="A10" s="28">
        <v>9</v>
      </c>
      <c r="B10" s="42" t="s">
        <v>45</v>
      </c>
      <c r="C10" s="31"/>
      <c r="D10" s="31"/>
      <c r="E10" s="32"/>
      <c r="F10" s="38"/>
      <c r="G10" s="36"/>
      <c r="H10" s="36" t="s">
        <v>107</v>
      </c>
      <c r="I10" s="12"/>
    </row>
    <row r="11" spans="1:9" ht="15.6" x14ac:dyDescent="0.3">
      <c r="A11" s="28">
        <v>10</v>
      </c>
      <c r="B11" s="42" t="s">
        <v>46</v>
      </c>
      <c r="C11" s="36"/>
      <c r="D11" s="36"/>
      <c r="E11" s="37"/>
      <c r="F11" s="38"/>
      <c r="G11" s="36"/>
      <c r="H11" s="36"/>
      <c r="I11" s="12"/>
    </row>
    <row r="12" spans="1:9" ht="15.6" x14ac:dyDescent="0.3">
      <c r="A12" s="28">
        <v>11</v>
      </c>
      <c r="B12" s="42" t="s">
        <v>47</v>
      </c>
      <c r="C12" s="36"/>
      <c r="D12" s="36"/>
      <c r="E12" s="37"/>
      <c r="F12" s="38"/>
      <c r="G12" s="36"/>
      <c r="H12" s="36"/>
      <c r="I12" s="12"/>
    </row>
    <row r="13" spans="1:9" ht="16.2" thickBot="1" x14ac:dyDescent="0.35">
      <c r="A13" s="29">
        <v>13</v>
      </c>
      <c r="B13" s="43" t="s">
        <v>48</v>
      </c>
      <c r="C13" s="33"/>
      <c r="D13" s="33"/>
      <c r="E13" s="34"/>
      <c r="F13" s="39"/>
      <c r="G13" s="40"/>
      <c r="H13" s="41"/>
      <c r="I13" s="12"/>
    </row>
    <row r="14" spans="1:9" ht="15.6" x14ac:dyDescent="0.3">
      <c r="A14" s="26"/>
      <c r="B14" s="44" t="s">
        <v>50</v>
      </c>
      <c r="C14" s="35"/>
      <c r="D14" s="35"/>
      <c r="E14" s="35"/>
      <c r="F14" s="35"/>
      <c r="G14" s="35"/>
      <c r="H14" s="35"/>
      <c r="I14" s="12"/>
    </row>
    <row r="15" spans="1:9" ht="15.6" x14ac:dyDescent="0.3">
      <c r="A15" s="28">
        <v>15</v>
      </c>
      <c r="B15" s="42" t="s">
        <v>51</v>
      </c>
      <c r="C15" s="36"/>
      <c r="D15" s="36"/>
      <c r="E15" s="37" t="s">
        <v>107</v>
      </c>
      <c r="F15" s="38"/>
      <c r="G15" s="36"/>
      <c r="H15" s="36" t="s">
        <v>107</v>
      </c>
      <c r="I15" s="12"/>
    </row>
    <row r="16" spans="1:9" ht="15.6" x14ac:dyDescent="0.3">
      <c r="A16" s="28">
        <v>16</v>
      </c>
      <c r="B16" s="42" t="s">
        <v>52</v>
      </c>
      <c r="C16" s="36"/>
      <c r="D16" s="36"/>
      <c r="E16" s="37" t="s">
        <v>107</v>
      </c>
      <c r="F16" s="38"/>
      <c r="G16" s="36"/>
      <c r="H16" s="36" t="s">
        <v>107</v>
      </c>
      <c r="I16" s="12"/>
    </row>
    <row r="17" spans="1:9" ht="15.6" x14ac:dyDescent="0.3">
      <c r="A17" s="28">
        <v>17</v>
      </c>
      <c r="B17" s="42" t="s">
        <v>53</v>
      </c>
      <c r="C17" s="36"/>
      <c r="D17" s="36"/>
      <c r="E17" s="37" t="s">
        <v>107</v>
      </c>
      <c r="F17" s="38"/>
      <c r="G17" s="36"/>
      <c r="H17" s="36" t="s">
        <v>107</v>
      </c>
      <c r="I17" s="12"/>
    </row>
    <row r="18" spans="1:9" ht="15.6" x14ac:dyDescent="0.3">
      <c r="A18" s="28">
        <v>18</v>
      </c>
      <c r="B18" s="42" t="s">
        <v>54</v>
      </c>
      <c r="C18" s="36"/>
      <c r="D18" s="36"/>
      <c r="E18" s="37" t="s">
        <v>107</v>
      </c>
      <c r="F18" s="38"/>
      <c r="G18" s="36"/>
      <c r="H18" s="36" t="s">
        <v>107</v>
      </c>
      <c r="I18" s="12"/>
    </row>
    <row r="19" spans="1:9" ht="15.6" x14ac:dyDescent="0.3">
      <c r="A19" s="28">
        <v>19</v>
      </c>
      <c r="B19" s="42" t="s">
        <v>55</v>
      </c>
      <c r="C19" s="36"/>
      <c r="D19" s="36"/>
      <c r="E19" s="37" t="s">
        <v>107</v>
      </c>
      <c r="F19" s="38"/>
      <c r="G19" s="36"/>
      <c r="H19" s="36" t="s">
        <v>107</v>
      </c>
      <c r="I19" s="12"/>
    </row>
    <row r="20" spans="1:9" ht="15.6" x14ac:dyDescent="0.3">
      <c r="A20" s="28">
        <v>20</v>
      </c>
      <c r="B20" s="42" t="s">
        <v>56</v>
      </c>
      <c r="C20" s="36"/>
      <c r="D20" s="36"/>
      <c r="E20" s="37" t="s">
        <v>107</v>
      </c>
      <c r="F20" s="38"/>
      <c r="G20" s="36"/>
      <c r="H20" s="36" t="s">
        <v>107</v>
      </c>
      <c r="I20" s="12"/>
    </row>
    <row r="21" spans="1:9" ht="15.6" x14ac:dyDescent="0.3">
      <c r="A21" s="28">
        <v>21</v>
      </c>
      <c r="B21" s="42" t="s">
        <v>57</v>
      </c>
      <c r="C21" s="36"/>
      <c r="D21" s="36"/>
      <c r="E21" s="37" t="s">
        <v>107</v>
      </c>
      <c r="F21" s="38"/>
      <c r="G21" s="36"/>
      <c r="H21" s="36" t="s">
        <v>107</v>
      </c>
      <c r="I21" s="12"/>
    </row>
    <row r="22" spans="1:9" ht="15.6" x14ac:dyDescent="0.3">
      <c r="A22" s="28">
        <v>22</v>
      </c>
      <c r="B22" s="42" t="s">
        <v>58</v>
      </c>
      <c r="C22" s="31"/>
      <c r="D22" s="31"/>
      <c r="E22" s="32"/>
      <c r="F22" s="38"/>
      <c r="G22" s="36"/>
      <c r="H22" s="36"/>
      <c r="I22" s="12"/>
    </row>
    <row r="23" spans="1:9" ht="15.6" x14ac:dyDescent="0.3">
      <c r="A23" s="28">
        <v>23</v>
      </c>
      <c r="B23" s="42" t="s">
        <v>59</v>
      </c>
      <c r="C23" s="31"/>
      <c r="D23" s="31"/>
      <c r="E23" s="32"/>
      <c r="F23" s="38" t="s">
        <v>107</v>
      </c>
      <c r="G23" s="36"/>
      <c r="H23" s="36"/>
      <c r="I23" s="12"/>
    </row>
    <row r="24" spans="1:9" ht="15.6" x14ac:dyDescent="0.3">
      <c r="A24" s="28">
        <v>24</v>
      </c>
      <c r="B24" s="42" t="s">
        <v>60</v>
      </c>
      <c r="C24" s="31"/>
      <c r="D24" s="31"/>
      <c r="E24" s="32"/>
      <c r="F24" s="38" t="s">
        <v>107</v>
      </c>
      <c r="G24" s="36"/>
      <c r="H24" s="36"/>
      <c r="I24" s="12"/>
    </row>
    <row r="25" spans="1:9" ht="15.6" x14ac:dyDescent="0.3">
      <c r="A25" s="28">
        <v>26</v>
      </c>
      <c r="B25" s="42" t="s">
        <v>62</v>
      </c>
      <c r="C25" s="31"/>
      <c r="D25" s="31"/>
      <c r="E25" s="32"/>
      <c r="F25" s="38"/>
      <c r="G25" s="36"/>
      <c r="H25" s="36"/>
      <c r="I25" s="12"/>
    </row>
    <row r="26" spans="1:9" ht="15.6" x14ac:dyDescent="0.3">
      <c r="A26" s="28">
        <v>27</v>
      </c>
      <c r="B26" s="42" t="s">
        <v>63</v>
      </c>
      <c r="C26" s="31"/>
      <c r="D26" s="31"/>
      <c r="E26" s="32"/>
      <c r="F26" s="38"/>
      <c r="G26" s="36"/>
      <c r="H26" s="36" t="s">
        <v>107</v>
      </c>
      <c r="I26" s="12"/>
    </row>
    <row r="27" spans="1:9" ht="15.6" x14ac:dyDescent="0.3">
      <c r="A27" s="28">
        <v>28</v>
      </c>
      <c r="B27" s="42" t="s">
        <v>64</v>
      </c>
      <c r="C27" s="31"/>
      <c r="D27" s="31"/>
      <c r="E27" s="32"/>
      <c r="F27" s="38"/>
      <c r="G27" s="36"/>
      <c r="H27" s="36" t="s">
        <v>107</v>
      </c>
      <c r="I27" s="12"/>
    </row>
    <row r="28" spans="1:9" ht="15.6" x14ac:dyDescent="0.3">
      <c r="A28" s="28">
        <v>29</v>
      </c>
      <c r="B28" s="42" t="s">
        <v>97</v>
      </c>
      <c r="C28" s="31"/>
      <c r="D28" s="31"/>
      <c r="E28" s="32"/>
      <c r="F28" s="38"/>
      <c r="G28" s="36"/>
      <c r="H28" s="36" t="s">
        <v>107</v>
      </c>
      <c r="I28" s="12"/>
    </row>
    <row r="29" spans="1:9" ht="15.6" x14ac:dyDescent="0.3">
      <c r="A29" s="28">
        <v>30</v>
      </c>
      <c r="B29" s="42" t="s">
        <v>66</v>
      </c>
      <c r="C29" s="31"/>
      <c r="D29" s="31"/>
      <c r="E29" s="32"/>
      <c r="F29" s="38" t="s">
        <v>107</v>
      </c>
      <c r="G29" s="36"/>
      <c r="H29" s="36"/>
      <c r="I29" s="12"/>
    </row>
    <row r="30" spans="1:9" ht="15.6" x14ac:dyDescent="0.3">
      <c r="A30" s="28">
        <v>31</v>
      </c>
      <c r="B30" s="42" t="s">
        <v>67</v>
      </c>
      <c r="C30" s="31"/>
      <c r="D30" s="31"/>
      <c r="E30" s="32"/>
      <c r="F30" s="38"/>
      <c r="G30" s="36"/>
      <c r="H30" s="36" t="s">
        <v>107</v>
      </c>
      <c r="I30" s="12"/>
    </row>
    <row r="31" spans="1:9" ht="15.6" x14ac:dyDescent="0.3">
      <c r="A31" s="28">
        <v>32</v>
      </c>
      <c r="B31" s="42" t="s">
        <v>68</v>
      </c>
      <c r="C31" s="31"/>
      <c r="D31" s="31"/>
      <c r="E31" s="32"/>
      <c r="F31" s="38"/>
      <c r="G31" s="36"/>
      <c r="H31" s="36" t="s">
        <v>107</v>
      </c>
      <c r="I31" s="12"/>
    </row>
    <row r="32" spans="1:9" ht="15.6" x14ac:dyDescent="0.3">
      <c r="A32" s="28">
        <v>33</v>
      </c>
      <c r="B32" s="42" t="s">
        <v>98</v>
      </c>
      <c r="C32" s="31"/>
      <c r="D32" s="31"/>
      <c r="E32" s="32"/>
      <c r="F32" s="31"/>
      <c r="G32" s="31"/>
      <c r="H32" s="32"/>
      <c r="I32" s="12"/>
    </row>
    <row r="33" spans="1:9" ht="15.6" x14ac:dyDescent="0.3">
      <c r="A33" s="28" t="s">
        <v>70</v>
      </c>
      <c r="B33" s="42" t="s">
        <v>71</v>
      </c>
      <c r="C33" s="31"/>
      <c r="D33" s="31"/>
      <c r="E33" s="32"/>
      <c r="F33" s="38" t="s">
        <v>107</v>
      </c>
      <c r="G33" s="36"/>
      <c r="H33" s="36"/>
      <c r="I33" s="12"/>
    </row>
    <row r="34" spans="1:9" ht="15.6" x14ac:dyDescent="0.3">
      <c r="A34" s="28">
        <v>34</v>
      </c>
      <c r="B34" s="42" t="s">
        <v>74</v>
      </c>
      <c r="C34" s="31"/>
      <c r="D34" s="31"/>
      <c r="E34" s="32"/>
      <c r="F34" s="38"/>
      <c r="G34" s="36"/>
      <c r="H34" s="36" t="s">
        <v>107</v>
      </c>
      <c r="I34" s="12"/>
    </row>
    <row r="35" spans="1:9" ht="15.6" x14ac:dyDescent="0.3">
      <c r="A35" s="28">
        <v>35</v>
      </c>
      <c r="B35" s="42" t="s">
        <v>75</v>
      </c>
      <c r="C35" s="31"/>
      <c r="D35" s="31"/>
      <c r="E35" s="32"/>
      <c r="F35" s="38"/>
      <c r="G35" s="36"/>
      <c r="H35" s="36" t="s">
        <v>107</v>
      </c>
      <c r="I35" s="12"/>
    </row>
    <row r="36" spans="1:9" ht="16.2" thickBot="1" x14ac:dyDescent="0.35">
      <c r="A36" s="29">
        <v>36</v>
      </c>
      <c r="B36" s="43" t="s">
        <v>76</v>
      </c>
      <c r="C36" s="33"/>
      <c r="D36" s="33"/>
      <c r="E36" s="34"/>
      <c r="F36" s="39"/>
      <c r="G36" s="40"/>
      <c r="H36" s="41" t="s">
        <v>107</v>
      </c>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pane="topRight" activeCell="C1" sqref="C1"/>
      <selection pane="bottomLeft" activeCell="B6" sqref="B6"/>
      <selection pane="bottomRight" activeCell="F14" sqref="F14:F22"/>
    </sheetView>
  </sheetViews>
  <sheetFormatPr defaultColWidth="9.33203125" defaultRowHeight="14.4" x14ac:dyDescent="0.3"/>
  <cols>
    <col min="1" max="1" width="8.33203125" style="78" customWidth="1"/>
    <col min="2" max="2" width="6.5546875" style="78" bestFit="1" customWidth="1"/>
    <col min="3" max="3" width="50.6640625" style="78" customWidth="1"/>
    <col min="4" max="5" width="55.6640625" style="78" customWidth="1"/>
    <col min="6" max="8" width="16.6640625" style="78" customWidth="1"/>
    <col min="9" max="9" width="48.44140625" style="78" customWidth="1"/>
    <col min="10" max="16384" width="9.33203125" style="78"/>
  </cols>
  <sheetData>
    <row r="1" spans="1:9" ht="21" x14ac:dyDescent="0.4">
      <c r="A1" s="77" t="s">
        <v>0</v>
      </c>
      <c r="B1" s="77"/>
      <c r="C1" s="77"/>
      <c r="D1" s="77"/>
      <c r="E1" s="77"/>
      <c r="F1" s="77"/>
      <c r="G1" s="77"/>
      <c r="H1" s="77"/>
      <c r="I1" s="77"/>
    </row>
    <row r="2" spans="1:9" ht="15" thickBot="1" x14ac:dyDescent="0.35">
      <c r="C2" s="79" t="s">
        <v>99</v>
      </c>
    </row>
    <row r="3" spans="1:9" x14ac:dyDescent="0.3">
      <c r="B3" s="80" t="s">
        <v>90</v>
      </c>
      <c r="C3" s="81" t="s">
        <v>91</v>
      </c>
    </row>
    <row r="4" spans="1:9" ht="15" thickBot="1" x14ac:dyDescent="0.35">
      <c r="B4" s="82"/>
      <c r="C4" s="83"/>
      <c r="D4" s="83"/>
      <c r="E4" s="84"/>
    </row>
    <row r="5" spans="1:9" ht="15.6" x14ac:dyDescent="0.3">
      <c r="B5" s="85"/>
      <c r="C5" s="86" t="s">
        <v>41</v>
      </c>
      <c r="D5" s="87" t="s">
        <v>100</v>
      </c>
      <c r="E5" s="88" t="s">
        <v>101</v>
      </c>
    </row>
    <row r="6" spans="1:9" ht="15.6" x14ac:dyDescent="0.3">
      <c r="B6" s="89">
        <v>6</v>
      </c>
      <c r="C6" s="90" t="s">
        <v>42</v>
      </c>
      <c r="D6" s="36" t="s">
        <v>108</v>
      </c>
      <c r="E6" s="36" t="s">
        <v>108</v>
      </c>
    </row>
    <row r="7" spans="1:9" ht="15.6" x14ac:dyDescent="0.3">
      <c r="B7" s="89">
        <v>7</v>
      </c>
      <c r="C7" s="90" t="s">
        <v>43</v>
      </c>
      <c r="D7" s="36" t="s">
        <v>108</v>
      </c>
      <c r="E7" s="36" t="s">
        <v>108</v>
      </c>
    </row>
    <row r="8" spans="1:9" ht="15.6" x14ac:dyDescent="0.3">
      <c r="B8" s="89">
        <v>8</v>
      </c>
      <c r="C8" s="90" t="s">
        <v>44</v>
      </c>
      <c r="D8" s="36"/>
      <c r="E8" s="36" t="s">
        <v>108</v>
      </c>
    </row>
    <row r="9" spans="1:9" ht="31.2" x14ac:dyDescent="0.3">
      <c r="B9" s="89">
        <v>9</v>
      </c>
      <c r="C9" s="90" t="s">
        <v>45</v>
      </c>
      <c r="D9" s="36"/>
      <c r="E9" s="36" t="s">
        <v>109</v>
      </c>
    </row>
    <row r="10" spans="1:9" ht="15.6" x14ac:dyDescent="0.3">
      <c r="B10" s="89">
        <v>10</v>
      </c>
      <c r="C10" s="90" t="s">
        <v>46</v>
      </c>
      <c r="D10" s="36"/>
      <c r="E10" s="36"/>
    </row>
    <row r="11" spans="1:9" ht="15.6" x14ac:dyDescent="0.3">
      <c r="B11" s="89">
        <v>11</v>
      </c>
      <c r="C11" s="90" t="s">
        <v>47</v>
      </c>
      <c r="D11" s="36"/>
      <c r="E11" s="36"/>
    </row>
    <row r="12" spans="1:9" ht="31.8" thickBot="1" x14ac:dyDescent="0.35">
      <c r="B12" s="91">
        <v>13</v>
      </c>
      <c r="C12" s="92" t="s">
        <v>48</v>
      </c>
      <c r="D12" s="36"/>
      <c r="E12" s="36"/>
    </row>
    <row r="13" spans="1:9" ht="15.6" x14ac:dyDescent="0.3">
      <c r="B13" s="85"/>
      <c r="C13" s="93" t="s">
        <v>50</v>
      </c>
      <c r="D13" s="36"/>
      <c r="E13" s="36"/>
    </row>
    <row r="14" spans="1:9" ht="31.2" x14ac:dyDescent="0.3">
      <c r="B14" s="89">
        <v>15</v>
      </c>
      <c r="C14" s="90" t="s">
        <v>51</v>
      </c>
      <c r="D14" s="36" t="s">
        <v>110</v>
      </c>
      <c r="E14" s="36" t="s">
        <v>110</v>
      </c>
    </row>
    <row r="15" spans="1:9" ht="31.2" x14ac:dyDescent="0.3">
      <c r="B15" s="89">
        <v>16</v>
      </c>
      <c r="C15" s="90" t="s">
        <v>52</v>
      </c>
      <c r="D15" s="36" t="s">
        <v>110</v>
      </c>
      <c r="E15" s="36" t="s">
        <v>110</v>
      </c>
    </row>
    <row r="16" spans="1:9" ht="31.2" x14ac:dyDescent="0.3">
      <c r="B16" s="89">
        <v>17</v>
      </c>
      <c r="C16" s="90" t="s">
        <v>53</v>
      </c>
      <c r="D16" s="36" t="s">
        <v>110</v>
      </c>
      <c r="E16" s="36" t="s">
        <v>110</v>
      </c>
    </row>
    <row r="17" spans="2:5" ht="15.6" x14ac:dyDescent="0.3">
      <c r="B17" s="89">
        <v>18</v>
      </c>
      <c r="C17" s="90" t="s">
        <v>54</v>
      </c>
      <c r="D17" s="36" t="s">
        <v>110</v>
      </c>
      <c r="E17" s="36" t="s">
        <v>110</v>
      </c>
    </row>
    <row r="18" spans="2:5" ht="15.6" x14ac:dyDescent="0.3">
      <c r="B18" s="89">
        <v>19</v>
      </c>
      <c r="C18" s="90" t="s">
        <v>55</v>
      </c>
      <c r="D18" s="36" t="s">
        <v>110</v>
      </c>
      <c r="E18" s="36" t="s">
        <v>110</v>
      </c>
    </row>
    <row r="19" spans="2:5" ht="15.6" x14ac:dyDescent="0.3">
      <c r="B19" s="89">
        <v>20</v>
      </c>
      <c r="C19" s="90" t="s">
        <v>56</v>
      </c>
      <c r="D19" s="36" t="s">
        <v>110</v>
      </c>
      <c r="E19" s="36" t="s">
        <v>110</v>
      </c>
    </row>
    <row r="20" spans="2:5" ht="15.6" x14ac:dyDescent="0.3">
      <c r="B20" s="89">
        <v>21</v>
      </c>
      <c r="C20" s="90" t="s">
        <v>57</v>
      </c>
      <c r="D20" s="36" t="s">
        <v>110</v>
      </c>
      <c r="E20" s="36" t="s">
        <v>110</v>
      </c>
    </row>
    <row r="21" spans="2:5" ht="15.6" x14ac:dyDescent="0.3">
      <c r="B21" s="89">
        <v>22</v>
      </c>
      <c r="C21" s="90" t="s">
        <v>58</v>
      </c>
      <c r="D21" s="36"/>
      <c r="E21" s="36"/>
    </row>
    <row r="22" spans="2:5" ht="31.2" x14ac:dyDescent="0.3">
      <c r="B22" s="89">
        <v>23</v>
      </c>
      <c r="C22" s="90" t="s">
        <v>59</v>
      </c>
      <c r="D22" s="36"/>
      <c r="E22" s="36"/>
    </row>
    <row r="23" spans="2:5" ht="15.6" x14ac:dyDescent="0.3">
      <c r="B23" s="89">
        <v>24</v>
      </c>
      <c r="C23" s="90" t="s">
        <v>60</v>
      </c>
      <c r="D23" s="36"/>
      <c r="E23" s="36"/>
    </row>
    <row r="24" spans="2:5" ht="15.6" x14ac:dyDescent="0.3">
      <c r="B24" s="89">
        <v>26</v>
      </c>
      <c r="C24" s="90" t="s">
        <v>62</v>
      </c>
      <c r="D24" s="36"/>
      <c r="E24" s="36"/>
    </row>
    <row r="25" spans="2:5" ht="15.6" x14ac:dyDescent="0.3">
      <c r="B25" s="89">
        <v>27</v>
      </c>
      <c r="C25" s="90" t="s">
        <v>63</v>
      </c>
      <c r="D25" s="36"/>
      <c r="E25" s="36" t="s">
        <v>111</v>
      </c>
    </row>
    <row r="26" spans="2:5" ht="15.6" x14ac:dyDescent="0.3">
      <c r="B26" s="89">
        <v>28</v>
      </c>
      <c r="C26" s="90" t="s">
        <v>64</v>
      </c>
      <c r="D26" s="36"/>
      <c r="E26" s="36" t="s">
        <v>111</v>
      </c>
    </row>
    <row r="27" spans="2:5" ht="15.6" x14ac:dyDescent="0.3">
      <c r="B27" s="89">
        <v>29</v>
      </c>
      <c r="C27" s="90" t="s">
        <v>97</v>
      </c>
      <c r="D27" s="36"/>
      <c r="E27" s="36" t="s">
        <v>111</v>
      </c>
    </row>
    <row r="28" spans="2:5" ht="15.6" x14ac:dyDescent="0.3">
      <c r="B28" s="89">
        <v>30</v>
      </c>
      <c r="C28" s="90" t="s">
        <v>66</v>
      </c>
      <c r="D28" s="36"/>
      <c r="E28" s="36"/>
    </row>
    <row r="29" spans="2:5" ht="15.6" x14ac:dyDescent="0.3">
      <c r="B29" s="89">
        <v>31</v>
      </c>
      <c r="C29" s="90" t="s">
        <v>67</v>
      </c>
      <c r="D29" s="36"/>
      <c r="E29" s="36" t="s">
        <v>111</v>
      </c>
    </row>
    <row r="30" spans="2:5" ht="46.8" x14ac:dyDescent="0.3">
      <c r="B30" s="89">
        <v>32</v>
      </c>
      <c r="C30" s="90" t="s">
        <v>68</v>
      </c>
      <c r="D30" s="36"/>
      <c r="E30" s="36" t="s">
        <v>112</v>
      </c>
    </row>
    <row r="31" spans="2:5" ht="15.6" x14ac:dyDescent="0.3">
      <c r="B31" s="89">
        <v>33</v>
      </c>
      <c r="C31" s="90" t="s">
        <v>98</v>
      </c>
      <c r="D31" s="36"/>
      <c r="E31" s="36"/>
    </row>
    <row r="32" spans="2:5" ht="15.6" x14ac:dyDescent="0.3">
      <c r="B32" s="89" t="s">
        <v>70</v>
      </c>
      <c r="C32" s="90" t="s">
        <v>71</v>
      </c>
      <c r="D32" s="36"/>
      <c r="E32" s="36"/>
    </row>
    <row r="33" spans="2:5" ht="15.6" x14ac:dyDescent="0.3">
      <c r="B33" s="89">
        <v>34</v>
      </c>
      <c r="C33" s="90" t="s">
        <v>74</v>
      </c>
      <c r="D33" s="36"/>
      <c r="E33" s="36" t="s">
        <v>111</v>
      </c>
    </row>
    <row r="34" spans="2:5" ht="15.6" x14ac:dyDescent="0.3">
      <c r="B34" s="89">
        <v>35</v>
      </c>
      <c r="C34" s="90" t="s">
        <v>75</v>
      </c>
      <c r="D34" s="36"/>
      <c r="E34" s="36" t="s">
        <v>111</v>
      </c>
    </row>
    <row r="35" spans="2:5" ht="16.2" thickBot="1" x14ac:dyDescent="0.35">
      <c r="B35" s="91">
        <v>36</v>
      </c>
      <c r="C35" s="92" t="s">
        <v>76</v>
      </c>
      <c r="D35" s="36"/>
      <c r="E35" s="36" t="s">
        <v>111</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Manager/>
  <Company>State of Maine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Bradford L</dc:creator>
  <cp:keywords/>
  <dc:description/>
  <cp:lastModifiedBy>Fougere, Keith A</cp:lastModifiedBy>
  <cp:revision/>
  <dcterms:created xsi:type="dcterms:W3CDTF">2013-10-30T14:59:00Z</dcterms:created>
  <dcterms:modified xsi:type="dcterms:W3CDTF">2025-05-23T17:35:33Z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