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24BA8703-AC09-4CA4-863A-5DEFE23618F2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89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<sst xmlns="http://schemas.openxmlformats.org/spreadsheetml/2006/main" count="120" uniqueCount="69">
  <si>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</si>
  <si>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</si>
  <si>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</si>
  <si>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</si>
  <si>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</si>
  <si>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</si>
  <si>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</si>
  <si>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</si>
  <si>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</si>
  <si>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</si>
  <si>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</si>
  <si>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</si>
  <si>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</si>
  <si>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</si>
  <si>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</si>
  <si>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</si>
  <si>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</si>
  <si>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</si>
  <si>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</si>
  <si>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</si>
  <si>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</si>
  <si>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</si>
  <si>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</si>
  <si>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</si>
  <si>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</si>
  <si>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</si>
  <si>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</si>
  <si>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</si>
  <si>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</si>
  <si>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</si>
  <si>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</si>
  <si>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</si>
  <si>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</si>
  <si>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</si>
  <si>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</si>
  <si>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</si>
  <si>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</si>
  <si>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</si>
  <si>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</si>
  <si>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</si>
  <si>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</si>
  <si>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</si>
  <si>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</si>
  <si>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</si>
  <si>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</si>
  <si>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</si>
  <si>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</si>
  <si>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</si>
  <si>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</si>
  <si>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</si>
  <si>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</si>
  <si>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</si>
  <si>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</si>
  <si>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</si>
  <si>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</si>
  <si>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</si>
  <si>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</si>
  <si>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</si>
  <si>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</si>
  <si>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</si>
  <si>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</si>
  <si>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</si>
  <si>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10/03/2024</t>
  </si>
  <si>
    <r>
      <t xml:space="preserve">1. If you answered NO to both questions in Section III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 xml:space="preserve">, </t>
    </r>
    <r>
      <rPr>
        <b/>
        <sz val="14"/>
        <color rgb="FFFF0000"/>
        <rFont val="Calibri"/>
        <family val="2"/>
        <scheme val="minor"/>
      </rPr>
      <t>do not submit this report.</t>
    </r>
  </si>
  <si>
    <t xml:space="preserve">Anthem Health Plans of Maine, Inc. </t>
  </si>
  <si>
    <t>Ning</t>
  </si>
  <si>
    <t>ning.tong@anthem.com</t>
  </si>
  <si>
    <t>Tong</t>
  </si>
  <si>
    <t>224-678-1842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</si>
</sst>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  <numFmt numFmtId="166" formatCode="&quot;$&quot;#,_);[Red]\(&quot;$&quot;#,_)"/>
    <numFmt numFmtId="167" formatCode="_([$€-2]* #,##0.00_);_([$€-2]* \(#,##0.00\);_([$€-2]* &quot;-&quot;??_)"/>
    <numFmt numFmtId="168" formatCode="#,_);[Red]\(#,_)"/>
    <numFmt numFmtId="169" formatCode="#,##0.0,,_);[Red]\(#,##0.0,,\)"/>
  </numFmts>
  <fonts count="40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b/>
      <sz val="11"/>
      <color indexed="12"/>
      <name val="Arial"/>
      <family val="2"/>
    </font>
    <font>
      <sz val="8"/>
      <name val="Arial"/>
      <family val="2"/>
    </font>
    <font>
      <sz val="9"/>
      <name val="Trebuchet M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CG Times"/>
      <family val="1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43" fontId="29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6" borderId="0"/>
    <xf numFmtId="0" fontId="33" fillId="0" borderId="0">
      <alignment horizontal="left" vertical="center" indent="1"/>
    </xf>
    <xf numFmtId="166" fontId="30" fillId="0" borderId="0"/>
    <xf numFmtId="167" fontId="30" fillId="0" borderId="0" applyFont="0" applyFill="0" applyBorder="0" applyAlignment="0" applyProtection="0"/>
    <xf numFmtId="0" fontId="30" fillId="6" borderId="0"/>
    <xf numFmtId="37" fontId="30" fillId="0" borderId="0"/>
    <xf numFmtId="0" fontId="30" fillId="6" borderId="0"/>
    <xf numFmtId="0" fontId="34" fillId="7" borderId="0"/>
    <xf numFmtId="168" fontId="30" fillId="0" borderId="0"/>
    <xf numFmtId="169" fontId="35" fillId="0" borderId="0" applyFont="0" applyFill="0" applyBorder="0" applyAlignment="0" applyProtection="0"/>
    <xf numFmtId="38" fontId="30" fillId="0" borderId="0" applyFill="0" applyBorder="0" applyAlignment="0" applyProtection="0"/>
    <xf numFmtId="41" fontId="30" fillId="0" borderId="0"/>
    <xf numFmtId="38" fontId="35" fillId="0" borderId="0" applyFill="0" applyBorder="0" applyAlignment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8">
      <alignment horizontal="center"/>
    </xf>
    <xf numFmtId="3" fontId="36" fillId="0" borderId="0" applyFont="0" applyFill="0" applyBorder="0" applyAlignment="0" applyProtection="0"/>
    <xf numFmtId="0" fontId="36" fillId="8" borderId="0" applyNumberFormat="0" applyFont="0" applyBorder="0" applyAlignment="0" applyProtection="0"/>
    <xf numFmtId="0" fontId="38" fillId="0" borderId="0"/>
    <xf numFmtId="9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0" fillId="0" borderId="0"/>
    <xf numFmtId="0" fontId="30" fillId="6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9" fillId="0" borderId="0"/>
    <xf numFmtId="0" fontId="29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4" fontId="23" fillId="0" borderId="0" xfId="0" applyNumberFormat="1" applyFont="1"/>
    <xf numFmtId="3" fontId="9" fillId="4" borderId="2" xfId="0" applyNumberFormat="1" applyFont="1" applyFill="1" applyBorder="1" applyAlignment="1" applyProtection="1">
      <alignment horizontal="center" vertical="center"/>
      <protection locked="0"/>
    </xf>
    <xf numFmtId="165" fontId="13" fillId="4" borderId="1" xfId="1" applyNumberFormat="1" applyFont="1" applyFill="1" applyBorder="1" applyProtection="1">
      <protection locked="0"/>
    </xf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62">
    <cellStyle name="_x000a_386grabber=a" xfId="21" xr:uid="{E8CF2169-C531-4EA1-9CB6-AB590EAEE39E}"/>
    <cellStyle name="calc" xfId="22" xr:uid="{F009A2F5-8E45-4D46-AE96-E8D90B2E9FD7}"/>
    <cellStyle name="Comma" xfId="1" builtinId="3"/>
    <cellStyle name="Comma 2" xfId="3" xr:uid="{CB8814DD-01DC-49B2-8AE4-312F0326C98D}"/>
    <cellStyle name="Comma 2 2" xfId="50" xr:uid="{C05486B3-FBD7-4C3D-A38B-66293F0E3399}"/>
    <cellStyle name="Comma 3" xfId="4" xr:uid="{FC8B4D22-43DD-4B85-B6BE-D056EEC082D4}"/>
    <cellStyle name="Comma 4" xfId="5" xr:uid="{A3B1EBC8-4C5E-48A6-B457-D4F80DD9F822}"/>
    <cellStyle name="Comma 5" xfId="58" xr:uid="{2739ADBE-2FF4-4E03-B7A0-8B4F4B290D93}"/>
    <cellStyle name="ContentsHyperlink" xfId="23" xr:uid="{D369862F-08DC-46BB-8DAA-880F0DB508D3}"/>
    <cellStyle name="Currency 2" xfId="6" xr:uid="{1A645F4A-801C-4BDA-B266-FE30A651D829}"/>
    <cellStyle name="Currency 2 2" xfId="51" xr:uid="{51AC2729-7AD4-47F5-98B7-800E606C1C9A}"/>
    <cellStyle name="Currency 3" xfId="7" xr:uid="{8644EA8E-6E9B-41CE-A6C5-C7AA9D7E77B1}"/>
    <cellStyle name="Currency 3 2" xfId="52" xr:uid="{CE7B9A0C-CCF0-485B-BDF7-5B5663EEB1C8}"/>
    <cellStyle name="Dollar Style" xfId="24" xr:uid="{5FFAB329-B004-49AA-B76B-372519E63339}"/>
    <cellStyle name="Euro" xfId="25" xr:uid="{F1B61FED-1375-4884-8959-95B4D9F47FC6}"/>
    <cellStyle name="from" xfId="26" xr:uid="{D0FB132B-B0E7-41A6-BCB8-9E4E0A7EF59F}"/>
    <cellStyle name="general" xfId="27" xr:uid="{5A48969A-9264-44F5-A6B4-E6F2284E2A50}"/>
    <cellStyle name="input 2" xfId="28" xr:uid="{DAEABA95-0A05-49B0-BCC5-A916765AA3DA}"/>
    <cellStyle name="Lines" xfId="29" xr:uid="{F853A4C3-552C-42DC-8547-A0AC47A13AFB}"/>
    <cellStyle name="Normal" xfId="0" builtinId="0"/>
    <cellStyle name="Normal 10" xfId="8" xr:uid="{75960226-632B-490A-830C-37B10EE01493}"/>
    <cellStyle name="Normal 10 2 2" xfId="9" xr:uid="{EB374CAE-0F64-4E6D-A62E-73E1BFCAF97D}"/>
    <cellStyle name="Normal 2" xfId="2" xr:uid="{414A1B0B-7595-4D4D-8F25-DEF73E510D66}"/>
    <cellStyle name="Normal 2 2" xfId="10" xr:uid="{8EB1B8A1-9960-467B-814D-F2B72F4555A7}"/>
    <cellStyle name="Normal 2 2 2" xfId="53" xr:uid="{4A80110C-9870-4713-9E62-1E7A01A940EC}"/>
    <cellStyle name="Normal 2 3" xfId="11" xr:uid="{0F35A52F-EBAF-4AC9-82B2-CCB10E34D814}"/>
    <cellStyle name="Normal 3" xfId="12" xr:uid="{A2123B65-F766-4F57-AEC4-BF32FC58A9DA}"/>
    <cellStyle name="Normal 3 4" xfId="13" xr:uid="{22C1C931-774A-4C75-9602-3354B4AEE86A}"/>
    <cellStyle name="Normal 3 4 2" xfId="54" xr:uid="{E9D6C5F9-7BAA-4DC3-86E8-D4CA93ADE055}"/>
    <cellStyle name="Normal 4" xfId="14" xr:uid="{895165CC-6AC3-486C-A32D-025EAA81D025}"/>
    <cellStyle name="Normal 4 2" xfId="55" xr:uid="{284C0B77-6AD3-460E-ABF5-A4D04D20F85F}"/>
    <cellStyle name="Normal 4 3" xfId="60" xr:uid="{E78FC46C-2101-465F-B662-169DB949E265}"/>
    <cellStyle name="Normal 5" xfId="15" xr:uid="{EC3F691F-9F34-4C3F-B85A-8BCE38BEA449}"/>
    <cellStyle name="Normal 5 2" xfId="61" xr:uid="{3F2D5698-383C-4CEA-B85D-308F27A49F14}"/>
    <cellStyle name="Normal 6" xfId="16" xr:uid="{8D9F03A1-410D-4004-B610-CE73161D8DB0}"/>
    <cellStyle name="Normal 7" xfId="17" xr:uid="{2CE26C21-9ABD-4F37-894A-BE18540EA740}"/>
    <cellStyle name="Normal 8" xfId="57" xr:uid="{B7532183-0DAF-40B4-95EB-684E20ECFB5C}"/>
    <cellStyle name="Normal Style" xfId="30" xr:uid="{331B082B-2FC3-417E-8077-C2871B5C462E}"/>
    <cellStyle name="nPlode" xfId="31" xr:uid="{E096B4DB-52A5-45CE-8E26-D4AFA43844D1}"/>
    <cellStyle name="nPlosion" xfId="32" xr:uid="{EB0B19CB-41C2-42EE-94AC-F8D0D33F3F06}"/>
    <cellStyle name="nvision" xfId="33" xr:uid="{937E2EA7-AFAC-40AB-A2F5-6CE4F9BE7BBF}"/>
    <cellStyle name="nVision Layouts" xfId="34" xr:uid="{C7601E45-EFEB-4EDC-B1A2-ECCE6EE9C8ED}"/>
    <cellStyle name="oft Excel]_x000d__x000a_Comment=The open=/f lines load custom functions into the Paste Function list._x000d__x000a_Maximized=3_x000d__x000a_AutoFormat=" xfId="35" xr:uid="{04E43F20-72C5-4E38-B575-F03F22943E38}"/>
    <cellStyle name="oft Excel]_x000d__x000a_DefaultPath=F:\USERS\MGR\GARRETTG_x000d__x000a_Options3=6_x000d__x000a_MenuKey=47_x000d__x000a_Basics=1_x000d__x000a_CBTLOCATION=F:\PROGS\MSOFFICE\EXCE" xfId="36" xr:uid="{D0C1B273-3693-457B-8130-C248A1C159A8}"/>
    <cellStyle name="ories]_x000d__x000a_ZipTempRemovableOnly=1_x000d__x000a_ZipTemp=C:\WINDOWS\TEMP\_x000d__x000a_zDefDir=0_x000d__x000a_DefDir=F:\PROGS\FOXPRO2\DBF\763ZIPS_x000d__x000a_gzExtractT" xfId="37" xr:uid="{F325FBDF-2E86-489E-A92B-55E230CE80B6}"/>
    <cellStyle name="Percent 2" xfId="18" xr:uid="{BD7C5122-57C8-410B-B279-91FD87961F1A}"/>
    <cellStyle name="Percent 2 2" xfId="19" xr:uid="{32509F2A-1EA1-4A53-8735-1F140289A2EA}"/>
    <cellStyle name="Percent 2 3" xfId="20" xr:uid="{053D62A5-C533-4C28-AF75-3B2623DCDB04}"/>
    <cellStyle name="Percent 2 3 2" xfId="56" xr:uid="{78661C36-B250-4BC9-A1B9-B6924451C561}"/>
    <cellStyle name="Percent 3" xfId="38" xr:uid="{EB08DD63-32F9-4506-9E03-D9B43268E239}"/>
    <cellStyle name="Percent 4" xfId="59" xr:uid="{4ADB6CBB-61A4-42AE-9E7A-9C2582A2609C}"/>
    <cellStyle name="PSChar" xfId="39" xr:uid="{A1F7DBC5-70E3-4F0A-A42A-B26C56C77227}"/>
    <cellStyle name="PSDate" xfId="40" xr:uid="{3DEA98C5-339F-4646-B964-1B566C81002C}"/>
    <cellStyle name="PSDec" xfId="41" xr:uid="{40EF8A44-B609-4ECF-A079-E23E98DF0FD8}"/>
    <cellStyle name="PSHeading" xfId="42" xr:uid="{7EBEF131-38F9-40BF-B493-ACE812758D10}"/>
    <cellStyle name="PSInt" xfId="43" xr:uid="{B1D22903-EF5F-47ED-BC19-D9D1C8B1DE31}"/>
    <cellStyle name="PSSpacer" xfId="44" xr:uid="{8EEC21CA-6940-40BD-B97F-6C0387C1F006}"/>
    <cellStyle name="stacy excel" xfId="45" xr:uid="{7743F4A7-0C02-446B-9214-DD11DB0D93F3}"/>
    <cellStyle name="Style 1" xfId="46" xr:uid="{7315BB5B-3A9B-4F84-8A4F-6FAE621C0243}"/>
    <cellStyle name="Style 2" xfId="47" xr:uid="{03B8DE1A-696D-4446-90E2-63BD9C3E6BD7}"/>
    <cellStyle name="t]_x000d__x000a_color schemes=_x000d__x000a__x000d__x000a_[color schemes]_x000d__x000a_Arizona=804000,FFFFFF,FFFFFF,0,FFFFFF,0,808040,C0C0C0,FFFFFF,4080FF,C0C" xfId="48" xr:uid="{F7D404A5-0733-4DD4-A04D-0AF93D33DD3E}"/>
    <cellStyle name="to" xfId="49" xr:uid="{38EB3769-8386-469A-AA14-E26B0F667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P15" sqref="P15"/>
    </sheetView>
  </sheetViews>
  <sheetFormatPr defaultColWidth="9.33203125" defaultRowHeight="15.6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>
      <c r="B1" s="3" t="s">
        <v>2</v>
      </c>
      <c r="E1" s="34" t="s">
        <v>62</v>
      </c>
      <c r="F1" s="34"/>
    </row>
    <row r="2" spans="2:16" s="4" customFormat="1" ht="18">
      <c r="B2" s="4" t="s">
        <v>55</v>
      </c>
    </row>
    <row r="3" spans="2:16" s="6" customFormat="1" ht="18.600000000000001" thickBot="1">
      <c r="B3" s="5" t="s">
        <v>0</v>
      </c>
      <c r="C3" s="5"/>
      <c r="D3" s="5"/>
      <c r="E3" s="5"/>
      <c r="F3" s="5"/>
    </row>
    <row r="4" spans="2:16" s="6" customFormat="1" ht="18.600000000000001" thickBot="1">
      <c r="B4" s="6" t="s">
        <v>42</v>
      </c>
      <c r="E4" s="35" t="s">
        <v>64</v>
      </c>
      <c r="F4" s="36"/>
      <c r="G4" s="36"/>
      <c r="H4" s="36"/>
      <c r="I4" s="36"/>
      <c r="J4" s="36"/>
      <c r="K4" s="36"/>
      <c r="L4" s="36"/>
      <c r="M4" s="37"/>
    </row>
    <row r="5" spans="2:16" s="6" customFormat="1" ht="5.25" customHeight="1" thickBot="1"/>
    <row r="6" spans="2:16" s="6" customFormat="1" ht="18.600000000000001" thickBot="1">
      <c r="B6" s="6" t="s">
        <v>43</v>
      </c>
      <c r="E6" s="38">
        <v>52618</v>
      </c>
      <c r="F6" s="39"/>
      <c r="G6" s="40"/>
    </row>
    <row r="7" spans="2:16" s="6" customFormat="1" ht="18"/>
    <row r="8" spans="2:16" s="6" customFormat="1" ht="18.600000000000001" thickBot="1">
      <c r="B8" s="5" t="s">
        <v>1</v>
      </c>
      <c r="C8" s="5"/>
      <c r="D8" s="5"/>
      <c r="E8" s="5"/>
      <c r="F8" s="5"/>
    </row>
    <row r="9" spans="2:16" s="6" customFormat="1" ht="18.600000000000001" thickBot="1">
      <c r="B9" s="6" t="s">
        <v>44</v>
      </c>
      <c r="D9" s="35" t="s">
        <v>65</v>
      </c>
      <c r="E9" s="36"/>
      <c r="F9" s="36"/>
      <c r="G9" s="37"/>
      <c r="K9" s="7" t="s">
        <v>45</v>
      </c>
      <c r="L9" s="35" t="s">
        <v>67</v>
      </c>
      <c r="M9" s="36"/>
      <c r="N9" s="36"/>
      <c r="O9" s="37"/>
    </row>
    <row r="10" spans="2:16" s="6" customFormat="1" ht="18.600000000000001" thickBot="1">
      <c r="B10" s="6" t="s">
        <v>46</v>
      </c>
      <c r="D10" s="35" t="s">
        <v>66</v>
      </c>
      <c r="E10" s="36"/>
      <c r="F10" s="36"/>
      <c r="G10" s="36"/>
      <c r="H10" s="36"/>
      <c r="I10" s="36"/>
      <c r="J10" s="37"/>
      <c r="K10" s="7" t="s">
        <v>47</v>
      </c>
      <c r="L10" s="41" t="s">
        <v>68</v>
      </c>
      <c r="M10" s="42"/>
      <c r="N10" s="42"/>
      <c r="O10" s="42"/>
      <c r="P10" s="43"/>
    </row>
    <row r="11" spans="2:16" s="6" customFormat="1" ht="18">
      <c r="K11" s="7"/>
    </row>
    <row r="12" spans="2:16" s="6" customFormat="1" ht="18">
      <c r="B12" s="5" t="s">
        <v>4</v>
      </c>
      <c r="C12" s="5"/>
      <c r="D12" s="5"/>
      <c r="E12" s="5"/>
      <c r="F12" s="5"/>
    </row>
    <row r="13" spans="2:16" s="6" customFormat="1" ht="18.600000000000001" thickBot="1">
      <c r="B13" s="4" t="s">
        <v>34</v>
      </c>
      <c r="C13" s="4"/>
      <c r="D13" s="4"/>
      <c r="E13" s="4"/>
      <c r="F13" s="4"/>
      <c r="G13" s="27">
        <v>2024</v>
      </c>
      <c r="H13" s="4"/>
    </row>
    <row r="14" spans="2:16" s="6" customFormat="1" ht="18.600000000000001" thickBot="1">
      <c r="B14" s="6" t="s">
        <v>56</v>
      </c>
      <c r="P14" s="8" t="s">
        <v>35</v>
      </c>
    </row>
    <row r="15" spans="2:16" s="6" customFormat="1" ht="18.600000000000001" thickBot="1">
      <c r="B15" s="6" t="s">
        <v>57</v>
      </c>
      <c r="P15" s="8" t="s">
        <v>35</v>
      </c>
    </row>
    <row r="16" spans="2:16" s="6" customFormat="1" ht="18"/>
    <row r="17" spans="2:18" s="6" customFormat="1" ht="18">
      <c r="B17" s="28" t="s">
        <v>52</v>
      </c>
      <c r="C17" s="28"/>
      <c r="D17" s="28"/>
    </row>
    <row r="18" spans="2:18" s="9" customFormat="1" ht="18">
      <c r="B18" s="27" t="s">
        <v>63</v>
      </c>
      <c r="C18" s="27"/>
      <c r="D18" s="27"/>
      <c r="E18" s="27"/>
      <c r="F18" s="27"/>
      <c r="G18" s="27"/>
      <c r="H18" s="27"/>
      <c r="I18" s="27"/>
      <c r="J18" s="27"/>
      <c r="K18" s="27"/>
      <c r="L18" s="11"/>
      <c r="M18" s="11"/>
      <c r="N18" s="11"/>
      <c r="O18" s="11"/>
      <c r="P18" s="11"/>
      <c r="Q18" s="11"/>
      <c r="R18" s="11"/>
    </row>
    <row r="19" spans="2:18" s="6" customFormat="1" ht="18">
      <c r="B19" s="27" t="s">
        <v>53</v>
      </c>
      <c r="C19" s="27"/>
      <c r="D19" s="27"/>
      <c r="E19" s="27"/>
      <c r="F19" s="27"/>
      <c r="G19" s="27"/>
      <c r="H19" s="27"/>
      <c r="I19" s="27"/>
      <c r="J19" s="27"/>
      <c r="K19" s="27"/>
      <c r="L19" s="11"/>
      <c r="M19" s="11"/>
      <c r="N19" s="11"/>
      <c r="O19" s="11"/>
      <c r="P19" s="11"/>
      <c r="Q19" s="11"/>
      <c r="R19" s="11"/>
    </row>
    <row r="20" spans="2:18" s="6" customFormat="1" ht="18">
      <c r="B20" s="27" t="s">
        <v>54</v>
      </c>
      <c r="C20" s="27"/>
      <c r="D20" s="27"/>
      <c r="E20" s="27"/>
      <c r="F20" s="27"/>
      <c r="G20" s="27"/>
      <c r="H20" s="27"/>
      <c r="I20" s="27"/>
      <c r="J20" s="27"/>
      <c r="K20" s="27"/>
      <c r="L20" s="11"/>
      <c r="M20" s="11"/>
      <c r="N20" s="11"/>
      <c r="O20" s="11"/>
      <c r="P20" s="11"/>
      <c r="Q20" s="11"/>
      <c r="R20" s="11"/>
    </row>
    <row r="21" spans="2:18" s="6" customFormat="1" ht="18"/>
    <row r="22" spans="2:18" s="6" customFormat="1" ht="18">
      <c r="B22" s="5" t="s">
        <v>3</v>
      </c>
      <c r="C22" s="5"/>
      <c r="D22" s="5"/>
      <c r="E22" s="5"/>
      <c r="F22" s="5"/>
    </row>
    <row r="23" spans="2:18" s="10" customFormat="1" ht="18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>
      <c r="B24" s="4" t="s">
        <v>34</v>
      </c>
      <c r="C24" s="4"/>
      <c r="D24" s="4"/>
      <c r="E24" s="4"/>
      <c r="F24" s="4"/>
      <c r="G24" s="27">
        <f>G13</f>
        <v>2024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>
      <c r="B25" s="11" t="s">
        <v>48</v>
      </c>
      <c r="F25" s="33">
        <v>228927291.22487104</v>
      </c>
    </row>
    <row r="26" spans="2:18" s="6" customFormat="1" ht="18.600000000000001" thickBot="1">
      <c r="B26" s="6" t="s">
        <v>49</v>
      </c>
      <c r="F26" s="33">
        <v>202110351.59194219</v>
      </c>
    </row>
    <row r="27" spans="2:18" s="6" customFormat="1" ht="18.600000000000001" thickBot="1">
      <c r="B27" s="11" t="s">
        <v>50</v>
      </c>
      <c r="F27" s="33">
        <v>178057070.3702513</v>
      </c>
      <c r="J27" s="10"/>
      <c r="K27" s="10"/>
      <c r="L27" s="10"/>
      <c r="O27" s="12"/>
      <c r="P27" s="12"/>
      <c r="Q27" s="12"/>
    </row>
    <row r="28" spans="2:18" s="10" customFormat="1" ht="18.600000000000001" thickBot="1">
      <c r="B28" s="6" t="s">
        <v>51</v>
      </c>
      <c r="C28" s="6"/>
      <c r="D28" s="6"/>
      <c r="E28" s="6"/>
      <c r="F28" s="33">
        <v>166423744.89412096</v>
      </c>
      <c r="J28" s="6"/>
      <c r="K28" s="6"/>
      <c r="L28" s="6"/>
      <c r="O28" s="6"/>
      <c r="P28" s="6"/>
      <c r="Q28" s="6"/>
    </row>
  </sheetData>
  <sheetProtection algorithmName="SHA-512" hashValue="GC6N3crgHutKY1eFZHVc3d6tA3PA44BAKUls8euG+Ma1de910xtRN/FyQnQqZv9hAy5HJYZaaaaQxDCu9sLsLA==" saltValue="1CHdkuBpAFieqYQcs/tUOQ==" spinCount="100000" sheet="1" objects="1" scenarios="1" selectLockedCells="1"/>
  <mergeCells count="7">
    <mergeCell ref="E1:F1"/>
    <mergeCell ref="E4:M4"/>
    <mergeCell ref="E6:G6"/>
    <mergeCell ref="D9:G9"/>
    <mergeCell ref="D10:J10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E43" sqref="E43:H50"/>
    </sheetView>
  </sheetViews>
  <sheetFormatPr defaultColWidth="9.33203125" defaultRowHeight="15.6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6" customFormat="1">
      <c r="C2" s="15" t="s">
        <v>32</v>
      </c>
      <c r="D2" s="15"/>
      <c r="E2" s="15"/>
      <c r="F2" s="15"/>
      <c r="G2" s="15"/>
      <c r="H2" s="15"/>
      <c r="I2" s="15"/>
      <c r="J2" s="15"/>
    </row>
    <row r="3" spans="3:14" s="16" customFormat="1" ht="18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>
      <c r="C4" s="6" t="s">
        <v>33</v>
      </c>
      <c r="F4" s="31">
        <v>45747</v>
      </c>
    </row>
    <row r="5" spans="3:14" ht="16.2" thickBot="1">
      <c r="C5" s="30" t="s">
        <v>41</v>
      </c>
      <c r="D5" s="47" t="s">
        <v>15</v>
      </c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3:14" ht="31.8" thickBot="1">
      <c r="C6" s="17" t="s">
        <v>5</v>
      </c>
      <c r="D6" s="18" t="s">
        <v>59</v>
      </c>
      <c r="E6" s="18" t="s">
        <v>60</v>
      </c>
      <c r="F6" s="19" t="s">
        <v>61</v>
      </c>
      <c r="G6" s="19" t="s">
        <v>58</v>
      </c>
      <c r="H6" s="18" t="s">
        <v>19</v>
      </c>
      <c r="I6" s="18" t="s">
        <v>20</v>
      </c>
      <c r="J6" s="18" t="s">
        <v>21</v>
      </c>
      <c r="K6" s="20" t="s">
        <v>8</v>
      </c>
      <c r="L6" s="20" t="s">
        <v>9</v>
      </c>
      <c r="M6" s="20" t="s">
        <v>10</v>
      </c>
      <c r="N6" s="20" t="s">
        <v>16</v>
      </c>
    </row>
    <row r="7" spans="3:14" ht="16.2" thickBot="1">
      <c r="C7" s="21" t="s">
        <v>22</v>
      </c>
      <c r="D7" s="32">
        <v>341</v>
      </c>
      <c r="E7" s="32">
        <v>1404</v>
      </c>
      <c r="F7" s="32">
        <v>109</v>
      </c>
      <c r="G7" s="32">
        <v>685</v>
      </c>
      <c r="H7" s="32">
        <v>148</v>
      </c>
      <c r="I7" s="32">
        <v>185</v>
      </c>
      <c r="J7" s="32">
        <v>87</v>
      </c>
      <c r="K7" s="32">
        <v>337</v>
      </c>
      <c r="L7" s="32">
        <v>0</v>
      </c>
      <c r="M7" s="32">
        <v>32</v>
      </c>
      <c r="N7" s="26">
        <f>SUM(D7:M7)</f>
        <v>3328</v>
      </c>
    </row>
    <row r="8" spans="3:14" ht="16.2" thickBot="1">
      <c r="C8" s="21" t="s">
        <v>23</v>
      </c>
      <c r="D8" s="32">
        <v>55</v>
      </c>
      <c r="E8" s="32">
        <v>285</v>
      </c>
      <c r="F8" s="32">
        <v>30</v>
      </c>
      <c r="G8" s="32">
        <v>135</v>
      </c>
      <c r="H8" s="32">
        <v>140</v>
      </c>
      <c r="I8" s="32">
        <v>209</v>
      </c>
      <c r="J8" s="32">
        <v>129</v>
      </c>
      <c r="K8" s="32">
        <v>64</v>
      </c>
      <c r="L8" s="32">
        <v>0</v>
      </c>
      <c r="M8" s="32">
        <v>30</v>
      </c>
      <c r="N8" s="26">
        <f t="shared" ref="N8:N14" si="0">SUM(D8:M8)</f>
        <v>1077</v>
      </c>
    </row>
    <row r="9" spans="3:14" ht="16.2" thickBot="1">
      <c r="C9" s="21" t="s">
        <v>24</v>
      </c>
      <c r="D9" s="32">
        <v>103</v>
      </c>
      <c r="E9" s="32">
        <v>385</v>
      </c>
      <c r="F9" s="32">
        <v>99</v>
      </c>
      <c r="G9" s="32">
        <v>205</v>
      </c>
      <c r="H9" s="32">
        <v>306</v>
      </c>
      <c r="I9" s="32">
        <v>574</v>
      </c>
      <c r="J9" s="32">
        <v>202</v>
      </c>
      <c r="K9" s="32">
        <v>199</v>
      </c>
      <c r="L9" s="32">
        <v>0</v>
      </c>
      <c r="M9" s="32">
        <v>116</v>
      </c>
      <c r="N9" s="26">
        <f t="shared" si="0"/>
        <v>2189</v>
      </c>
    </row>
    <row r="10" spans="3:14" ht="16.2" thickBot="1">
      <c r="C10" s="21" t="s">
        <v>25</v>
      </c>
      <c r="D10" s="32">
        <v>459</v>
      </c>
      <c r="E10" s="32">
        <v>1240</v>
      </c>
      <c r="F10" s="32">
        <v>189</v>
      </c>
      <c r="G10" s="32">
        <v>544</v>
      </c>
      <c r="H10" s="32">
        <v>541</v>
      </c>
      <c r="I10" s="32">
        <v>1016</v>
      </c>
      <c r="J10" s="32">
        <v>402</v>
      </c>
      <c r="K10" s="32">
        <v>366</v>
      </c>
      <c r="L10" s="32">
        <v>0</v>
      </c>
      <c r="M10" s="32">
        <v>10</v>
      </c>
      <c r="N10" s="26">
        <f t="shared" si="0"/>
        <v>4767</v>
      </c>
    </row>
    <row r="11" spans="3:14" ht="16.2" thickBot="1">
      <c r="C11" s="21" t="s">
        <v>26</v>
      </c>
      <c r="D11" s="32">
        <v>357</v>
      </c>
      <c r="E11" s="32">
        <v>1362</v>
      </c>
      <c r="F11" s="32">
        <v>160</v>
      </c>
      <c r="G11" s="32">
        <v>600</v>
      </c>
      <c r="H11" s="32">
        <v>488</v>
      </c>
      <c r="I11" s="32">
        <v>866</v>
      </c>
      <c r="J11" s="32">
        <v>413</v>
      </c>
      <c r="K11" s="32">
        <v>330</v>
      </c>
      <c r="L11" s="32">
        <v>0</v>
      </c>
      <c r="M11" s="32">
        <v>0</v>
      </c>
      <c r="N11" s="26">
        <f t="shared" si="0"/>
        <v>4576</v>
      </c>
    </row>
    <row r="12" spans="3:14" ht="16.2" thickBot="1">
      <c r="C12" s="21" t="s">
        <v>27</v>
      </c>
      <c r="D12" s="32">
        <v>332</v>
      </c>
      <c r="E12" s="32">
        <v>1919</v>
      </c>
      <c r="F12" s="32">
        <v>120</v>
      </c>
      <c r="G12" s="32">
        <v>951</v>
      </c>
      <c r="H12" s="32">
        <v>703</v>
      </c>
      <c r="I12" s="32">
        <v>1310</v>
      </c>
      <c r="J12" s="32">
        <v>565</v>
      </c>
      <c r="K12" s="32">
        <v>349</v>
      </c>
      <c r="L12" s="32">
        <v>0</v>
      </c>
      <c r="M12" s="32">
        <v>0</v>
      </c>
      <c r="N12" s="26">
        <f t="shared" si="0"/>
        <v>6249</v>
      </c>
    </row>
    <row r="13" spans="3:14" ht="16.2" thickBot="1">
      <c r="C13" s="21" t="s">
        <v>11</v>
      </c>
      <c r="D13" s="32">
        <v>229</v>
      </c>
      <c r="E13" s="32">
        <v>1902</v>
      </c>
      <c r="F13" s="32">
        <v>73</v>
      </c>
      <c r="G13" s="32">
        <v>928</v>
      </c>
      <c r="H13" s="32">
        <v>725</v>
      </c>
      <c r="I13" s="32">
        <v>1370</v>
      </c>
      <c r="J13" s="32">
        <v>637</v>
      </c>
      <c r="K13" s="32">
        <v>344</v>
      </c>
      <c r="L13" s="32">
        <v>0</v>
      </c>
      <c r="M13" s="32">
        <v>0</v>
      </c>
      <c r="N13" s="26">
        <f t="shared" si="0"/>
        <v>6208</v>
      </c>
    </row>
    <row r="14" spans="3:14" ht="16.2" thickBot="1">
      <c r="C14" s="21" t="s">
        <v>28</v>
      </c>
      <c r="D14" s="32">
        <v>4</v>
      </c>
      <c r="E14" s="32">
        <v>47</v>
      </c>
      <c r="F14" s="32">
        <v>2</v>
      </c>
      <c r="G14" s="32">
        <v>15</v>
      </c>
      <c r="H14" s="32">
        <v>16</v>
      </c>
      <c r="I14" s="32">
        <v>48</v>
      </c>
      <c r="J14" s="32">
        <v>51</v>
      </c>
      <c r="K14" s="32">
        <v>7</v>
      </c>
      <c r="L14" s="32">
        <v>0</v>
      </c>
      <c r="M14" s="32">
        <v>0</v>
      </c>
      <c r="N14" s="26">
        <f t="shared" si="0"/>
        <v>190</v>
      </c>
    </row>
    <row r="15" spans="3:14" ht="16.2" thickBot="1">
      <c r="C15" s="21" t="s">
        <v>16</v>
      </c>
      <c r="D15" s="26">
        <f>SUM(D7:D14)</f>
        <v>1880</v>
      </c>
      <c r="E15" s="26">
        <f>SUM(E7:E14)</f>
        <v>8544</v>
      </c>
      <c r="F15" s="26">
        <f t="shared" ref="F15:G15" si="1">SUM(F7:F14)</f>
        <v>782</v>
      </c>
      <c r="G15" s="26">
        <f t="shared" si="1"/>
        <v>4063</v>
      </c>
      <c r="H15" s="26">
        <f t="shared" ref="H15:N15" si="2">SUM(H7:H14)</f>
        <v>3067</v>
      </c>
      <c r="I15" s="26">
        <f t="shared" si="2"/>
        <v>5578</v>
      </c>
      <c r="J15" s="26">
        <f t="shared" si="2"/>
        <v>2486</v>
      </c>
      <c r="K15" s="26">
        <f t="shared" si="2"/>
        <v>1996</v>
      </c>
      <c r="L15" s="26">
        <f t="shared" si="2"/>
        <v>0</v>
      </c>
      <c r="M15" s="26">
        <f t="shared" si="2"/>
        <v>188</v>
      </c>
      <c r="N15" s="26">
        <f t="shared" si="2"/>
        <v>28584</v>
      </c>
    </row>
    <row r="16" spans="3:14" ht="16.2" thickBot="1"/>
    <row r="17" spans="3:14" ht="16.2" thickBot="1">
      <c r="C17" s="30" t="s">
        <v>40</v>
      </c>
      <c r="D17" s="44" t="s">
        <v>15</v>
      </c>
      <c r="E17" s="45"/>
      <c r="F17" s="45"/>
      <c r="G17" s="45"/>
      <c r="H17" s="45"/>
      <c r="I17" s="45"/>
      <c r="J17" s="45"/>
      <c r="K17" s="46"/>
      <c r="L17" s="29"/>
      <c r="M17" s="29"/>
      <c r="N17" s="29"/>
    </row>
    <row r="18" spans="3:14" ht="31.8" thickBot="1">
      <c r="C18" s="22" t="s">
        <v>5</v>
      </c>
      <c r="D18" s="18" t="s">
        <v>12</v>
      </c>
      <c r="E18" s="18" t="s">
        <v>13</v>
      </c>
      <c r="F18" s="18" t="s">
        <v>6</v>
      </c>
      <c r="G18" s="18" t="s">
        <v>7</v>
      </c>
      <c r="H18" s="20" t="s">
        <v>29</v>
      </c>
      <c r="I18" s="20" t="s">
        <v>30</v>
      </c>
      <c r="J18" s="20" t="s">
        <v>10</v>
      </c>
      <c r="K18" s="20" t="s">
        <v>16</v>
      </c>
    </row>
    <row r="19" spans="3:14" ht="16.2" thickBot="1">
      <c r="C19" s="21" t="s">
        <v>22</v>
      </c>
      <c r="D19" s="23">
        <v>0</v>
      </c>
      <c r="E19" s="24">
        <v>0</v>
      </c>
      <c r="F19" s="32">
        <v>214</v>
      </c>
      <c r="G19" s="32">
        <v>485</v>
      </c>
      <c r="H19" s="32">
        <v>122</v>
      </c>
      <c r="I19" s="32">
        <v>0</v>
      </c>
      <c r="J19" s="32">
        <v>15</v>
      </c>
      <c r="K19" s="26">
        <f t="shared" ref="K19:K26" si="3">SUM(D19:J19)</f>
        <v>836</v>
      </c>
    </row>
    <row r="20" spans="3:14" ht="16.2" thickBot="1">
      <c r="C20" s="21" t="s">
        <v>23</v>
      </c>
      <c r="D20" s="24">
        <v>0</v>
      </c>
      <c r="E20" s="24">
        <v>0</v>
      </c>
      <c r="F20" s="32">
        <v>59</v>
      </c>
      <c r="G20" s="32">
        <v>107</v>
      </c>
      <c r="H20" s="32">
        <v>34</v>
      </c>
      <c r="I20" s="32">
        <v>0</v>
      </c>
      <c r="J20" s="32">
        <v>11</v>
      </c>
      <c r="K20" s="26">
        <f t="shared" si="3"/>
        <v>211</v>
      </c>
    </row>
    <row r="21" spans="3:14" ht="16.2" thickBot="1">
      <c r="C21" s="21" t="s">
        <v>24</v>
      </c>
      <c r="D21" s="24">
        <v>0</v>
      </c>
      <c r="E21" s="24">
        <v>0</v>
      </c>
      <c r="F21" s="32">
        <v>42</v>
      </c>
      <c r="G21" s="32">
        <v>154</v>
      </c>
      <c r="H21" s="32">
        <v>76</v>
      </c>
      <c r="I21" s="32">
        <v>0</v>
      </c>
      <c r="J21" s="32">
        <v>55</v>
      </c>
      <c r="K21" s="26">
        <f t="shared" si="3"/>
        <v>327</v>
      </c>
    </row>
    <row r="22" spans="3:14" ht="16.2" thickBot="1">
      <c r="C22" s="21" t="s">
        <v>25</v>
      </c>
      <c r="D22" s="24">
        <v>0</v>
      </c>
      <c r="E22" s="24">
        <v>0</v>
      </c>
      <c r="F22" s="32">
        <v>188</v>
      </c>
      <c r="G22" s="32">
        <v>410</v>
      </c>
      <c r="H22" s="32">
        <v>148</v>
      </c>
      <c r="I22" s="32">
        <v>0</v>
      </c>
      <c r="J22" s="32">
        <v>4</v>
      </c>
      <c r="K22" s="26">
        <f t="shared" si="3"/>
        <v>750</v>
      </c>
    </row>
    <row r="23" spans="3:14" ht="16.2" thickBot="1">
      <c r="C23" s="21" t="s">
        <v>26</v>
      </c>
      <c r="D23" s="24">
        <v>0</v>
      </c>
      <c r="E23" s="24">
        <v>0</v>
      </c>
      <c r="F23" s="32">
        <v>181</v>
      </c>
      <c r="G23" s="32">
        <v>409</v>
      </c>
      <c r="H23" s="32">
        <v>153</v>
      </c>
      <c r="I23" s="32">
        <v>0</v>
      </c>
      <c r="J23" s="32">
        <v>0</v>
      </c>
      <c r="K23" s="26">
        <f t="shared" si="3"/>
        <v>743</v>
      </c>
    </row>
    <row r="24" spans="3:14" ht="16.2" thickBot="1">
      <c r="C24" s="21" t="s">
        <v>27</v>
      </c>
      <c r="D24" s="24">
        <v>0</v>
      </c>
      <c r="E24" s="24">
        <v>0</v>
      </c>
      <c r="F24" s="32">
        <v>337</v>
      </c>
      <c r="G24" s="32">
        <v>507</v>
      </c>
      <c r="H24" s="32">
        <v>136</v>
      </c>
      <c r="I24" s="32">
        <v>0</v>
      </c>
      <c r="J24" s="32">
        <v>0</v>
      </c>
      <c r="K24" s="26">
        <f t="shared" si="3"/>
        <v>980</v>
      </c>
    </row>
    <row r="25" spans="3:14" ht="16.2" thickBot="1">
      <c r="C25" s="21" t="s">
        <v>11</v>
      </c>
      <c r="D25" s="24">
        <v>0</v>
      </c>
      <c r="E25" s="24">
        <v>0</v>
      </c>
      <c r="F25" s="32">
        <v>219</v>
      </c>
      <c r="G25" s="32">
        <v>328</v>
      </c>
      <c r="H25" s="32">
        <v>91</v>
      </c>
      <c r="I25" s="32">
        <v>0</v>
      </c>
      <c r="J25" s="32">
        <v>1</v>
      </c>
      <c r="K25" s="26">
        <f t="shared" si="3"/>
        <v>639</v>
      </c>
    </row>
    <row r="26" spans="3:14" ht="16.2" thickBot="1">
      <c r="C26" s="21" t="s">
        <v>28</v>
      </c>
      <c r="D26" s="24">
        <v>0</v>
      </c>
      <c r="E26" s="24">
        <v>0</v>
      </c>
      <c r="F26" s="32">
        <v>24</v>
      </c>
      <c r="G26" s="32">
        <v>16</v>
      </c>
      <c r="H26" s="32">
        <v>8</v>
      </c>
      <c r="I26" s="32">
        <v>0</v>
      </c>
      <c r="J26" s="32">
        <v>0</v>
      </c>
      <c r="K26" s="26">
        <f t="shared" si="3"/>
        <v>48</v>
      </c>
    </row>
    <row r="27" spans="3:14" ht="16.2" thickBot="1">
      <c r="C27" s="21" t="s">
        <v>16</v>
      </c>
      <c r="D27" s="26">
        <f t="shared" ref="D27:K27" si="4">SUM(D19:D26)</f>
        <v>0</v>
      </c>
      <c r="E27" s="26">
        <f t="shared" si="4"/>
        <v>0</v>
      </c>
      <c r="F27" s="26">
        <f t="shared" si="4"/>
        <v>1264</v>
      </c>
      <c r="G27" s="26">
        <f t="shared" si="4"/>
        <v>2416</v>
      </c>
      <c r="H27" s="26">
        <f t="shared" si="4"/>
        <v>768</v>
      </c>
      <c r="I27" s="26">
        <f t="shared" si="4"/>
        <v>0</v>
      </c>
      <c r="J27" s="26">
        <f t="shared" si="4"/>
        <v>86</v>
      </c>
      <c r="K27" s="26">
        <f t="shared" si="4"/>
        <v>4534</v>
      </c>
    </row>
    <row r="28" spans="3:14" ht="16.2" thickBot="1"/>
    <row r="29" spans="3:14" ht="16.2" thickBot="1">
      <c r="C29" s="30" t="s">
        <v>38</v>
      </c>
      <c r="D29" s="47" t="s">
        <v>15</v>
      </c>
      <c r="E29" s="48"/>
      <c r="F29" s="48"/>
      <c r="G29" s="48"/>
      <c r="H29" s="49"/>
      <c r="I29" s="29"/>
      <c r="K29" s="29"/>
      <c r="L29" s="29"/>
      <c r="M29" s="14"/>
      <c r="N29" s="14"/>
    </row>
    <row r="30" spans="3:14" ht="16.2" thickBot="1">
      <c r="C30" s="17" t="s">
        <v>5</v>
      </c>
      <c r="D30" s="19" t="s">
        <v>18</v>
      </c>
      <c r="E30" s="19" t="s">
        <v>31</v>
      </c>
      <c r="F30" s="18" t="s">
        <v>29</v>
      </c>
      <c r="G30" s="18" t="s">
        <v>30</v>
      </c>
      <c r="H30" s="20" t="s">
        <v>16</v>
      </c>
    </row>
    <row r="31" spans="3:14" ht="16.2" thickBot="1">
      <c r="C31" s="21" t="s">
        <v>22</v>
      </c>
      <c r="D31" s="23">
        <v>0</v>
      </c>
      <c r="E31" s="24">
        <v>0</v>
      </c>
      <c r="F31" s="24">
        <v>0</v>
      </c>
      <c r="G31" s="24">
        <v>0</v>
      </c>
      <c r="H31" s="26">
        <f t="shared" ref="H31:H38" si="5">SUM(D31:G31)</f>
        <v>0</v>
      </c>
    </row>
    <row r="32" spans="3:14" ht="16.2" thickBot="1">
      <c r="C32" s="21" t="s">
        <v>23</v>
      </c>
      <c r="D32" s="24">
        <v>0</v>
      </c>
      <c r="E32" s="24">
        <v>0</v>
      </c>
      <c r="F32" s="24">
        <v>0</v>
      </c>
      <c r="G32" s="24">
        <v>0</v>
      </c>
      <c r="H32" s="26">
        <f t="shared" si="5"/>
        <v>0</v>
      </c>
    </row>
    <row r="33" spans="3:14" ht="16.2" thickBot="1">
      <c r="C33" s="21" t="s">
        <v>24</v>
      </c>
      <c r="D33" s="24">
        <v>0</v>
      </c>
      <c r="E33" s="24">
        <v>0</v>
      </c>
      <c r="F33" s="24">
        <v>0</v>
      </c>
      <c r="G33" s="24">
        <v>0</v>
      </c>
      <c r="H33" s="26">
        <f t="shared" si="5"/>
        <v>0</v>
      </c>
    </row>
    <row r="34" spans="3:14" ht="16.2" thickBot="1">
      <c r="C34" s="21" t="s">
        <v>25</v>
      </c>
      <c r="D34" s="24">
        <v>0</v>
      </c>
      <c r="E34" s="24">
        <v>0</v>
      </c>
      <c r="F34" s="24">
        <v>0</v>
      </c>
      <c r="G34" s="24">
        <v>0</v>
      </c>
      <c r="H34" s="26">
        <f t="shared" si="5"/>
        <v>0</v>
      </c>
    </row>
    <row r="35" spans="3:14" ht="16.2" thickBot="1">
      <c r="C35" s="21" t="s">
        <v>26</v>
      </c>
      <c r="D35" s="24">
        <v>0</v>
      </c>
      <c r="E35" s="24">
        <v>0</v>
      </c>
      <c r="F35" s="24">
        <v>0</v>
      </c>
      <c r="G35" s="24">
        <v>0</v>
      </c>
      <c r="H35" s="26">
        <f t="shared" si="5"/>
        <v>0</v>
      </c>
    </row>
    <row r="36" spans="3:14" ht="16.2" thickBot="1">
      <c r="C36" s="21" t="s">
        <v>27</v>
      </c>
      <c r="D36" s="24">
        <v>0</v>
      </c>
      <c r="E36" s="24">
        <v>0</v>
      </c>
      <c r="F36" s="24">
        <v>0</v>
      </c>
      <c r="G36" s="24">
        <v>0</v>
      </c>
      <c r="H36" s="26">
        <f t="shared" si="5"/>
        <v>0</v>
      </c>
    </row>
    <row r="37" spans="3:14" ht="16.2" thickBot="1">
      <c r="C37" s="21" t="s">
        <v>11</v>
      </c>
      <c r="D37" s="24">
        <v>0</v>
      </c>
      <c r="E37" s="24">
        <v>0</v>
      </c>
      <c r="F37" s="25">
        <v>0</v>
      </c>
      <c r="G37" s="24">
        <v>0</v>
      </c>
      <c r="H37" s="26">
        <f t="shared" si="5"/>
        <v>0</v>
      </c>
    </row>
    <row r="38" spans="3:14" ht="16.2" thickBot="1">
      <c r="C38" s="21" t="s">
        <v>28</v>
      </c>
      <c r="D38" s="24">
        <v>0</v>
      </c>
      <c r="E38" s="24">
        <v>0</v>
      </c>
      <c r="F38" s="24">
        <v>0</v>
      </c>
      <c r="G38" s="24">
        <v>0</v>
      </c>
      <c r="H38" s="26">
        <f t="shared" si="5"/>
        <v>0</v>
      </c>
    </row>
    <row r="39" spans="3:14" ht="16.2" thickBot="1">
      <c r="C39" s="21" t="s">
        <v>16</v>
      </c>
      <c r="D39" s="26">
        <f>SUM(D31:D38)</f>
        <v>0</v>
      </c>
      <c r="E39" s="26">
        <f>SUM(E31:E38)</f>
        <v>0</v>
      </c>
      <c r="F39" s="26">
        <f>SUM(F31:F38)</f>
        <v>0</v>
      </c>
      <c r="G39" s="26">
        <f>SUM(G31:G38)</f>
        <v>0</v>
      </c>
      <c r="H39" s="26">
        <f>SUM(H31:H38)</f>
        <v>0</v>
      </c>
    </row>
    <row r="40" spans="3:14" ht="16.2" thickBot="1"/>
    <row r="41" spans="3:14" ht="16.2" thickBot="1">
      <c r="C41" s="30" t="s">
        <v>39</v>
      </c>
      <c r="D41" s="47" t="s">
        <v>15</v>
      </c>
      <c r="E41" s="48"/>
      <c r="F41" s="48"/>
      <c r="G41" s="48"/>
      <c r="H41" s="48"/>
      <c r="I41" s="48"/>
      <c r="J41" s="49"/>
      <c r="K41" s="29"/>
      <c r="L41" s="29"/>
      <c r="M41" s="29"/>
      <c r="N41" s="29"/>
    </row>
    <row r="42" spans="3:14" ht="31.8" thickBot="1">
      <c r="C42" s="17" t="s">
        <v>5</v>
      </c>
      <c r="D42" s="18" t="s">
        <v>12</v>
      </c>
      <c r="E42" s="18" t="s">
        <v>13</v>
      </c>
      <c r="F42" s="18" t="s">
        <v>6</v>
      </c>
      <c r="G42" s="18" t="s">
        <v>7</v>
      </c>
      <c r="H42" s="20" t="s">
        <v>8</v>
      </c>
      <c r="I42" s="20" t="s">
        <v>9</v>
      </c>
      <c r="J42" s="20" t="s">
        <v>16</v>
      </c>
    </row>
    <row r="43" spans="3:14" ht="16.2" thickBot="1">
      <c r="C43" s="21" t="s">
        <v>22</v>
      </c>
      <c r="D43" s="23">
        <v>0</v>
      </c>
      <c r="E43" s="32">
        <v>1030</v>
      </c>
      <c r="F43" s="32">
        <v>574</v>
      </c>
      <c r="G43" s="32">
        <v>2350</v>
      </c>
      <c r="H43" s="32">
        <v>1175</v>
      </c>
      <c r="I43" s="24">
        <v>0</v>
      </c>
      <c r="J43" s="26">
        <f t="shared" ref="J43:J50" si="6">SUM(D43:I43)</f>
        <v>5129</v>
      </c>
    </row>
    <row r="44" spans="3:14" ht="16.2" thickBot="1">
      <c r="C44" s="21" t="s">
        <v>23</v>
      </c>
      <c r="D44" s="24">
        <v>0</v>
      </c>
      <c r="E44" s="32">
        <v>259</v>
      </c>
      <c r="F44" s="32">
        <v>156</v>
      </c>
      <c r="G44" s="32">
        <v>610</v>
      </c>
      <c r="H44" s="32">
        <v>280</v>
      </c>
      <c r="I44" s="24">
        <v>0</v>
      </c>
      <c r="J44" s="26">
        <f t="shared" si="6"/>
        <v>1305</v>
      </c>
    </row>
    <row r="45" spans="3:14" ht="16.2" thickBot="1">
      <c r="C45" s="21" t="s">
        <v>24</v>
      </c>
      <c r="D45" s="24">
        <v>0</v>
      </c>
      <c r="E45" s="32">
        <v>181</v>
      </c>
      <c r="F45" s="32">
        <v>216</v>
      </c>
      <c r="G45" s="32">
        <v>1246</v>
      </c>
      <c r="H45" s="32">
        <v>458</v>
      </c>
      <c r="I45" s="24">
        <v>0</v>
      </c>
      <c r="J45" s="26">
        <f t="shared" si="6"/>
        <v>2101</v>
      </c>
    </row>
    <row r="46" spans="3:14" ht="16.2" thickBot="1">
      <c r="C46" s="21" t="s">
        <v>25</v>
      </c>
      <c r="D46" s="24">
        <v>0</v>
      </c>
      <c r="E46" s="32">
        <v>445</v>
      </c>
      <c r="F46" s="32">
        <v>523</v>
      </c>
      <c r="G46" s="32">
        <v>2620</v>
      </c>
      <c r="H46" s="32">
        <v>1199</v>
      </c>
      <c r="I46" s="24">
        <v>0</v>
      </c>
      <c r="J46" s="26">
        <f t="shared" si="6"/>
        <v>4787</v>
      </c>
    </row>
    <row r="47" spans="3:14" ht="16.2" thickBot="1">
      <c r="C47" s="21" t="s">
        <v>26</v>
      </c>
      <c r="D47" s="24">
        <v>0</v>
      </c>
      <c r="E47" s="32">
        <v>719</v>
      </c>
      <c r="F47" s="32">
        <v>531</v>
      </c>
      <c r="G47" s="32">
        <v>2339</v>
      </c>
      <c r="H47" s="32">
        <v>1100</v>
      </c>
      <c r="I47" s="24">
        <v>0</v>
      </c>
      <c r="J47" s="26">
        <f t="shared" si="6"/>
        <v>4689</v>
      </c>
    </row>
    <row r="48" spans="3:14" ht="16.2" thickBot="1">
      <c r="C48" s="21" t="s">
        <v>27</v>
      </c>
      <c r="D48" s="24">
        <v>0</v>
      </c>
      <c r="E48" s="32">
        <v>871</v>
      </c>
      <c r="F48" s="32">
        <v>589</v>
      </c>
      <c r="G48" s="32">
        <v>2266</v>
      </c>
      <c r="H48" s="32">
        <v>1015</v>
      </c>
      <c r="I48" s="24">
        <v>0</v>
      </c>
      <c r="J48" s="26">
        <f t="shared" si="6"/>
        <v>4741</v>
      </c>
    </row>
    <row r="49" spans="3:10" ht="16.2" thickBot="1">
      <c r="C49" s="21" t="s">
        <v>11</v>
      </c>
      <c r="D49" s="24">
        <v>0</v>
      </c>
      <c r="E49" s="32">
        <v>449</v>
      </c>
      <c r="F49" s="32">
        <v>298</v>
      </c>
      <c r="G49" s="32">
        <v>1186</v>
      </c>
      <c r="H49" s="32">
        <v>505</v>
      </c>
      <c r="I49" s="24">
        <v>0</v>
      </c>
      <c r="J49" s="26">
        <f t="shared" si="6"/>
        <v>2438</v>
      </c>
    </row>
    <row r="50" spans="3:10" ht="16.2" thickBot="1">
      <c r="C50" s="21" t="s">
        <v>28</v>
      </c>
      <c r="D50" s="24">
        <v>0</v>
      </c>
      <c r="E50" s="32">
        <v>280</v>
      </c>
      <c r="F50" s="32">
        <v>25</v>
      </c>
      <c r="G50" s="32">
        <v>153</v>
      </c>
      <c r="H50" s="32">
        <v>136</v>
      </c>
      <c r="I50" s="24">
        <v>0</v>
      </c>
      <c r="J50" s="26">
        <f t="shared" si="6"/>
        <v>594</v>
      </c>
    </row>
    <row r="51" spans="3:10" ht="16.2" thickBot="1">
      <c r="C51" s="21" t="s">
        <v>16</v>
      </c>
      <c r="D51" s="26">
        <f>SUM(D43:D50)</f>
        <v>0</v>
      </c>
      <c r="E51" s="26">
        <f t="shared" ref="E51:J51" si="7">SUM(E43:E50)</f>
        <v>4234</v>
      </c>
      <c r="F51" s="26">
        <f t="shared" si="7"/>
        <v>2912</v>
      </c>
      <c r="G51" s="26">
        <f t="shared" si="7"/>
        <v>12770</v>
      </c>
      <c r="H51" s="26">
        <f t="shared" si="7"/>
        <v>5868</v>
      </c>
      <c r="I51" s="26">
        <f t="shared" si="7"/>
        <v>0</v>
      </c>
      <c r="J51" s="26">
        <f t="shared" si="7"/>
        <v>25784</v>
      </c>
    </row>
  </sheetData>
  <sheetProtection algorithmName="SHA-512" hashValue="JBktgKGNhpemfxj9jvyFFuu33nrsWFO/bG0LbYhQKbABaVH0cdGjb9jiB9cXjc0XcFcdhJUVdW5h7cCscH2r5w==" saltValue="fCEUb4M3blnd0S+PH2kePw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/>
  <sheetData>
    <row r="1" spans="1:1">
      <c r="A1" t="s">
        <v>35</v>
      </c>
    </row>
    <row r="2" spans="1:1">
      <c r="A2" t="s">
        <v>36</v>
      </c>
    </row>
    <row r="6" spans="1:1">
      <c r="A6" t="s">
        <v>35</v>
      </c>
    </row>
    <row r="7" spans="1:1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2025-04-30T14:41:01Z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