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PFR-ACCESS\INS\DB\R&amp;S\945\2024 945 Filings\Long Form\"/>
    </mc:Choice>
  </mc:AlternateContent>
  <xr:revisionPtr revIDLastSave="0" documentId="13_ncr:1_{06D74361-D465-4844-B1AB-F96017981148}"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8920" yWindow="-120" windowWidth="29040" windowHeight="158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externalReferences>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6" l="1"/>
  <c r="C8" i="6"/>
  <c r="C7" i="6"/>
  <c r="C6" i="6"/>
  <c r="C5" i="6"/>
  <c r="E9" i="6"/>
  <c r="D9" i="6"/>
  <c r="E8" i="6"/>
  <c r="D8" i="6"/>
  <c r="E7" i="6"/>
  <c r="D7" i="6"/>
  <c r="E6" i="6"/>
  <c r="D6" i="6"/>
  <c r="E5" i="6"/>
  <c r="D5" i="6"/>
  <c r="D9" i="5"/>
  <c r="C9" i="5"/>
  <c r="D8" i="5"/>
  <c r="C8" i="5"/>
  <c r="D7" i="5"/>
  <c r="C7" i="5"/>
  <c r="D6" i="5"/>
  <c r="C6" i="5"/>
  <c r="D5" i="5"/>
  <c r="C5" i="5"/>
  <c r="E9" i="4"/>
  <c r="D9" i="4"/>
  <c r="E8" i="4"/>
  <c r="D8" i="4"/>
  <c r="E7" i="4"/>
  <c r="D7" i="4"/>
  <c r="E6" i="4"/>
  <c r="D6" i="4"/>
  <c r="E5" i="4"/>
  <c r="D5" i="4"/>
  <c r="C9" i="4"/>
  <c r="C8" i="4"/>
  <c r="C7" i="4"/>
  <c r="C6" i="4"/>
  <c r="C5" i="4"/>
  <c r="E9" i="3"/>
  <c r="D9" i="3"/>
  <c r="E8" i="3"/>
  <c r="D8" i="3"/>
  <c r="E7" i="3"/>
  <c r="D7" i="3"/>
  <c r="E6" i="3"/>
  <c r="D6" i="3"/>
  <c r="E5" i="3"/>
  <c r="D5" i="3"/>
  <c r="C9" i="3" l="1"/>
  <c r="C8" i="3"/>
  <c r="C7" i="3"/>
  <c r="C6" i="3"/>
  <c r="C5" i="3"/>
  <c r="G43" i="2"/>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D19" i="2"/>
  <c r="C19" i="2"/>
  <c r="E18" i="2"/>
  <c r="D18" i="2"/>
  <c r="D21" i="2" s="1"/>
  <c r="C18" i="2"/>
  <c r="F15" i="2"/>
  <c r="E15" i="2"/>
  <c r="D15" i="2"/>
  <c r="C15" i="2"/>
  <c r="F14" i="2"/>
  <c r="E14" i="2"/>
  <c r="D14" i="2"/>
  <c r="C14" i="2"/>
  <c r="F11" i="2"/>
  <c r="E11" i="2"/>
  <c r="D11" i="2"/>
  <c r="C11" i="2"/>
  <c r="F10" i="2"/>
  <c r="E10" i="2"/>
  <c r="D10" i="2"/>
  <c r="C10" i="2"/>
  <c r="F9" i="2"/>
  <c r="E9" i="2"/>
  <c r="E12" i="2" s="1"/>
  <c r="D9" i="2"/>
  <c r="C9" i="2"/>
  <c r="F6" i="2"/>
  <c r="E6" i="2"/>
  <c r="D6" i="2"/>
  <c r="C6" i="2"/>
  <c r="F5" i="2"/>
  <c r="E5" i="2"/>
  <c r="D5" i="2"/>
  <c r="C5" i="2"/>
  <c r="D47" i="2"/>
  <c r="E47" i="2"/>
  <c r="F47" i="2"/>
  <c r="F48" i="2" s="1"/>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53" i="2" s="1"/>
  <c r="G26" i="3"/>
  <c r="G52" i="2" s="1"/>
  <c r="G25" i="3"/>
  <c r="G51" i="2" s="1"/>
  <c r="G24" i="3"/>
  <c r="G22" i="3"/>
  <c r="G21" i="3"/>
  <c r="G28" i="2" s="1"/>
  <c r="G20" i="3"/>
  <c r="G27" i="2" s="1"/>
  <c r="G19" i="3"/>
  <c r="G18" i="3"/>
  <c r="G25" i="2" s="1"/>
  <c r="G17" i="3"/>
  <c r="G24" i="2" s="1"/>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F12" i="2"/>
  <c r="E21" i="2" l="1"/>
  <c r="G14" i="2"/>
  <c r="G10"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<sst xmlns="http://schemas.openxmlformats.org/spreadsheetml/2006/main" count="330" uniqueCount="108">
  <si>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</si>
  <si>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</si>
  <si>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</si>
  <si>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</si>
  <si>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</si>
  <si>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</si>
  <si>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</si>
  <si>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</si>
  <si>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</si>
  <si>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</si>
  <si>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</si>
  <si>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</si>
  <si>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</si>
  <si>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</si>
  <si>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</si>
  <si>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</si>
  <si>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</si>
  <si>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</si>
  <si>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</si>
  <si>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</si>
  <si>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</si>
  <si>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</si>
  <si>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</si>
  <si>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</si>
  <si>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</si>
  <si>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</si>
  <si>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</si>
  <si>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</si>
  <si>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</si>
  <si>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</si>
  <si>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</si>
  <si>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</si>
  <si>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</si>
  <si>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</si>
  <si>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</si>
  <si>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</si>
  <si>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</si>
  <si>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</si>
  <si>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</si>
  <si>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</si>
  <si>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</si>
  <si>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</si>
  <si>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</si>
  <si>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</si>
  <si>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</si>
  <si>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</si>
  <si>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</si>
  <si>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</si>
  <si>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</si>
  <si>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</si>
  <si>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</si>
  <si>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</si>
  <si>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</si>
  <si>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</si>
  <si>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</si>
  <si>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</si>
  <si>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</si>
  <si>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</si>
  <si>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</si>
  <si>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</si>
  <si>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</si>
  <si>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</si>
  <si>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</si>
  <si>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</si>
  <si>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</si>
  <si>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</si>
  <si>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</si>
  <si>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</si>
  <si>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</si>
  <si>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</si>
  <si>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</si>
  <si>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</si>
  <si>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</si>
  <si>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</si>
  <si>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</si>
  <si>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</si>
  <si>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</si>
  <si>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</si>
  <si>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</si>
  <si>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</si>
  <si>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</si>
  <si>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</si>
  <si>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</si>
  <si>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</si>
  <si>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</si>
  <si>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</si>
  <si>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</si>
  <si>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</si>
  <si>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</si>
  <si>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</si>
  <si>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</si>
  <si>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</si>
  <si>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</si>
  <si>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</si>
  <si>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</si>
  <si>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</si>
  <si>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t>33b</t>
  </si>
  <si>
    <t>MGARA Reinsurance Assessment</t>
  </si>
  <si>
    <t>Reserved for Future Use (Formerly ACA Annual Health Insurance Industry Fee)</t>
  </si>
  <si>
    <t>945 Long Version: 10/03/2024</t>
  </si>
  <si>
    <t>**If the total of health insurance premium and stop loss is zero, do not submit this report.</t>
  </si>
  <si>
    <t>Aetna Life Insurance Company</t>
  </si>
  <si>
    <t>Angelia</t>
  </si>
  <si>
    <t>West</t>
  </si>
  <si>
    <t>(860) 273-1205</t>
  </si>
  <si>
    <t>westav@aetna.com</t>
  </si>
  <si>
    <t>x</t>
  </si>
  <si>
    <r>
      <t xml:space="preserve">Did this Company Have at Least </t>
    </r>
    <r>
      <rPr>
        <sz val="14"/>
        <color rgb="FFFF0000"/>
        <rFont val="Calibri"/>
        <family val="2"/>
        <scheme val="minor"/>
      </rPr>
      <t>$2 million</t>
    </r>
    <r>
      <rPr>
        <sz val="14"/>
        <color theme="1"/>
        <rFont val="Calibri"/>
        <family val="2"/>
        <scheme val="minor"/>
      </rPr>
      <t xml:space="preserve">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</si>
</sst>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30"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6" fillId="6" borderId="9" xfId="0" applyFont="1" applyFill="1" applyBorder="1" applyProtection="1">
      <protection locked="0"/>
    </xf>
    <xf numFmtId="164" fontId="12" fillId="5" borderId="15" xfId="0" applyNumberFormat="1" applyFont="1" applyFill="1" applyBorder="1" applyAlignment="1">
      <alignment vertical="center"/>
    </xf>
    <xf numFmtId="0" fontId="17" fillId="0" borderId="0" xfId="0" applyFont="1" applyAlignment="1">
      <alignment horizontal="left"/>
    </xf>
    <xf numFmtId="0" fontId="29" fillId="0" borderId="0" xfId="0" applyFont="1"/>
    <xf numFmtId="0" fontId="27" fillId="0" borderId="0" xfId="0" applyFont="1"/>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652507\AppData\Local\Microsoft\Windows\INetCache\Content.Outlook\21BPSQIC\me_945_report_cont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_945_report_content"/>
    </sheetNames>
    <sheetDataSet>
      <sheetData sheetId="0" refreshError="1">
        <row r="30">
          <cell r="F30">
            <v>45588</v>
          </cell>
          <cell r="G30">
            <v>666</v>
          </cell>
          <cell r="H30">
            <v>0</v>
          </cell>
        </row>
        <row r="31">
          <cell r="F31">
            <v>268</v>
          </cell>
          <cell r="G31">
            <v>12</v>
          </cell>
          <cell r="H31">
            <v>0</v>
          </cell>
        </row>
        <row r="34">
          <cell r="F34">
            <v>1245</v>
          </cell>
          <cell r="G34">
            <v>26</v>
          </cell>
          <cell r="H34">
            <v>0</v>
          </cell>
        </row>
        <row r="35">
          <cell r="F35">
            <v>876</v>
          </cell>
          <cell r="G35">
            <v>7</v>
          </cell>
          <cell r="H35">
            <v>0</v>
          </cell>
        </row>
        <row r="36">
          <cell r="F36">
            <v>1720</v>
          </cell>
          <cell r="G36">
            <v>11</v>
          </cell>
          <cell r="H36">
            <v>0</v>
          </cell>
        </row>
        <row r="37">
          <cell r="F37">
            <v>14494</v>
          </cell>
          <cell r="G37">
            <v>311</v>
          </cell>
          <cell r="H37">
            <v>0</v>
          </cell>
        </row>
        <row r="38">
          <cell r="F38">
            <v>50</v>
          </cell>
          <cell r="G38">
            <v>6</v>
          </cell>
          <cell r="H38">
            <v>0</v>
          </cell>
        </row>
        <row r="41">
          <cell r="F41">
            <v>426</v>
          </cell>
          <cell r="G41">
            <v>7</v>
          </cell>
          <cell r="H41">
            <v>0</v>
          </cell>
        </row>
        <row r="42">
          <cell r="F42">
            <v>277</v>
          </cell>
          <cell r="G42">
            <v>5</v>
          </cell>
          <cell r="H42">
            <v>0</v>
          </cell>
        </row>
        <row r="43">
          <cell r="F43">
            <v>489</v>
          </cell>
          <cell r="G43">
            <v>10</v>
          </cell>
          <cell r="H43">
            <v>0</v>
          </cell>
        </row>
        <row r="44">
          <cell r="F44">
            <v>19273</v>
          </cell>
          <cell r="G44">
            <v>233</v>
          </cell>
        </row>
        <row r="45">
          <cell r="F45">
            <v>72</v>
          </cell>
          <cell r="G45">
            <v>6</v>
          </cell>
        </row>
        <row r="48">
          <cell r="F48">
            <v>723</v>
          </cell>
          <cell r="G48">
            <v>11</v>
          </cell>
        </row>
        <row r="49">
          <cell r="F49">
            <v>337</v>
          </cell>
          <cell r="G49">
            <v>2</v>
          </cell>
        </row>
        <row r="50">
          <cell r="F50">
            <v>614</v>
          </cell>
          <cell r="G50">
            <v>3</v>
          </cell>
        </row>
        <row r="51">
          <cell r="F51">
            <v>10269</v>
          </cell>
          <cell r="G51">
            <v>161</v>
          </cell>
          <cell r="H51">
            <v>0</v>
          </cell>
        </row>
        <row r="52">
          <cell r="F52">
            <v>22</v>
          </cell>
          <cell r="G52">
            <v>3</v>
          </cell>
          <cell r="H52">
            <v>0</v>
          </cell>
        </row>
        <row r="55">
          <cell r="F55">
            <v>294</v>
          </cell>
          <cell r="G55">
            <v>6</v>
          </cell>
          <cell r="H55">
            <v>0</v>
          </cell>
        </row>
        <row r="56">
          <cell r="F56">
            <v>189</v>
          </cell>
          <cell r="G56">
            <v>3</v>
          </cell>
          <cell r="H56">
            <v>0</v>
          </cell>
        </row>
        <row r="57">
          <cell r="F57">
            <v>344</v>
          </cell>
          <cell r="G57">
            <v>2</v>
          </cell>
          <cell r="H57">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E4" sqref="E4:K4"/>
    </sheetView>
  </sheetViews>
  <sheetFormatPr defaultColWidth="9.21875" defaultRowHeight="15.6" x14ac:dyDescent="0.3"/>
  <cols>
    <col min="1" max="1" width="3.77734375" style="12" customWidth="1"/>
    <col min="2" max="5" width="9.21875" style="12"/>
    <col min="6" max="6" width="20.44140625" style="12" customWidth="1"/>
    <col min="7" max="9" width="9.21875" style="12"/>
    <col min="10" max="10" width="19" style="12" customWidth="1"/>
    <col min="11" max="11" width="15.21875" style="12" bestFit="1" customWidth="1"/>
    <col min="12" max="14" width="9.21875" style="12"/>
    <col min="15" max="15" width="4.21875" style="12" customWidth="1"/>
    <col min="16" max="16384" width="9.21875" style="12"/>
  </cols>
  <sheetData>
    <row r="1" spans="2:19" s="68" customFormat="1" ht="18" x14ac:dyDescent="0.35">
      <c r="B1" s="70" t="s">
        <v>9</v>
      </c>
      <c r="C1" s="70"/>
      <c r="D1" s="70"/>
      <c r="E1" s="101" t="s">
        <v>99</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101</v>
      </c>
      <c r="F4" s="103"/>
      <c r="G4" s="103"/>
      <c r="H4" s="103"/>
      <c r="I4" s="103"/>
      <c r="J4" s="103"/>
      <c r="K4" s="104"/>
      <c r="L4" s="74"/>
      <c r="M4" s="74"/>
      <c r="N4" s="74"/>
      <c r="O4" s="74"/>
      <c r="P4" s="74"/>
      <c r="Q4" s="74"/>
      <c r="R4" s="74"/>
      <c r="S4" s="74"/>
    </row>
    <row r="5" spans="2:19" ht="18.600000000000001" thickBot="1" x14ac:dyDescent="0.4">
      <c r="B5" s="74" t="s">
        <v>2</v>
      </c>
      <c r="C5" s="74"/>
      <c r="D5" s="74"/>
      <c r="E5" s="102">
        <v>60054</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102</v>
      </c>
      <c r="E8" s="103"/>
      <c r="F8" s="103"/>
      <c r="G8" s="104"/>
      <c r="H8" s="74"/>
      <c r="I8" s="74"/>
      <c r="J8" s="94" t="s">
        <v>5</v>
      </c>
      <c r="K8" s="102" t="s">
        <v>103</v>
      </c>
      <c r="L8" s="103"/>
      <c r="M8" s="103"/>
      <c r="N8" s="104"/>
      <c r="P8" s="74"/>
      <c r="Q8" s="74"/>
      <c r="R8" s="74"/>
      <c r="S8" s="74"/>
    </row>
    <row r="9" spans="2:19" ht="18.600000000000001" thickBot="1" x14ac:dyDescent="0.4">
      <c r="B9" s="74" t="s">
        <v>91</v>
      </c>
      <c r="C9" s="74"/>
      <c r="D9" s="102" t="s">
        <v>105</v>
      </c>
      <c r="E9" s="103"/>
      <c r="F9" s="103"/>
      <c r="G9" s="103"/>
      <c r="H9" s="103"/>
      <c r="I9" s="104"/>
      <c r="J9" s="95" t="s">
        <v>6</v>
      </c>
      <c r="K9" s="105" t="s">
        <v>104</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 x14ac:dyDescent="0.35">
      <c r="B11" s="73" t="s">
        <v>10</v>
      </c>
      <c r="C11" s="73"/>
      <c r="D11" s="73"/>
      <c r="E11" s="73"/>
      <c r="F11" s="73"/>
      <c r="G11" s="74"/>
      <c r="H11" s="74"/>
      <c r="I11" s="74"/>
      <c r="J11" s="74"/>
      <c r="K11" s="74"/>
      <c r="L11" s="74"/>
      <c r="M11" s="74"/>
      <c r="N11" s="74"/>
    </row>
    <row r="12" spans="2:19" ht="18" x14ac:dyDescent="0.35">
      <c r="B12" s="74" t="s">
        <v>7</v>
      </c>
      <c r="C12" s="71">
        <v>2024</v>
      </c>
      <c r="D12" s="74"/>
      <c r="E12" s="74"/>
      <c r="F12" s="74"/>
      <c r="G12" s="74"/>
      <c r="H12" s="74"/>
      <c r="I12" s="74"/>
      <c r="J12" s="74"/>
      <c r="K12" s="74"/>
      <c r="L12" s="74"/>
      <c r="M12" s="74"/>
      <c r="N12" s="74"/>
      <c r="O12" s="74"/>
      <c r="P12" s="74"/>
      <c r="Q12" s="74"/>
      <c r="R12" s="74"/>
      <c r="S12" s="74"/>
    </row>
    <row r="13" spans="2:19" ht="3" customHeight="1" thickBot="1" x14ac:dyDescent="0.4">
      <c r="B13" s="74"/>
      <c r="C13" s="100"/>
      <c r="D13" s="74"/>
      <c r="E13" s="74"/>
      <c r="F13" s="74"/>
      <c r="G13" s="74"/>
      <c r="H13" s="74"/>
      <c r="I13" s="74"/>
      <c r="J13" s="74"/>
      <c r="K13" s="74"/>
      <c r="L13" s="74"/>
      <c r="M13" s="74"/>
      <c r="N13" s="74"/>
      <c r="O13" s="74"/>
      <c r="P13" s="74"/>
      <c r="Q13" s="74"/>
      <c r="R13" s="74"/>
      <c r="S13" s="74"/>
    </row>
    <row r="14" spans="2:19" ht="18.600000000000001" thickBot="1" x14ac:dyDescent="0.4">
      <c r="B14" s="74" t="s">
        <v>107</v>
      </c>
      <c r="C14" s="74"/>
      <c r="D14" s="74"/>
      <c r="E14" s="74"/>
      <c r="F14" s="74"/>
      <c r="G14" s="74"/>
      <c r="H14" s="74"/>
      <c r="I14" s="74"/>
      <c r="J14" s="74"/>
      <c r="K14" s="74"/>
      <c r="L14" s="74"/>
      <c r="M14" s="74"/>
      <c r="O14" s="74"/>
      <c r="P14" s="96"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99" t="s">
        <v>100</v>
      </c>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zoomScaleNormal="100" workbookViewId="0">
      <pane ySplit="4" topLeftCell="A5" activePane="bottomLeft" state="frozenSplit"/>
      <selection activeCell="C1" sqref="C1:G65536"/>
      <selection pane="bottomLeft" activeCell="B55" sqref="B55"/>
    </sheetView>
  </sheetViews>
  <sheetFormatPr defaultColWidth="9.21875" defaultRowHeight="15.6" x14ac:dyDescent="0.3"/>
  <cols>
    <col min="1" max="1" width="10.77734375" style="12" customWidth="1"/>
    <col min="2" max="2" width="104.21875" style="12"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89624</v>
      </c>
      <c r="D5" s="45">
        <f>'Area 1 Data'!D5+'Area 2 Data'!D5+'Area 3 Data'!D5+'Area 4 Data'!D5</f>
        <v>1371</v>
      </c>
      <c r="E5" s="45">
        <f>'Area 1 Data'!E5+'Area 2 Data'!E5+'Area 3 Data'!E5+'Area 4 Data'!E5</f>
        <v>0</v>
      </c>
      <c r="F5" s="45">
        <f>'Area 1 Data'!F5+'Area 2 Data'!F5+'Area 3 Data'!F5+'Area 4 Data'!F5</f>
        <v>220395</v>
      </c>
      <c r="G5" s="45">
        <f t="shared" ref="G5:G12" si="0">SUM(C5:F5)</f>
        <v>311390</v>
      </c>
    </row>
    <row r="6" spans="1:7" ht="16.2" thickBot="1" x14ac:dyDescent="0.35">
      <c r="A6" s="15">
        <v>2</v>
      </c>
      <c r="B6" s="25" t="s">
        <v>19</v>
      </c>
      <c r="C6" s="45">
        <f>'Area 1 Data'!C6+'Area 2 Data'!C6+'Area 3 Data'!C6+'Area 4 Data'!C6</f>
        <v>412</v>
      </c>
      <c r="D6" s="45">
        <f>'Area 1 Data'!D6+'Area 2 Data'!D6+'Area 3 Data'!D6+'Area 4 Data'!D6</f>
        <v>27</v>
      </c>
      <c r="E6" s="45">
        <f>'Area 1 Data'!E6+'Area 2 Data'!E6+'Area 3 Data'!E6+'Area 4 Data'!E6</f>
        <v>0</v>
      </c>
      <c r="F6" s="45">
        <f>'Area 1 Data'!F6+'Area 2 Data'!F6+'Area 3 Data'!F6+'Area 4 Data'!F6</f>
        <v>419</v>
      </c>
      <c r="G6" s="46">
        <f t="shared" si="0"/>
        <v>858</v>
      </c>
    </row>
    <row r="7" spans="1:7" ht="16.2" thickBot="1" x14ac:dyDescent="0.35">
      <c r="A7" s="15" t="s">
        <v>20</v>
      </c>
      <c r="B7" s="25" t="s">
        <v>21</v>
      </c>
      <c r="C7" s="4"/>
      <c r="D7" s="4"/>
      <c r="E7" s="4"/>
      <c r="F7" s="4"/>
      <c r="G7" s="46">
        <f t="shared" si="0"/>
        <v>0</v>
      </c>
    </row>
    <row r="8" spans="1:7" ht="16.2" thickBot="1" x14ac:dyDescent="0.35">
      <c r="A8" s="15" t="s">
        <v>22</v>
      </c>
      <c r="B8" s="25" t="s">
        <v>23</v>
      </c>
      <c r="C8" s="56">
        <v>0</v>
      </c>
      <c r="D8" s="4"/>
      <c r="E8" s="4"/>
      <c r="F8" s="56">
        <v>0</v>
      </c>
      <c r="G8" s="46">
        <f t="shared" si="0"/>
        <v>0</v>
      </c>
    </row>
    <row r="9" spans="1:7" ht="16.2" thickBot="1" x14ac:dyDescent="0.35">
      <c r="A9" s="15">
        <v>3</v>
      </c>
      <c r="B9" s="25" t="s">
        <v>24</v>
      </c>
      <c r="C9" s="58">
        <f>'Area 1 Data'!C7+'Area 2 Data'!C7+'Area 3 Data'!C7+'Area 4 Data'!C7</f>
        <v>2688</v>
      </c>
      <c r="D9" s="58">
        <f>'Area 1 Data'!D7+'Area 2 Data'!D7+'Area 3 Data'!D7+'Area 4 Data'!D7</f>
        <v>50</v>
      </c>
      <c r="E9" s="58">
        <f>'Area 1 Data'!E7+'Area 2 Data'!E7+'Area 3 Data'!E7+'Area 4 Data'!E7</f>
        <v>0</v>
      </c>
      <c r="F9" s="58">
        <f>'Area 1 Data'!F7+'Area 2 Data'!F7+'Area 3 Data'!F7+'Area 4 Data'!F7</f>
        <v>4831</v>
      </c>
      <c r="G9" s="46">
        <f t="shared" si="0"/>
        <v>7569</v>
      </c>
    </row>
    <row r="10" spans="1:7" ht="16.2" thickBot="1" x14ac:dyDescent="0.35">
      <c r="A10" s="15">
        <v>4</v>
      </c>
      <c r="B10" s="25" t="s">
        <v>25</v>
      </c>
      <c r="C10" s="58">
        <f>'Area 1 Data'!C8+'Area 2 Data'!C8+'Area 3 Data'!C8+'Area 4 Data'!C8</f>
        <v>1679</v>
      </c>
      <c r="D10" s="58">
        <f>'Area 1 Data'!D8+'Area 2 Data'!D8+'Area 3 Data'!D8+'Area 4 Data'!D8</f>
        <v>17</v>
      </c>
      <c r="E10" s="58">
        <f>'Area 1 Data'!E8+'Area 2 Data'!E8+'Area 3 Data'!E8+'Area 4 Data'!E8</f>
        <v>0</v>
      </c>
      <c r="F10" s="58">
        <f>'Area 1 Data'!F8+'Area 2 Data'!F8+'Area 3 Data'!F8+'Area 4 Data'!F8</f>
        <v>6537</v>
      </c>
      <c r="G10" s="46">
        <f t="shared" si="0"/>
        <v>8233</v>
      </c>
    </row>
    <row r="11" spans="1:7" ht="16.2" thickBot="1" x14ac:dyDescent="0.35">
      <c r="A11" s="15">
        <v>5</v>
      </c>
      <c r="B11" s="25" t="s">
        <v>26</v>
      </c>
      <c r="C11" s="58">
        <f>'Area 1 Data'!C9+'Area 2 Data'!C9+'Area 3 Data'!C9+'Area 4 Data'!C9</f>
        <v>3167</v>
      </c>
      <c r="D11" s="58">
        <f>'Area 1 Data'!D9+'Area 2 Data'!D9+'Area 3 Data'!D9+'Area 4 Data'!D9</f>
        <v>26</v>
      </c>
      <c r="E11" s="58">
        <f>'Area 1 Data'!E9+'Area 2 Data'!E9+'Area 3 Data'!E9+'Area 4 Data'!E9</f>
        <v>0</v>
      </c>
      <c r="F11" s="58">
        <f>'Area 1 Data'!F9+'Area 2 Data'!F9+'Area 3 Data'!F9+'Area 4 Data'!F9</f>
        <v>6999</v>
      </c>
      <c r="G11" s="46">
        <f t="shared" si="0"/>
        <v>10192</v>
      </c>
    </row>
    <row r="12" spans="1:7" ht="16.2" thickBot="1" x14ac:dyDescent="0.35">
      <c r="A12" s="1" t="s">
        <v>27</v>
      </c>
      <c r="B12" s="25" t="s">
        <v>28</v>
      </c>
      <c r="C12" s="46">
        <f>SUM(C9:C11)</f>
        <v>7534</v>
      </c>
      <c r="D12" s="46">
        <f>SUM(D9:D11)</f>
        <v>93</v>
      </c>
      <c r="E12" s="46">
        <f>SUM(E9:E11)</f>
        <v>0</v>
      </c>
      <c r="F12" s="46">
        <f>SUM(F9:F11)</f>
        <v>18367</v>
      </c>
      <c r="G12" s="46">
        <f t="shared" si="0"/>
        <v>25994</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62581488.400006212</v>
      </c>
      <c r="D14" s="59">
        <f>'Area 1 Data'!D11+'Area 2 Data'!D11+'Area 3 Data'!D11+'Area 4 Data'!D11</f>
        <v>957324.16089896148</v>
      </c>
      <c r="E14" s="59">
        <f>'Area 1 Data'!E11+'Area 2 Data'!E11+'Area 3 Data'!E11+'Area 4 Data'!E11</f>
        <v>0</v>
      </c>
      <c r="F14" s="59">
        <f>'Area 1 Data'!F11+'Area 2 Data'!F11+'Area 3 Data'!F11+'Area 4 Data'!F11</f>
        <v>34494582</v>
      </c>
      <c r="G14" s="52">
        <f t="shared" ref="G14:G21" si="1">SUM(C14:F14)</f>
        <v>98033394.560905173</v>
      </c>
    </row>
    <row r="15" spans="1:7" ht="16.2" thickBot="1" x14ac:dyDescent="0.35">
      <c r="A15" s="15">
        <v>7</v>
      </c>
      <c r="B15" s="25" t="s">
        <v>31</v>
      </c>
      <c r="C15" s="59">
        <f>'Area 1 Data'!C12+'Area 2 Data'!C12+'Area 3 Data'!C12+'Area 4 Data'!C12</f>
        <v>62691611.419357777</v>
      </c>
      <c r="D15" s="59">
        <f>'Area 1 Data'!D12+'Area 2 Data'!D12+'Area 3 Data'!D12+'Area 4 Data'!D12</f>
        <v>959008.7393548548</v>
      </c>
      <c r="E15" s="59">
        <f>'Area 1 Data'!E12+'Area 2 Data'!E12+'Area 3 Data'!E12+'Area 4 Data'!E12</f>
        <v>0</v>
      </c>
      <c r="F15" s="59">
        <f>'Area 1 Data'!F12+'Area 2 Data'!F12+'Area 3 Data'!F12+'Area 4 Data'!F12</f>
        <v>34500899</v>
      </c>
      <c r="G15" s="52">
        <f t="shared" si="1"/>
        <v>98151519.158712626</v>
      </c>
    </row>
    <row r="16" spans="1:7" ht="16.2" thickBot="1" x14ac:dyDescent="0.35">
      <c r="A16" s="15">
        <v>8</v>
      </c>
      <c r="B16" s="25" t="s">
        <v>32</v>
      </c>
      <c r="C16" s="49"/>
      <c r="D16" s="49"/>
      <c r="E16" s="49"/>
      <c r="F16" s="49"/>
      <c r="G16" s="52">
        <f t="shared" si="1"/>
        <v>0</v>
      </c>
    </row>
    <row r="17" spans="1:7" ht="16.2" thickBot="1" x14ac:dyDescent="0.35">
      <c r="A17" s="15">
        <v>9</v>
      </c>
      <c r="B17" s="25" t="s">
        <v>33</v>
      </c>
      <c r="C17" s="49"/>
      <c r="D17" s="49"/>
      <c r="E17" s="49"/>
      <c r="F17" s="49"/>
      <c r="G17" s="52">
        <f t="shared" si="1"/>
        <v>0</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c r="D20" s="49"/>
      <c r="E20" s="49"/>
      <c r="F20" s="49"/>
      <c r="G20" s="52">
        <f t="shared" si="1"/>
        <v>0</v>
      </c>
    </row>
    <row r="21" spans="1:7" ht="16.2" thickBot="1" x14ac:dyDescent="0.35">
      <c r="A21" s="1">
        <v>14</v>
      </c>
      <c r="B21" s="25" t="s">
        <v>37</v>
      </c>
      <c r="C21" s="52">
        <f>SUM(C16:C20)</f>
        <v>0</v>
      </c>
      <c r="D21" s="52">
        <f>SUM(D16:D20)</f>
        <v>0</v>
      </c>
      <c r="E21" s="52">
        <f>SUM(E16:E20)</f>
        <v>0</v>
      </c>
      <c r="F21" s="52">
        <f>SUM(F16:F20)</f>
        <v>0</v>
      </c>
      <c r="G21" s="52">
        <f t="shared" si="1"/>
        <v>0</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9773771.7400000002</v>
      </c>
      <c r="D23" s="64">
        <f>'Area 1 Data'!D16+'Area 2 Data'!D16+'Area 3 Data'!D16+'Area 4 Data'!D16</f>
        <v>196277.82</v>
      </c>
      <c r="E23" s="64">
        <f>'Area 1 Data'!E16+'Area 2 Data'!E16+'Area 3 Data'!E16+'Area 4 Data'!E16</f>
        <v>0</v>
      </c>
      <c r="F23" s="65">
        <v>0</v>
      </c>
      <c r="G23" s="52">
        <f>'Area 1 Data'!G16+'Area 2 Data'!G16+'Area 3 Data'!G16+'Area 4 Data'!G16</f>
        <v>9970049.5600000005</v>
      </c>
    </row>
    <row r="24" spans="1:7" ht="16.2" thickBot="1" x14ac:dyDescent="0.35">
      <c r="A24" s="15">
        <v>16</v>
      </c>
      <c r="B24" s="25" t="s">
        <v>40</v>
      </c>
      <c r="C24" s="64">
        <f>'Area 1 Data'!C17+'Area 2 Data'!C17+'Area 3 Data'!C17+'Area 4 Data'!C17</f>
        <v>14331385.550000001</v>
      </c>
      <c r="D24" s="64">
        <f>'Area 1 Data'!D17+'Area 2 Data'!D17+'Area 3 Data'!D17+'Area 4 Data'!D17</f>
        <v>371801.59999999998</v>
      </c>
      <c r="E24" s="64">
        <f>'Area 1 Data'!E17+'Area 2 Data'!E17+'Area 3 Data'!E17+'Area 4 Data'!E17</f>
        <v>0</v>
      </c>
      <c r="F24" s="61">
        <v>0</v>
      </c>
      <c r="G24" s="52">
        <f>'Area 1 Data'!G17+'Area 2 Data'!G17+'Area 3 Data'!G17+'Area 4 Data'!G17</f>
        <v>14703187.149999999</v>
      </c>
    </row>
    <row r="25" spans="1:7" ht="16.2" thickBot="1" x14ac:dyDescent="0.35">
      <c r="A25" s="15">
        <v>17</v>
      </c>
      <c r="B25" s="25" t="s">
        <v>41</v>
      </c>
      <c r="C25" s="64">
        <f>'Area 1 Data'!C18+'Area 2 Data'!C18+'Area 3 Data'!C18+'Area 4 Data'!C18</f>
        <v>9752043.9900000002</v>
      </c>
      <c r="D25" s="64">
        <f>'Area 1 Data'!D18+'Area 2 Data'!D18+'Area 3 Data'!D18+'Area 4 Data'!D18</f>
        <v>155989.76999999999</v>
      </c>
      <c r="E25" s="64">
        <f>'Area 1 Data'!E18+'Area 2 Data'!E18+'Area 3 Data'!E18+'Area 4 Data'!E18</f>
        <v>0</v>
      </c>
      <c r="F25" s="61">
        <v>0</v>
      </c>
      <c r="G25" s="52">
        <f>'Area 1 Data'!G18+'Area 2 Data'!G18+'Area 3 Data'!G18+'Area 4 Data'!G18</f>
        <v>9908033.7600000016</v>
      </c>
    </row>
    <row r="26" spans="1:7" ht="16.2" thickBot="1" x14ac:dyDescent="0.35">
      <c r="A26" s="15">
        <v>18</v>
      </c>
      <c r="B26" s="25" t="s">
        <v>42</v>
      </c>
      <c r="C26" s="64">
        <f>'Area 1 Data'!C19+'Area 2 Data'!C19+'Area 3 Data'!C19+'Area 4 Data'!C19</f>
        <v>0</v>
      </c>
      <c r="D26" s="64">
        <f>'Area 1 Data'!D19+'Area 2 Data'!D19+'Area 3 Data'!D19+'Area 4 Data'!D19</f>
        <v>0</v>
      </c>
      <c r="E26" s="64">
        <f>'Area 1 Data'!E19+'Area 2 Data'!E19+'Area 3 Data'!E19+'Area 4 Data'!E19</f>
        <v>0</v>
      </c>
      <c r="F26" s="61">
        <v>0</v>
      </c>
      <c r="G26" s="52">
        <f>'Area 1 Data'!G19+'Area 2 Data'!G19+'Area 3 Data'!G19+'Area 4 Data'!G19</f>
        <v>0</v>
      </c>
    </row>
    <row r="27" spans="1:7" ht="16.2" thickBot="1" x14ac:dyDescent="0.35">
      <c r="A27" s="15">
        <v>19</v>
      </c>
      <c r="B27" s="25" t="s">
        <v>43</v>
      </c>
      <c r="C27" s="64">
        <f>'Area 1 Data'!C20+'Area 2 Data'!C20+'Area 3 Data'!C20+'Area 4 Data'!C20</f>
        <v>0</v>
      </c>
      <c r="D27" s="64">
        <f>'Area 1 Data'!D20+'Area 2 Data'!D20+'Area 3 Data'!D20+'Area 4 Data'!D20</f>
        <v>0</v>
      </c>
      <c r="E27" s="64">
        <f>'Area 1 Data'!E20+'Area 2 Data'!E20+'Area 3 Data'!E20+'Area 4 Data'!E20</f>
        <v>0</v>
      </c>
      <c r="F27" s="61">
        <v>0</v>
      </c>
      <c r="G27" s="52">
        <f>'Area 1 Data'!G20+'Area 2 Data'!G20+'Area 3 Data'!G20+'Area 4 Data'!G20</f>
        <v>0</v>
      </c>
    </row>
    <row r="28" spans="1:7" ht="16.2" thickBot="1" x14ac:dyDescent="0.35">
      <c r="A28" s="15">
        <v>20</v>
      </c>
      <c r="B28" s="25" t="s">
        <v>44</v>
      </c>
      <c r="C28" s="64">
        <f>'Area 1 Data'!C21+'Area 2 Data'!C21+'Area 3 Data'!C21+'Area 4 Data'!C21</f>
        <v>11463650.470000003</v>
      </c>
      <c r="D28" s="64">
        <f>'Area 1 Data'!D21+'Area 2 Data'!D21+'Area 3 Data'!D21+'Area 4 Data'!D21</f>
        <v>161421.92000000001</v>
      </c>
      <c r="E28" s="64">
        <f>'Area 1 Data'!E21+'Area 2 Data'!E21+'Area 3 Data'!E21+'Area 4 Data'!E21</f>
        <v>0</v>
      </c>
      <c r="F28" s="61">
        <v>0</v>
      </c>
      <c r="G28" s="52">
        <f>'Area 1 Data'!G21+'Area 2 Data'!G21+'Area 3 Data'!G21+'Area 4 Data'!G21</f>
        <v>11625072.390000001</v>
      </c>
    </row>
    <row r="29" spans="1:7" ht="16.2" thickBot="1" x14ac:dyDescent="0.35">
      <c r="A29" s="15">
        <v>21</v>
      </c>
      <c r="B29" s="25" t="s">
        <v>45</v>
      </c>
      <c r="C29" s="64">
        <f>'Area 1 Data'!C22+'Area 2 Data'!C22+'Area 3 Data'!C22+'Area 4 Data'!C22</f>
        <v>3017450.9199999995</v>
      </c>
      <c r="D29" s="64">
        <f>'Area 1 Data'!D22+'Area 2 Data'!D22+'Area 3 Data'!D22+'Area 4 Data'!D22</f>
        <v>0</v>
      </c>
      <c r="E29" s="64">
        <f>'Area 1 Data'!E22+'Area 2 Data'!E22+'Area 3 Data'!E22+'Area 4 Data'!E22</f>
        <v>0</v>
      </c>
      <c r="F29" s="61">
        <v>0</v>
      </c>
      <c r="G29" s="52">
        <f>'Area 1 Data'!G22+'Area 2 Data'!G22+'Area 3 Data'!G22+'Area 4 Data'!G22</f>
        <v>3017450.9199999995</v>
      </c>
    </row>
    <row r="30" spans="1:7" ht="16.2" thickBot="1" x14ac:dyDescent="0.35">
      <c r="A30" s="15">
        <v>22</v>
      </c>
      <c r="B30" s="25" t="s">
        <v>46</v>
      </c>
      <c r="C30" s="49"/>
      <c r="D30" s="49"/>
      <c r="E30" s="49"/>
      <c r="F30" s="61">
        <v>0</v>
      </c>
      <c r="G30" s="52">
        <f t="shared" ref="G30:G48" si="2">SUM(C30:F30)</f>
        <v>0</v>
      </c>
    </row>
    <row r="31" spans="1:7" ht="16.2" thickBot="1" x14ac:dyDescent="0.35">
      <c r="A31" s="15">
        <v>23</v>
      </c>
      <c r="B31" s="25" t="s">
        <v>47</v>
      </c>
      <c r="C31" s="49"/>
      <c r="D31" s="49"/>
      <c r="E31" s="49"/>
      <c r="F31" s="61">
        <v>0</v>
      </c>
      <c r="G31" s="52">
        <f t="shared" si="2"/>
        <v>0</v>
      </c>
    </row>
    <row r="32" spans="1:7" ht="16.2" thickBot="1" x14ac:dyDescent="0.35">
      <c r="A32" s="15">
        <v>24</v>
      </c>
      <c r="B32" s="25" t="s">
        <v>48</v>
      </c>
      <c r="C32" s="49"/>
      <c r="D32" s="49"/>
      <c r="E32" s="49"/>
      <c r="F32" s="49"/>
      <c r="G32" s="52">
        <f t="shared" si="2"/>
        <v>0</v>
      </c>
    </row>
    <row r="33" spans="1:7" ht="16.2" thickBot="1" x14ac:dyDescent="0.35">
      <c r="A33" s="15">
        <v>25</v>
      </c>
      <c r="B33" s="25" t="s">
        <v>77</v>
      </c>
      <c r="C33" s="52">
        <f>SUM(C23:C31)-C32</f>
        <v>48338302.670000002</v>
      </c>
      <c r="D33" s="52">
        <f>SUM(D23:D31)-D32</f>
        <v>885491.11</v>
      </c>
      <c r="E33" s="52">
        <f>SUM(E23:E31)-E32</f>
        <v>0</v>
      </c>
      <c r="F33" s="49"/>
      <c r="G33" s="52">
        <f t="shared" si="2"/>
        <v>49223793.780000001</v>
      </c>
    </row>
    <row r="34" spans="1:7" ht="16.2" thickBot="1" x14ac:dyDescent="0.35">
      <c r="A34" s="15">
        <v>26</v>
      </c>
      <c r="B34" s="25" t="s">
        <v>49</v>
      </c>
      <c r="C34" s="49"/>
      <c r="D34" s="49"/>
      <c r="E34" s="49"/>
      <c r="F34" s="49"/>
      <c r="G34" s="52">
        <f t="shared" si="2"/>
        <v>0</v>
      </c>
    </row>
    <row r="35" spans="1:7" ht="16.2" thickBot="1" x14ac:dyDescent="0.35">
      <c r="A35" s="15">
        <v>27</v>
      </c>
      <c r="B35" s="25" t="s">
        <v>50</v>
      </c>
      <c r="C35" s="49">
        <v>582076.47797129827</v>
      </c>
      <c r="D35" s="49">
        <v>8904.1646355736193</v>
      </c>
      <c r="E35" s="49"/>
      <c r="F35" s="49">
        <v>358836.67266219767</v>
      </c>
      <c r="G35" s="52">
        <f t="shared" si="2"/>
        <v>949817.31526906951</v>
      </c>
    </row>
    <row r="36" spans="1:7" ht="16.2" thickBot="1" x14ac:dyDescent="0.35">
      <c r="A36" s="15">
        <v>28</v>
      </c>
      <c r="B36" s="25" t="s">
        <v>51</v>
      </c>
      <c r="C36" s="49"/>
      <c r="D36" s="49"/>
      <c r="E36" s="49"/>
      <c r="F36" s="49"/>
      <c r="G36" s="52">
        <f t="shared" si="2"/>
        <v>0</v>
      </c>
    </row>
    <row r="37" spans="1:7" ht="16.2" thickBot="1" x14ac:dyDescent="0.35">
      <c r="A37" s="15">
        <v>29</v>
      </c>
      <c r="B37" s="25" t="s">
        <v>52</v>
      </c>
      <c r="C37" s="49">
        <v>1560076.354806232</v>
      </c>
      <c r="D37" s="49">
        <v>23864.865241892174</v>
      </c>
      <c r="E37" s="49"/>
      <c r="F37" s="49">
        <v>961750.9544600466</v>
      </c>
      <c r="G37" s="52">
        <f t="shared" si="2"/>
        <v>2545692.1745081707</v>
      </c>
    </row>
    <row r="38" spans="1:7" ht="16.2" thickBot="1" x14ac:dyDescent="0.35">
      <c r="A38" s="15">
        <v>30</v>
      </c>
      <c r="B38" s="25" t="s">
        <v>53</v>
      </c>
      <c r="C38" s="49">
        <v>858128.13412365166</v>
      </c>
      <c r="D38" s="49">
        <v>13126.993571850469</v>
      </c>
      <c r="E38" s="49"/>
      <c r="F38" s="49">
        <v>529016.12764007773</v>
      </c>
      <c r="G38" s="52">
        <f t="shared" si="2"/>
        <v>1400271.2553355799</v>
      </c>
    </row>
    <row r="39" spans="1:7" ht="16.2" thickBot="1" x14ac:dyDescent="0.35">
      <c r="A39" s="15">
        <v>31</v>
      </c>
      <c r="B39" s="25" t="s">
        <v>54</v>
      </c>
      <c r="C39" s="49">
        <v>108850.15780816184</v>
      </c>
      <c r="D39" s="49">
        <v>1665.1071850730818</v>
      </c>
      <c r="E39" s="49"/>
      <c r="F39" s="49">
        <v>67103.602232423349</v>
      </c>
      <c r="G39" s="52">
        <f t="shared" si="2"/>
        <v>177618.86722565826</v>
      </c>
    </row>
    <row r="40" spans="1:7" ht="16.2" thickBot="1" x14ac:dyDescent="0.35">
      <c r="A40" s="15">
        <v>32</v>
      </c>
      <c r="B40" s="25" t="s">
        <v>55</v>
      </c>
      <c r="C40" s="49">
        <v>452775.33809620858</v>
      </c>
      <c r="D40" s="49">
        <v>6926.2138325660762</v>
      </c>
      <c r="E40" s="49"/>
      <c r="F40" s="49">
        <v>279125.51345865661</v>
      </c>
      <c r="G40" s="52">
        <f t="shared" si="2"/>
        <v>738827.0653874313</v>
      </c>
    </row>
    <row r="41" spans="1:7" ht="16.2" thickBot="1" x14ac:dyDescent="0.35">
      <c r="A41" s="14">
        <v>33</v>
      </c>
      <c r="B41" s="25" t="s">
        <v>98</v>
      </c>
      <c r="C41" s="97">
        <v>0</v>
      </c>
      <c r="D41" s="97">
        <v>0</v>
      </c>
      <c r="E41" s="97">
        <v>0</v>
      </c>
      <c r="F41" s="97">
        <v>0</v>
      </c>
      <c r="G41" s="52">
        <f t="shared" si="2"/>
        <v>0</v>
      </c>
    </row>
    <row r="42" spans="1:7" ht="16.2" thickBot="1" x14ac:dyDescent="0.35">
      <c r="A42" s="15" t="s">
        <v>57</v>
      </c>
      <c r="B42" s="25" t="s">
        <v>58</v>
      </c>
      <c r="C42" s="49"/>
      <c r="D42" s="49"/>
      <c r="E42" s="49"/>
      <c r="F42" s="49"/>
      <c r="G42" s="52">
        <f t="shared" si="2"/>
        <v>0</v>
      </c>
    </row>
    <row r="43" spans="1:7" ht="16.2" thickBot="1" x14ac:dyDescent="0.35">
      <c r="A43" s="15" t="s">
        <v>96</v>
      </c>
      <c r="B43" s="25" t="s">
        <v>97</v>
      </c>
      <c r="C43" s="49"/>
      <c r="D43" s="49"/>
      <c r="E43" s="49"/>
      <c r="F43" s="49"/>
      <c r="G43" s="52">
        <f t="shared" si="2"/>
        <v>0</v>
      </c>
    </row>
    <row r="44" spans="1:7" ht="16.2" thickBot="1" x14ac:dyDescent="0.35">
      <c r="A44" s="15">
        <v>34</v>
      </c>
      <c r="B44" s="25" t="s">
        <v>59</v>
      </c>
      <c r="C44" s="49"/>
      <c r="D44" s="49"/>
      <c r="E44" s="49"/>
      <c r="F44" s="49"/>
      <c r="G44" s="52">
        <f t="shared" si="2"/>
        <v>0</v>
      </c>
    </row>
    <row r="45" spans="1:7" ht="16.2" thickBot="1" x14ac:dyDescent="0.35">
      <c r="A45" s="15">
        <v>35</v>
      </c>
      <c r="B45" s="25" t="s">
        <v>60</v>
      </c>
      <c r="C45" s="49"/>
      <c r="D45" s="49"/>
      <c r="E45" s="49"/>
      <c r="F45" s="49"/>
      <c r="G45" s="52">
        <f t="shared" si="2"/>
        <v>0</v>
      </c>
    </row>
    <row r="46" spans="1:7" ht="16.2" thickBot="1" x14ac:dyDescent="0.35">
      <c r="A46" s="15">
        <v>36</v>
      </c>
      <c r="B46" s="25" t="s">
        <v>61</v>
      </c>
      <c r="C46" s="49">
        <v>70116.650828345926</v>
      </c>
      <c r="D46" s="49">
        <v>1072.5913626446295</v>
      </c>
      <c r="E46" s="49"/>
      <c r="F46" s="49">
        <v>43225.29192238106</v>
      </c>
      <c r="G46" s="52">
        <f t="shared" si="2"/>
        <v>114414.53411337161</v>
      </c>
    </row>
    <row r="47" spans="1:7" ht="16.2" thickBot="1" x14ac:dyDescent="0.35">
      <c r="A47" s="15">
        <v>37</v>
      </c>
      <c r="B47" s="25" t="s">
        <v>62</v>
      </c>
      <c r="C47" s="52">
        <f>SUM(C35:C46)</f>
        <v>3632023.1136338986</v>
      </c>
      <c r="D47" s="52">
        <f>SUM(D35:D46)</f>
        <v>55559.93582960005</v>
      </c>
      <c r="E47" s="52">
        <f>SUM(E35:E46)</f>
        <v>0</v>
      </c>
      <c r="F47" s="52">
        <f>SUM(F35:F46)</f>
        <v>2239058.1623757835</v>
      </c>
      <c r="G47" s="52">
        <f t="shared" si="2"/>
        <v>5926641.211839282</v>
      </c>
    </row>
    <row r="48" spans="1:7" ht="16.2" thickBot="1" x14ac:dyDescent="0.35">
      <c r="A48" s="1">
        <v>38</v>
      </c>
      <c r="B48" s="25" t="s">
        <v>63</v>
      </c>
      <c r="C48" s="52">
        <f>C21-C33-C34-C47</f>
        <v>-51970325.783633903</v>
      </c>
      <c r="D48" s="52">
        <f>D21-D33-D34-D47</f>
        <v>-941051.04582960007</v>
      </c>
      <c r="E48" s="52">
        <f>E21-E33-E34-E47</f>
        <v>0</v>
      </c>
      <c r="F48" s="52">
        <f>F21-F33-F34-F47</f>
        <v>-2239058.1623757835</v>
      </c>
      <c r="G48" s="52">
        <f t="shared" si="2"/>
        <v>-55150434.99183929</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2969</v>
      </c>
      <c r="D50" s="53">
        <f>'Area 1 Data'!D24+'Area 2 Data'!D24+'Area 3 Data'!D24+'Area 4 Data'!D24</f>
        <v>41</v>
      </c>
      <c r="E50" s="53">
        <f>'Area 1 Data'!E24+'Area 2 Data'!E24+'Area 3 Data'!E24+'Area 4 Data'!E24</f>
        <v>0</v>
      </c>
      <c r="F50" s="66">
        <v>0</v>
      </c>
      <c r="G50" s="45">
        <f>'Area 1 Data'!G24+'Area 2 Data'!G24+'Area 3 Data'!G24+'Area 4 Data'!G24</f>
        <v>3010</v>
      </c>
    </row>
    <row r="51" spans="1:7" ht="16.2" thickBot="1" x14ac:dyDescent="0.35">
      <c r="A51" s="14">
        <v>40</v>
      </c>
      <c r="B51" s="25" t="s">
        <v>66</v>
      </c>
      <c r="C51" s="54">
        <f>'Area 1 Data'!C25+'Area 2 Data'!C25+'Area 3 Data'!C25+'Area 4 Data'!C25</f>
        <v>19750</v>
      </c>
      <c r="D51" s="54">
        <f>'Area 1 Data'!D25+'Area 2 Data'!D25+'Area 3 Data'!D25+'Area 4 Data'!D25</f>
        <v>285</v>
      </c>
      <c r="E51" s="54">
        <f>'Area 1 Data'!E25+'Area 2 Data'!E25+'Area 3 Data'!E25+'Area 4 Data'!E25</f>
        <v>0</v>
      </c>
      <c r="F51" s="67">
        <v>0</v>
      </c>
      <c r="G51" s="45">
        <f>'Area 1 Data'!G25+'Area 2 Data'!G25+'Area 3 Data'!G25+'Area 4 Data'!G25</f>
        <v>20035</v>
      </c>
    </row>
    <row r="52" spans="1:7" ht="16.2" thickBot="1" x14ac:dyDescent="0.35">
      <c r="A52" s="14">
        <v>41</v>
      </c>
      <c r="B52" s="25" t="s">
        <v>67</v>
      </c>
      <c r="C52" s="54">
        <f>'Area 1 Data'!C26+'Area 2 Data'!C26+'Area 3 Data'!C26+'Area 4 Data'!C26</f>
        <v>0</v>
      </c>
      <c r="D52" s="54">
        <f>'Area 1 Data'!D26+'Area 2 Data'!D26+'Area 3 Data'!D26+'Area 4 Data'!D26</f>
        <v>0</v>
      </c>
      <c r="E52" s="54">
        <f>'Area 1 Data'!E26+'Area 2 Data'!E26+'Area 3 Data'!E26+'Area 4 Data'!E26</f>
        <v>0</v>
      </c>
      <c r="F52" s="67">
        <v>0</v>
      </c>
      <c r="G52" s="45">
        <f>'Area 1 Data'!G26+'Area 2 Data'!G26+'Area 3 Data'!G26+'Area 4 Data'!G26</f>
        <v>0</v>
      </c>
    </row>
    <row r="53" spans="1:7" ht="16.2" thickBot="1" x14ac:dyDescent="0.35">
      <c r="A53" s="14">
        <v>42</v>
      </c>
      <c r="B53" s="25" t="s">
        <v>68</v>
      </c>
      <c r="C53" s="54">
        <f>'Area 1 Data'!C27+'Area 2 Data'!C27+'Area 3 Data'!C27+'Area 4 Data'!C27</f>
        <v>1826</v>
      </c>
      <c r="D53" s="54">
        <f>'Area 1 Data'!D27+'Area 2 Data'!D27+'Area 3 Data'!D27+'Area 4 Data'!D27</f>
        <v>30</v>
      </c>
      <c r="E53" s="54">
        <f>'Area 1 Data'!E27+'Area 2 Data'!E27+'Area 3 Data'!E27+'Area 4 Data'!E27</f>
        <v>0</v>
      </c>
      <c r="F53" s="67">
        <v>0</v>
      </c>
      <c r="G53" s="45">
        <f>'Area 1 Data'!G27+'Area 2 Data'!G27+'Area 3 Data'!G27+'Area 4 Data'!G27</f>
        <v>1856</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zoomScaleNormal="100" workbookViewId="0">
      <pane xSplit="2" ySplit="4" topLeftCell="C5" activePane="bottomRight" state="frozen"/>
      <selection pane="topRight" activeCell="C1" sqref="C1"/>
      <selection pane="bottomLeft" activeCell="A5" sqref="A5"/>
      <selection pane="bottomRight" activeCell="B14" sqref="B14"/>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f>[1]me_945_report_content!F30</f>
        <v>45588</v>
      </c>
      <c r="D5" s="3">
        <f>[1]me_945_report_content!G30</f>
        <v>666</v>
      </c>
      <c r="E5" s="3">
        <f>[1]me_945_report_content!H30</f>
        <v>0</v>
      </c>
      <c r="F5" s="3">
        <v>104724</v>
      </c>
      <c r="G5" s="45">
        <f>SUM(C5:F5)</f>
        <v>150978</v>
      </c>
    </row>
    <row r="6" spans="1:7" ht="16.2" thickBot="1" x14ac:dyDescent="0.35">
      <c r="A6" s="15">
        <v>2</v>
      </c>
      <c r="B6" s="25" t="s">
        <v>19</v>
      </c>
      <c r="C6" s="4">
        <f>[1]me_945_report_content!F31</f>
        <v>268</v>
      </c>
      <c r="D6" s="4">
        <f>[1]me_945_report_content!G31</f>
        <v>12</v>
      </c>
      <c r="E6" s="4">
        <f>[1]me_945_report_content!H31</f>
        <v>0</v>
      </c>
      <c r="F6" s="4">
        <v>157</v>
      </c>
      <c r="G6" s="46">
        <f>SUM(C6:F6)</f>
        <v>437</v>
      </c>
    </row>
    <row r="7" spans="1:7" ht="16.2" thickBot="1" x14ac:dyDescent="0.35">
      <c r="A7" s="15">
        <v>3</v>
      </c>
      <c r="B7" s="25" t="s">
        <v>24</v>
      </c>
      <c r="C7" s="4">
        <f>[1]me_945_report_content!F34</f>
        <v>1245</v>
      </c>
      <c r="D7" s="4">
        <f>[1]me_945_report_content!G34</f>
        <v>26</v>
      </c>
      <c r="E7" s="4">
        <f>[1]me_945_report_content!H34</f>
        <v>0</v>
      </c>
      <c r="F7" s="4">
        <v>2170</v>
      </c>
      <c r="G7" s="46">
        <f>SUM(C7:F7)</f>
        <v>3441</v>
      </c>
    </row>
    <row r="8" spans="1:7" ht="16.2" thickBot="1" x14ac:dyDescent="0.35">
      <c r="A8" s="15">
        <v>4</v>
      </c>
      <c r="B8" s="25" t="s">
        <v>25</v>
      </c>
      <c r="C8" s="4">
        <f>[1]me_945_report_content!F35</f>
        <v>876</v>
      </c>
      <c r="D8" s="4">
        <f>[1]me_945_report_content!G35</f>
        <v>7</v>
      </c>
      <c r="E8" s="4">
        <f>[1]me_945_report_content!H35</f>
        <v>0</v>
      </c>
      <c r="F8" s="4">
        <v>2935</v>
      </c>
      <c r="G8" s="46">
        <f>SUM(C8:F8)</f>
        <v>3818</v>
      </c>
    </row>
    <row r="9" spans="1:7" ht="16.2" thickBot="1" x14ac:dyDescent="0.35">
      <c r="A9" s="15">
        <v>5</v>
      </c>
      <c r="B9" s="25" t="s">
        <v>26</v>
      </c>
      <c r="C9" s="4">
        <f>[1]me_945_report_content!F36</f>
        <v>1720</v>
      </c>
      <c r="D9" s="4">
        <f>[1]me_945_report_content!G36</f>
        <v>11</v>
      </c>
      <c r="E9" s="5">
        <f>[1]me_945_report_content!H36</f>
        <v>0</v>
      </c>
      <c r="F9" s="4">
        <v>3622</v>
      </c>
      <c r="G9" s="46">
        <f>SUM(C9:F9)</f>
        <v>5353</v>
      </c>
    </row>
    <row r="10" spans="1:7" ht="16.2" thickBot="1" x14ac:dyDescent="0.35">
      <c r="A10" s="19"/>
      <c r="B10" s="19" t="s">
        <v>29</v>
      </c>
      <c r="C10" s="23"/>
      <c r="D10" s="23"/>
      <c r="E10" s="23"/>
      <c r="F10" s="23"/>
      <c r="G10" s="47"/>
    </row>
    <row r="11" spans="1:7" ht="16.2" thickBot="1" x14ac:dyDescent="0.35">
      <c r="A11" s="14">
        <v>6</v>
      </c>
      <c r="B11" s="25" t="s">
        <v>30</v>
      </c>
      <c r="C11" s="50">
        <v>41121164.155465454</v>
      </c>
      <c r="D11" s="51">
        <v>629040.39160429279</v>
      </c>
      <c r="E11" s="51"/>
      <c r="F11" s="51">
        <v>15803199</v>
      </c>
      <c r="G11" s="52">
        <f>SUM(C11:F11)</f>
        <v>57553403.547069743</v>
      </c>
    </row>
    <row r="12" spans="1:7" ht="16.2" thickBot="1" x14ac:dyDescent="0.35">
      <c r="A12" s="15">
        <v>7</v>
      </c>
      <c r="B12" s="25" t="s">
        <v>31</v>
      </c>
      <c r="C12" s="49">
        <v>41193523.999755301</v>
      </c>
      <c r="D12" s="49">
        <v>630147.29763974505</v>
      </c>
      <c r="E12" s="49"/>
      <c r="F12" s="49">
        <v>15803199</v>
      </c>
      <c r="G12" s="52">
        <f>SUM(C12:F12)</f>
        <v>57626870.297395043</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4344280.3499999996</v>
      </c>
      <c r="D16" s="51">
        <v>17856.78</v>
      </c>
      <c r="E16" s="51">
        <v>0</v>
      </c>
      <c r="F16" s="55">
        <v>0</v>
      </c>
      <c r="G16" s="52">
        <f t="shared" ref="G16:G22" si="0">SUM(C16:F16)</f>
        <v>4362137.13</v>
      </c>
    </row>
    <row r="17" spans="1:7" ht="16.2" thickBot="1" x14ac:dyDescent="0.35">
      <c r="A17" s="15">
        <v>16</v>
      </c>
      <c r="B17" s="25" t="s">
        <v>40</v>
      </c>
      <c r="C17" s="49">
        <v>5183144.1900000004</v>
      </c>
      <c r="D17" s="49">
        <v>50601.59</v>
      </c>
      <c r="E17" s="49">
        <v>0</v>
      </c>
      <c r="F17" s="55">
        <v>0</v>
      </c>
      <c r="G17" s="52">
        <f t="shared" si="0"/>
        <v>5233745.78</v>
      </c>
    </row>
    <row r="18" spans="1:7" ht="16.2" thickBot="1" x14ac:dyDescent="0.35">
      <c r="A18" s="15">
        <v>17</v>
      </c>
      <c r="B18" s="25" t="s">
        <v>41</v>
      </c>
      <c r="C18" s="49">
        <v>5373218.71</v>
      </c>
      <c r="D18" s="49">
        <v>48364.86</v>
      </c>
      <c r="E18" s="49">
        <v>0</v>
      </c>
      <c r="F18" s="55">
        <v>0</v>
      </c>
      <c r="G18" s="52">
        <f t="shared" si="0"/>
        <v>5421583.5700000003</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v>0</v>
      </c>
      <c r="D20" s="49">
        <v>0</v>
      </c>
      <c r="E20" s="49">
        <v>0</v>
      </c>
      <c r="F20" s="55">
        <v>0</v>
      </c>
      <c r="G20" s="52">
        <f t="shared" si="0"/>
        <v>0</v>
      </c>
    </row>
    <row r="21" spans="1:7" ht="16.2" thickBot="1" x14ac:dyDescent="0.35">
      <c r="A21" s="15">
        <v>20</v>
      </c>
      <c r="B21" s="25" t="s">
        <v>44</v>
      </c>
      <c r="C21" s="49">
        <v>5053942.2200000007</v>
      </c>
      <c r="D21" s="49">
        <v>91901.07</v>
      </c>
      <c r="E21" s="49">
        <v>0</v>
      </c>
      <c r="F21" s="55">
        <v>0</v>
      </c>
      <c r="G21" s="52">
        <f t="shared" si="0"/>
        <v>5145843.290000001</v>
      </c>
    </row>
    <row r="22" spans="1:7" ht="16.2" thickBot="1" x14ac:dyDescent="0.35">
      <c r="A22" s="15">
        <v>21</v>
      </c>
      <c r="B22" s="25" t="s">
        <v>45</v>
      </c>
      <c r="C22" s="49">
        <v>1456741.21</v>
      </c>
      <c r="D22" s="49">
        <v>0</v>
      </c>
      <c r="E22" s="49">
        <v>0</v>
      </c>
      <c r="F22" s="55">
        <v>0</v>
      </c>
      <c r="G22" s="52">
        <f t="shared" si="0"/>
        <v>1456741.21</v>
      </c>
    </row>
    <row r="23" spans="1:7" ht="16.2" thickBot="1" x14ac:dyDescent="0.35">
      <c r="A23" s="19"/>
      <c r="B23" s="19" t="s">
        <v>64</v>
      </c>
      <c r="C23" s="23"/>
      <c r="D23" s="23"/>
      <c r="E23" s="23"/>
      <c r="F23" s="23"/>
      <c r="G23" s="48"/>
    </row>
    <row r="24" spans="1:7" ht="16.2" thickBot="1" x14ac:dyDescent="0.35">
      <c r="A24" s="14">
        <v>39</v>
      </c>
      <c r="B24" s="25" t="s">
        <v>65</v>
      </c>
      <c r="C24" s="6">
        <v>961</v>
      </c>
      <c r="D24" s="6">
        <v>13</v>
      </c>
      <c r="E24" s="6">
        <v>0</v>
      </c>
      <c r="F24" s="56">
        <v>0</v>
      </c>
      <c r="G24" s="45">
        <f>SUM(C24:F24)</f>
        <v>974</v>
      </c>
    </row>
    <row r="25" spans="1:7" ht="16.2" thickBot="1" x14ac:dyDescent="0.35">
      <c r="A25" s="14">
        <v>40</v>
      </c>
      <c r="B25" s="25" t="s">
        <v>66</v>
      </c>
      <c r="C25" s="4">
        <v>10472</v>
      </c>
      <c r="D25" s="4">
        <v>117</v>
      </c>
      <c r="E25" s="4">
        <v>0</v>
      </c>
      <c r="F25" s="56">
        <v>0</v>
      </c>
      <c r="G25" s="45">
        <f>SUM(C25:F25)</f>
        <v>10589</v>
      </c>
    </row>
    <row r="26" spans="1:7" ht="16.2" thickBot="1" x14ac:dyDescent="0.35">
      <c r="A26" s="14">
        <v>41</v>
      </c>
      <c r="B26" s="25" t="s">
        <v>67</v>
      </c>
      <c r="C26" s="4">
        <v>0</v>
      </c>
      <c r="D26" s="4">
        <v>0</v>
      </c>
      <c r="E26" s="4">
        <v>0</v>
      </c>
      <c r="F26" s="56">
        <v>0</v>
      </c>
      <c r="G26" s="45">
        <f>SUM(C26:F26)</f>
        <v>0</v>
      </c>
    </row>
    <row r="27" spans="1:7" ht="16.2" thickBot="1" x14ac:dyDescent="0.35">
      <c r="A27" s="14">
        <v>42</v>
      </c>
      <c r="B27" s="25" t="s">
        <v>68</v>
      </c>
      <c r="C27" s="4">
        <v>777</v>
      </c>
      <c r="D27" s="4">
        <v>10</v>
      </c>
      <c r="E27" s="4">
        <v>0</v>
      </c>
      <c r="F27" s="56">
        <v>0</v>
      </c>
      <c r="G27" s="45">
        <f>SUM(C27:F27)</f>
        <v>787</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B25" sqref="B25"/>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f>[1]me_945_report_content!F37</f>
        <v>14494</v>
      </c>
      <c r="D5" s="3">
        <f>[1]me_945_report_content!G37</f>
        <v>311</v>
      </c>
      <c r="E5" s="3">
        <f>[1]me_945_report_content!H37</f>
        <v>0</v>
      </c>
      <c r="F5" s="3">
        <v>53952</v>
      </c>
      <c r="G5" s="45">
        <f>SUM(C5:F5)</f>
        <v>68757</v>
      </c>
    </row>
    <row r="6" spans="1:7" ht="16.2" thickBot="1" x14ac:dyDescent="0.35">
      <c r="A6" s="15">
        <v>2</v>
      </c>
      <c r="B6" s="25" t="s">
        <v>19</v>
      </c>
      <c r="C6" s="4">
        <f>[1]me_945_report_content!F38</f>
        <v>50</v>
      </c>
      <c r="D6" s="4">
        <f>[1]me_945_report_content!G38</f>
        <v>6</v>
      </c>
      <c r="E6" s="4">
        <f>[1]me_945_report_content!H38</f>
        <v>0</v>
      </c>
      <c r="F6" s="4">
        <v>116</v>
      </c>
      <c r="G6" s="46">
        <f>SUM(C6:F6)</f>
        <v>172</v>
      </c>
    </row>
    <row r="7" spans="1:7" ht="16.2" thickBot="1" x14ac:dyDescent="0.35">
      <c r="A7" s="15">
        <v>3</v>
      </c>
      <c r="B7" s="25" t="s">
        <v>24</v>
      </c>
      <c r="C7" s="4">
        <f>[1]me_945_report_content!F41</f>
        <v>426</v>
      </c>
      <c r="D7" s="4">
        <f>[1]me_945_report_content!G41</f>
        <v>7</v>
      </c>
      <c r="E7" s="4">
        <f>[1]me_945_report_content!H41</f>
        <v>0</v>
      </c>
      <c r="F7" s="4">
        <v>1238</v>
      </c>
      <c r="G7" s="46">
        <f>SUM(C7:F7)</f>
        <v>1671</v>
      </c>
    </row>
    <row r="8" spans="1:7" ht="16.2" thickBot="1" x14ac:dyDescent="0.35">
      <c r="A8" s="15">
        <v>4</v>
      </c>
      <c r="B8" s="25" t="s">
        <v>25</v>
      </c>
      <c r="C8" s="4">
        <f>[1]me_945_report_content!F42</f>
        <v>277</v>
      </c>
      <c r="D8" s="4">
        <f>[1]me_945_report_content!G42</f>
        <v>5</v>
      </c>
      <c r="E8" s="4">
        <f>[1]me_945_report_content!H42</f>
        <v>0</v>
      </c>
      <c r="F8" s="4">
        <v>1676</v>
      </c>
      <c r="G8" s="46">
        <f>SUM(C8:F8)</f>
        <v>1958</v>
      </c>
    </row>
    <row r="9" spans="1:7" ht="16.2" thickBot="1" x14ac:dyDescent="0.35">
      <c r="A9" s="15">
        <v>5</v>
      </c>
      <c r="B9" s="25" t="s">
        <v>26</v>
      </c>
      <c r="C9" s="4">
        <f>[1]me_945_report_content!F43</f>
        <v>489</v>
      </c>
      <c r="D9" s="4">
        <f>[1]me_945_report_content!G43</f>
        <v>10</v>
      </c>
      <c r="E9" s="5">
        <f>[1]me_945_report_content!H43</f>
        <v>0</v>
      </c>
      <c r="F9" s="4">
        <v>1582</v>
      </c>
      <c r="G9" s="46">
        <f>SUM(C9:F9)</f>
        <v>2081</v>
      </c>
    </row>
    <row r="10" spans="1:7" ht="16.2" thickBot="1" x14ac:dyDescent="0.35">
      <c r="A10" s="19"/>
      <c r="B10" s="19" t="s">
        <v>29</v>
      </c>
      <c r="C10" s="23"/>
      <c r="D10" s="23"/>
      <c r="E10" s="23"/>
      <c r="F10" s="23"/>
      <c r="G10" s="47"/>
    </row>
    <row r="11" spans="1:7" ht="16.2" thickBot="1" x14ac:dyDescent="0.35">
      <c r="A11" s="14">
        <v>6</v>
      </c>
      <c r="B11" s="25" t="s">
        <v>30</v>
      </c>
      <c r="C11" s="50">
        <v>8458963.2538017761</v>
      </c>
      <c r="D11" s="51">
        <v>129398.80635725067</v>
      </c>
      <c r="E11" s="51"/>
      <c r="F11" s="51">
        <v>5942463</v>
      </c>
      <c r="G11" s="52">
        <f>SUM(C11:F11)</f>
        <v>14530825.060159028</v>
      </c>
    </row>
    <row r="12" spans="1:7" ht="16.2" thickBot="1" x14ac:dyDescent="0.35">
      <c r="A12" s="15">
        <v>7</v>
      </c>
      <c r="B12" s="25" t="s">
        <v>31</v>
      </c>
      <c r="C12" s="49">
        <v>8473848.2716865931</v>
      </c>
      <c r="D12" s="49">
        <v>129626.50607518433</v>
      </c>
      <c r="E12" s="49"/>
      <c r="F12" s="49">
        <v>5942463</v>
      </c>
      <c r="G12" s="52">
        <f>SUM(C12:F12)</f>
        <v>14545937.777761778</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1832157.97</v>
      </c>
      <c r="D16" s="51">
        <v>0</v>
      </c>
      <c r="E16" s="51">
        <v>0</v>
      </c>
      <c r="F16" s="55">
        <v>0</v>
      </c>
      <c r="G16" s="52">
        <f t="shared" ref="G16:G22" si="0">SUM(C16:F16)</f>
        <v>1832157.97</v>
      </c>
    </row>
    <row r="17" spans="1:7" ht="16.2" thickBot="1" x14ac:dyDescent="0.35">
      <c r="A17" s="15">
        <v>16</v>
      </c>
      <c r="B17" s="25" t="s">
        <v>40</v>
      </c>
      <c r="C17" s="49">
        <v>3101062.55</v>
      </c>
      <c r="D17" s="49">
        <v>155701.71</v>
      </c>
      <c r="E17" s="49">
        <v>0</v>
      </c>
      <c r="F17" s="55">
        <v>0</v>
      </c>
      <c r="G17" s="52">
        <f t="shared" si="0"/>
        <v>3256764.26</v>
      </c>
    </row>
    <row r="18" spans="1:7" ht="16.2" thickBot="1" x14ac:dyDescent="0.35">
      <c r="A18" s="15">
        <v>17</v>
      </c>
      <c r="B18" s="25" t="s">
        <v>41</v>
      </c>
      <c r="C18" s="49">
        <v>1704064.48</v>
      </c>
      <c r="D18" s="49">
        <v>30932.7</v>
      </c>
      <c r="E18" s="49">
        <v>0</v>
      </c>
      <c r="F18" s="55">
        <v>0</v>
      </c>
      <c r="G18" s="52">
        <f t="shared" si="0"/>
        <v>1734997.18</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v>0</v>
      </c>
      <c r="D20" s="49">
        <v>0</v>
      </c>
      <c r="E20" s="49">
        <v>0</v>
      </c>
      <c r="F20" s="55">
        <v>0</v>
      </c>
      <c r="G20" s="52">
        <f t="shared" si="0"/>
        <v>0</v>
      </c>
    </row>
    <row r="21" spans="1:7" ht="16.2" thickBot="1" x14ac:dyDescent="0.35">
      <c r="A21" s="15">
        <v>20</v>
      </c>
      <c r="B21" s="25" t="s">
        <v>44</v>
      </c>
      <c r="C21" s="49">
        <v>2780303.98</v>
      </c>
      <c r="D21" s="49">
        <v>45035.73</v>
      </c>
      <c r="E21" s="49">
        <v>0</v>
      </c>
      <c r="F21" s="55">
        <v>0</v>
      </c>
      <c r="G21" s="52">
        <f t="shared" si="0"/>
        <v>2825339.71</v>
      </c>
    </row>
    <row r="22" spans="1:7" ht="16.2" thickBot="1" x14ac:dyDescent="0.35">
      <c r="A22" s="15">
        <v>21</v>
      </c>
      <c r="B22" s="25" t="s">
        <v>45</v>
      </c>
      <c r="C22" s="49">
        <v>665591.66999999993</v>
      </c>
      <c r="D22" s="49">
        <v>0</v>
      </c>
      <c r="E22" s="49">
        <v>0</v>
      </c>
      <c r="F22" s="55">
        <v>0</v>
      </c>
      <c r="G22" s="52">
        <f t="shared" si="0"/>
        <v>665591.66999999993</v>
      </c>
    </row>
    <row r="23" spans="1:7" ht="16.2" thickBot="1" x14ac:dyDescent="0.35">
      <c r="A23" s="19"/>
      <c r="B23" s="19" t="s">
        <v>64</v>
      </c>
      <c r="C23" s="23"/>
      <c r="D23" s="23"/>
      <c r="E23" s="23"/>
      <c r="F23" s="23"/>
      <c r="G23" s="48"/>
    </row>
    <row r="24" spans="1:7" ht="16.2" thickBot="1" x14ac:dyDescent="0.35">
      <c r="A24" s="14">
        <v>39</v>
      </c>
      <c r="B24" s="25" t="s">
        <v>65</v>
      </c>
      <c r="C24" s="6">
        <v>875</v>
      </c>
      <c r="D24" s="6">
        <v>2</v>
      </c>
      <c r="E24" s="6">
        <v>0</v>
      </c>
      <c r="F24" s="56">
        <v>0</v>
      </c>
      <c r="G24" s="45">
        <f>SUM(C24:F24)</f>
        <v>877</v>
      </c>
    </row>
    <row r="25" spans="1:7" ht="16.2" thickBot="1" x14ac:dyDescent="0.35">
      <c r="A25" s="14">
        <v>40</v>
      </c>
      <c r="B25" s="25" t="s">
        <v>66</v>
      </c>
      <c r="C25" s="4">
        <v>3080</v>
      </c>
      <c r="D25" s="4">
        <v>65</v>
      </c>
      <c r="E25" s="4">
        <v>0</v>
      </c>
      <c r="F25" s="56">
        <v>0</v>
      </c>
      <c r="G25" s="45">
        <f>SUM(C25:F25)</f>
        <v>3145</v>
      </c>
    </row>
    <row r="26" spans="1:7" ht="16.2" thickBot="1" x14ac:dyDescent="0.35">
      <c r="A26" s="14">
        <v>41</v>
      </c>
      <c r="B26" s="25" t="s">
        <v>67</v>
      </c>
      <c r="C26" s="4">
        <v>0</v>
      </c>
      <c r="D26" s="4">
        <v>0</v>
      </c>
      <c r="E26" s="4">
        <v>0</v>
      </c>
      <c r="F26" s="56">
        <v>0</v>
      </c>
      <c r="G26" s="45">
        <f>SUM(C26:F26)</f>
        <v>0</v>
      </c>
    </row>
    <row r="27" spans="1:7" ht="16.2" thickBot="1" x14ac:dyDescent="0.35">
      <c r="A27" s="14">
        <v>42</v>
      </c>
      <c r="B27" s="25" t="s">
        <v>68</v>
      </c>
      <c r="C27" s="4">
        <v>378</v>
      </c>
      <c r="D27" s="4">
        <v>7</v>
      </c>
      <c r="E27" s="4">
        <v>0</v>
      </c>
      <c r="F27" s="56">
        <v>0</v>
      </c>
      <c r="G27" s="45">
        <f>SUM(C27:F27)</f>
        <v>385</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C5" sqref="C5"/>
    </sheetView>
  </sheetViews>
  <sheetFormatPr defaultColWidth="9.21875" defaultRowHeight="15.6" x14ac:dyDescent="0.3"/>
  <cols>
    <col min="1" max="1" width="12.77734375" style="12" bestFit="1" customWidth="1"/>
    <col min="2" max="2" width="101.4414062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f>[1]me_945_report_content!F44</f>
        <v>19273</v>
      </c>
      <c r="D5" s="3">
        <f>[1]me_945_report_content!G44</f>
        <v>233</v>
      </c>
      <c r="E5" s="3">
        <v>0</v>
      </c>
      <c r="F5" s="3">
        <v>53952</v>
      </c>
      <c r="G5" s="45">
        <f>SUM(C5:F5)</f>
        <v>73458</v>
      </c>
    </row>
    <row r="6" spans="1:7" ht="16.2" thickBot="1" x14ac:dyDescent="0.35">
      <c r="A6" s="15">
        <v>2</v>
      </c>
      <c r="B6" s="25" t="s">
        <v>19</v>
      </c>
      <c r="C6" s="4">
        <f>[1]me_945_report_content!F45</f>
        <v>72</v>
      </c>
      <c r="D6" s="4">
        <f>[1]me_945_report_content!G45</f>
        <v>6</v>
      </c>
      <c r="E6" s="4">
        <v>0</v>
      </c>
      <c r="F6" s="4">
        <v>116</v>
      </c>
      <c r="G6" s="46">
        <f>SUM(C6:F6)</f>
        <v>194</v>
      </c>
    </row>
    <row r="7" spans="1:7" ht="16.2" thickBot="1" x14ac:dyDescent="0.35">
      <c r="A7" s="15">
        <v>3</v>
      </c>
      <c r="B7" s="25" t="s">
        <v>24</v>
      </c>
      <c r="C7" s="4">
        <f>[1]me_945_report_content!F48</f>
        <v>723</v>
      </c>
      <c r="D7" s="4">
        <f>[1]me_945_report_content!G48</f>
        <v>11</v>
      </c>
      <c r="E7" s="4">
        <v>0</v>
      </c>
      <c r="F7" s="4">
        <v>1238</v>
      </c>
      <c r="G7" s="46">
        <f>SUM(C7:F7)</f>
        <v>1972</v>
      </c>
    </row>
    <row r="8" spans="1:7" ht="16.2" thickBot="1" x14ac:dyDescent="0.35">
      <c r="A8" s="15">
        <v>4</v>
      </c>
      <c r="B8" s="25" t="s">
        <v>25</v>
      </c>
      <c r="C8" s="4">
        <f>[1]me_945_report_content!F49</f>
        <v>337</v>
      </c>
      <c r="D8" s="4">
        <f>[1]me_945_report_content!G49</f>
        <v>2</v>
      </c>
      <c r="E8" s="4">
        <v>0</v>
      </c>
      <c r="F8" s="4">
        <v>1676</v>
      </c>
      <c r="G8" s="46">
        <f>SUM(C8:F8)</f>
        <v>2015</v>
      </c>
    </row>
    <row r="9" spans="1:7" ht="16.2" thickBot="1" x14ac:dyDescent="0.35">
      <c r="A9" s="15">
        <v>5</v>
      </c>
      <c r="B9" s="25" t="s">
        <v>26</v>
      </c>
      <c r="C9" s="4">
        <f>[1]me_945_report_content!F50</f>
        <v>614</v>
      </c>
      <c r="D9" s="4">
        <f>[1]me_945_report_content!G50</f>
        <v>3</v>
      </c>
      <c r="E9" s="5">
        <v>0</v>
      </c>
      <c r="F9" s="4">
        <v>1582</v>
      </c>
      <c r="G9" s="46">
        <f>SUM(C9:F9)</f>
        <v>2199</v>
      </c>
    </row>
    <row r="10" spans="1:7" ht="16.2" thickBot="1" x14ac:dyDescent="0.35">
      <c r="A10" s="19"/>
      <c r="B10" s="19" t="s">
        <v>29</v>
      </c>
      <c r="C10" s="23"/>
      <c r="D10" s="23"/>
      <c r="E10" s="23"/>
      <c r="F10" s="23"/>
      <c r="G10" s="47"/>
    </row>
    <row r="11" spans="1:7" ht="16.2" thickBot="1" x14ac:dyDescent="0.35">
      <c r="A11" s="14">
        <v>6</v>
      </c>
      <c r="B11" s="25" t="s">
        <v>30</v>
      </c>
      <c r="C11" s="50">
        <v>11291677.513077939</v>
      </c>
      <c r="D11" s="51">
        <v>172731.52136068299</v>
      </c>
      <c r="E11" s="51">
        <v>0</v>
      </c>
      <c r="F11" s="51">
        <v>10103439</v>
      </c>
      <c r="G11" s="52">
        <f>SUM(C11:F11)</f>
        <v>21567848.034438621</v>
      </c>
    </row>
    <row r="12" spans="1:7" ht="16.2" thickBot="1" x14ac:dyDescent="0.35">
      <c r="A12" s="15">
        <v>7</v>
      </c>
      <c r="B12" s="25" t="s">
        <v>31</v>
      </c>
      <c r="C12" s="49">
        <v>11311547.184654558</v>
      </c>
      <c r="D12" s="49">
        <v>173035.47253148039</v>
      </c>
      <c r="E12" s="49">
        <v>0</v>
      </c>
      <c r="F12" s="49">
        <v>10109756</v>
      </c>
      <c r="G12" s="52">
        <f>SUM(C12:F12)</f>
        <v>21594338.657186039</v>
      </c>
    </row>
    <row r="13" spans="1:7" ht="16.2" thickBot="1" x14ac:dyDescent="0.35">
      <c r="A13" s="15">
        <v>10</v>
      </c>
      <c r="B13" s="25" t="s">
        <v>34</v>
      </c>
      <c r="C13" s="49"/>
      <c r="D13" s="49"/>
      <c r="E13" s="49">
        <v>0</v>
      </c>
      <c r="F13" s="55">
        <v>0</v>
      </c>
      <c r="G13" s="52">
        <f>SUM(C13:F13)</f>
        <v>0</v>
      </c>
    </row>
    <row r="14" spans="1:7" ht="16.2" thickBot="1" x14ac:dyDescent="0.35">
      <c r="A14" s="15">
        <v>11</v>
      </c>
      <c r="B14" s="25" t="s">
        <v>35</v>
      </c>
      <c r="C14" s="49"/>
      <c r="D14" s="49"/>
      <c r="E14" s="49">
        <v>0</v>
      </c>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1860883.08</v>
      </c>
      <c r="D16" s="51">
        <v>0</v>
      </c>
      <c r="E16" s="51">
        <v>0</v>
      </c>
      <c r="F16" s="55">
        <v>0</v>
      </c>
      <c r="G16" s="52">
        <f t="shared" ref="G16:G22" si="0">SUM(C16:F16)</f>
        <v>1860883.08</v>
      </c>
    </row>
    <row r="17" spans="1:7" ht="16.2" thickBot="1" x14ac:dyDescent="0.35">
      <c r="A17" s="15">
        <v>16</v>
      </c>
      <c r="B17" s="25" t="s">
        <v>40</v>
      </c>
      <c r="C17" s="49">
        <v>3703466.1</v>
      </c>
      <c r="D17" s="49">
        <v>27682.42</v>
      </c>
      <c r="E17" s="49">
        <v>0</v>
      </c>
      <c r="F17" s="55">
        <v>0</v>
      </c>
      <c r="G17" s="52">
        <f t="shared" si="0"/>
        <v>3731148.52</v>
      </c>
    </row>
    <row r="18" spans="1:7" ht="16.2" thickBot="1" x14ac:dyDescent="0.35">
      <c r="A18" s="15">
        <v>17</v>
      </c>
      <c r="B18" s="25" t="s">
        <v>41</v>
      </c>
      <c r="C18" s="49">
        <v>1801875.2000000002</v>
      </c>
      <c r="D18" s="49">
        <v>16089.26</v>
      </c>
      <c r="E18" s="49">
        <v>0</v>
      </c>
      <c r="F18" s="55">
        <v>0</v>
      </c>
      <c r="G18" s="52">
        <f t="shared" si="0"/>
        <v>1817964.4600000002</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v>0</v>
      </c>
      <c r="D20" s="49">
        <v>0</v>
      </c>
      <c r="E20" s="49">
        <v>0</v>
      </c>
      <c r="F20" s="55">
        <v>0</v>
      </c>
      <c r="G20" s="52">
        <f t="shared" si="0"/>
        <v>0</v>
      </c>
    </row>
    <row r="21" spans="1:7" ht="16.2" thickBot="1" x14ac:dyDescent="0.35">
      <c r="A21" s="15">
        <v>20</v>
      </c>
      <c r="B21" s="25" t="s">
        <v>44</v>
      </c>
      <c r="C21" s="49">
        <v>1525999.57</v>
      </c>
      <c r="D21" s="49">
        <v>10210.18</v>
      </c>
      <c r="E21" s="49">
        <v>0</v>
      </c>
      <c r="F21" s="55">
        <v>0</v>
      </c>
      <c r="G21" s="52">
        <f t="shared" si="0"/>
        <v>1536209.75</v>
      </c>
    </row>
    <row r="22" spans="1:7" ht="16.2" thickBot="1" x14ac:dyDescent="0.35">
      <c r="A22" s="15">
        <v>21</v>
      </c>
      <c r="B22" s="25" t="s">
        <v>45</v>
      </c>
      <c r="C22" s="49">
        <v>628812.22</v>
      </c>
      <c r="D22" s="49">
        <v>0</v>
      </c>
      <c r="E22" s="49">
        <v>0</v>
      </c>
      <c r="F22" s="55">
        <v>0</v>
      </c>
      <c r="G22" s="52">
        <f t="shared" si="0"/>
        <v>628812.22</v>
      </c>
    </row>
    <row r="23" spans="1:7" ht="16.2" thickBot="1" x14ac:dyDescent="0.35">
      <c r="A23" s="19"/>
      <c r="B23" s="19" t="s">
        <v>64</v>
      </c>
      <c r="C23" s="23"/>
      <c r="D23" s="23"/>
      <c r="E23" s="23"/>
      <c r="F23" s="23"/>
      <c r="G23" s="48"/>
    </row>
    <row r="24" spans="1:7" ht="16.2" thickBot="1" x14ac:dyDescent="0.35">
      <c r="A24" s="14">
        <v>39</v>
      </c>
      <c r="B24" s="25" t="s">
        <v>65</v>
      </c>
      <c r="C24" s="6">
        <v>821</v>
      </c>
      <c r="D24" s="6">
        <v>8</v>
      </c>
      <c r="E24" s="6">
        <v>0</v>
      </c>
      <c r="F24" s="56">
        <v>0</v>
      </c>
      <c r="G24" s="45">
        <f>SUM(C24:F24)</f>
        <v>829</v>
      </c>
    </row>
    <row r="25" spans="1:7" ht="16.2" thickBot="1" x14ac:dyDescent="0.35">
      <c r="A25" s="14">
        <v>40</v>
      </c>
      <c r="B25" s="25" t="s">
        <v>66</v>
      </c>
      <c r="C25" s="4">
        <v>4091</v>
      </c>
      <c r="D25" s="4">
        <v>68</v>
      </c>
      <c r="E25" s="4">
        <v>0</v>
      </c>
      <c r="F25" s="56">
        <v>0</v>
      </c>
      <c r="G25" s="45">
        <f>SUM(C25:F25)</f>
        <v>4159</v>
      </c>
    </row>
    <row r="26" spans="1:7" ht="16.2" thickBot="1" x14ac:dyDescent="0.35">
      <c r="A26" s="14">
        <v>41</v>
      </c>
      <c r="B26" s="25" t="s">
        <v>67</v>
      </c>
      <c r="C26" s="4">
        <v>0</v>
      </c>
      <c r="D26" s="4">
        <v>0</v>
      </c>
      <c r="E26" s="4">
        <v>0</v>
      </c>
      <c r="F26" s="56">
        <v>0</v>
      </c>
      <c r="G26" s="45">
        <f>SUM(C26:F26)</f>
        <v>0</v>
      </c>
    </row>
    <row r="27" spans="1:7" ht="16.2" thickBot="1" x14ac:dyDescent="0.35">
      <c r="A27" s="14">
        <v>42</v>
      </c>
      <c r="B27" s="25" t="s">
        <v>68</v>
      </c>
      <c r="C27" s="4">
        <v>452</v>
      </c>
      <c r="D27" s="4">
        <v>10</v>
      </c>
      <c r="E27" s="4">
        <v>0</v>
      </c>
      <c r="F27" s="56">
        <v>0</v>
      </c>
      <c r="G27" s="45">
        <f>SUM(C27:F27)</f>
        <v>462</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A22" sqref="A22"/>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f>[1]me_945_report_content!F51</f>
        <v>10269</v>
      </c>
      <c r="D5" s="3">
        <f>[1]me_945_report_content!G51</f>
        <v>161</v>
      </c>
      <c r="E5" s="3">
        <f>[1]me_945_report_content!H51</f>
        <v>0</v>
      </c>
      <c r="F5" s="3">
        <v>7767</v>
      </c>
      <c r="G5" s="45">
        <f>SUM(C5:F5)</f>
        <v>18197</v>
      </c>
    </row>
    <row r="6" spans="1:7" ht="16.2" thickBot="1" x14ac:dyDescent="0.35">
      <c r="A6" s="15">
        <v>2</v>
      </c>
      <c r="B6" s="25" t="s">
        <v>19</v>
      </c>
      <c r="C6" s="4">
        <f>[1]me_945_report_content!F52</f>
        <v>22</v>
      </c>
      <c r="D6" s="4">
        <f>[1]me_945_report_content!G52</f>
        <v>3</v>
      </c>
      <c r="E6" s="4">
        <f>[1]me_945_report_content!H52</f>
        <v>0</v>
      </c>
      <c r="F6" s="4">
        <v>30</v>
      </c>
      <c r="G6" s="46">
        <f>SUM(C6:F6)</f>
        <v>55</v>
      </c>
    </row>
    <row r="7" spans="1:7" ht="16.2" thickBot="1" x14ac:dyDescent="0.35">
      <c r="A7" s="15">
        <v>3</v>
      </c>
      <c r="B7" s="25" t="s">
        <v>24</v>
      </c>
      <c r="C7" s="4">
        <f>[1]me_945_report_content!F55</f>
        <v>294</v>
      </c>
      <c r="D7" s="4">
        <f>[1]me_945_report_content!G55</f>
        <v>6</v>
      </c>
      <c r="E7" s="4">
        <f>[1]me_945_report_content!H55</f>
        <v>0</v>
      </c>
      <c r="F7" s="4">
        <v>185</v>
      </c>
      <c r="G7" s="46">
        <f>SUM(C7:F7)</f>
        <v>485</v>
      </c>
    </row>
    <row r="8" spans="1:7" ht="16.2" thickBot="1" x14ac:dyDescent="0.35">
      <c r="A8" s="15">
        <v>4</v>
      </c>
      <c r="B8" s="25" t="s">
        <v>25</v>
      </c>
      <c r="C8" s="4">
        <f>[1]me_945_report_content!F56</f>
        <v>189</v>
      </c>
      <c r="D8" s="4">
        <f>[1]me_945_report_content!G56</f>
        <v>3</v>
      </c>
      <c r="E8" s="4">
        <f>[1]me_945_report_content!H56</f>
        <v>0</v>
      </c>
      <c r="F8" s="4">
        <v>250</v>
      </c>
      <c r="G8" s="46">
        <f>SUM(C8:F8)</f>
        <v>442</v>
      </c>
    </row>
    <row r="9" spans="1:7" ht="16.2" thickBot="1" x14ac:dyDescent="0.35">
      <c r="A9" s="15">
        <v>5</v>
      </c>
      <c r="B9" s="25" t="s">
        <v>26</v>
      </c>
      <c r="C9" s="4">
        <f>[1]me_945_report_content!F57</f>
        <v>344</v>
      </c>
      <c r="D9" s="4">
        <f>[1]me_945_report_content!G57</f>
        <v>2</v>
      </c>
      <c r="E9" s="5">
        <f>[1]me_945_report_content!H57</f>
        <v>0</v>
      </c>
      <c r="F9" s="4">
        <v>213</v>
      </c>
      <c r="G9" s="46">
        <f>SUM(C9:F9)</f>
        <v>559</v>
      </c>
    </row>
    <row r="10" spans="1:7" ht="16.2" thickBot="1" x14ac:dyDescent="0.35">
      <c r="A10" s="19"/>
      <c r="B10" s="19" t="s">
        <v>29</v>
      </c>
      <c r="C10" s="23"/>
      <c r="D10" s="23"/>
      <c r="E10" s="23"/>
      <c r="F10" s="23"/>
      <c r="G10" s="47"/>
    </row>
    <row r="11" spans="1:7" ht="16.2" thickBot="1" x14ac:dyDescent="0.35">
      <c r="A11" s="14">
        <v>6</v>
      </c>
      <c r="B11" s="25" t="s">
        <v>30</v>
      </c>
      <c r="C11" s="50">
        <v>1709683.4776610469</v>
      </c>
      <c r="D11" s="51">
        <v>26153.441576734971</v>
      </c>
      <c r="E11" s="51"/>
      <c r="F11" s="51">
        <v>2645481</v>
      </c>
      <c r="G11" s="52">
        <f>SUM(C11:F11)</f>
        <v>4381317.9192377813</v>
      </c>
    </row>
    <row r="12" spans="1:7" ht="16.2" thickBot="1" x14ac:dyDescent="0.35">
      <c r="A12" s="15">
        <v>7</v>
      </c>
      <c r="B12" s="25" t="s">
        <v>31</v>
      </c>
      <c r="C12" s="49">
        <v>1712691.9632613268</v>
      </c>
      <c r="D12" s="49">
        <v>26199.463108445048</v>
      </c>
      <c r="E12" s="49"/>
      <c r="F12" s="49">
        <v>2645481</v>
      </c>
      <c r="G12" s="52">
        <f>SUM(C12:F12)</f>
        <v>4384372.4263697714</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1736450.34</v>
      </c>
      <c r="D16" s="51">
        <v>178421.04</v>
      </c>
      <c r="E16" s="51">
        <v>0</v>
      </c>
      <c r="F16" s="55">
        <v>0</v>
      </c>
      <c r="G16" s="52">
        <f t="shared" ref="G16:G22" si="0">SUM(C16:F16)</f>
        <v>1914871.3800000001</v>
      </c>
    </row>
    <row r="17" spans="1:7" ht="16.2" thickBot="1" x14ac:dyDescent="0.35">
      <c r="A17" s="15">
        <v>16</v>
      </c>
      <c r="B17" s="25" t="s">
        <v>40</v>
      </c>
      <c r="C17" s="49">
        <v>2343712.71</v>
      </c>
      <c r="D17" s="49">
        <v>137815.88</v>
      </c>
      <c r="E17" s="49">
        <v>0</v>
      </c>
      <c r="F17" s="55">
        <v>0</v>
      </c>
      <c r="G17" s="52">
        <f t="shared" si="0"/>
        <v>2481528.59</v>
      </c>
    </row>
    <row r="18" spans="1:7" ht="16.2" thickBot="1" x14ac:dyDescent="0.35">
      <c r="A18" s="15">
        <v>17</v>
      </c>
      <c r="B18" s="25" t="s">
        <v>41</v>
      </c>
      <c r="C18" s="49">
        <v>872885.6</v>
      </c>
      <c r="D18" s="49">
        <v>60602.95</v>
      </c>
      <c r="E18" s="49">
        <v>0</v>
      </c>
      <c r="F18" s="55">
        <v>0</v>
      </c>
      <c r="G18" s="52">
        <f t="shared" si="0"/>
        <v>933488.54999999993</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v>0</v>
      </c>
      <c r="D20" s="49">
        <v>0</v>
      </c>
      <c r="E20" s="49">
        <v>0</v>
      </c>
      <c r="F20" s="55">
        <v>0</v>
      </c>
      <c r="G20" s="52">
        <f t="shared" si="0"/>
        <v>0</v>
      </c>
    </row>
    <row r="21" spans="1:7" ht="16.2" thickBot="1" x14ac:dyDescent="0.35">
      <c r="A21" s="15">
        <v>20</v>
      </c>
      <c r="B21" s="25" t="s">
        <v>44</v>
      </c>
      <c r="C21" s="49">
        <v>2103404.7000000002</v>
      </c>
      <c r="D21" s="49">
        <v>14274.94</v>
      </c>
      <c r="E21" s="49">
        <v>0</v>
      </c>
      <c r="F21" s="55">
        <v>0</v>
      </c>
      <c r="G21" s="52">
        <f t="shared" si="0"/>
        <v>2117679.64</v>
      </c>
    </row>
    <row r="22" spans="1:7" ht="16.2" thickBot="1" x14ac:dyDescent="0.35">
      <c r="A22" s="15">
        <v>21</v>
      </c>
      <c r="B22" s="25" t="s">
        <v>45</v>
      </c>
      <c r="C22" s="49">
        <v>266305.82</v>
      </c>
      <c r="D22" s="49">
        <v>0</v>
      </c>
      <c r="E22" s="49">
        <v>0</v>
      </c>
      <c r="F22" s="55">
        <v>0</v>
      </c>
      <c r="G22" s="52">
        <f t="shared" si="0"/>
        <v>266305.82</v>
      </c>
    </row>
    <row r="23" spans="1:7" ht="16.2" thickBot="1" x14ac:dyDescent="0.35">
      <c r="A23" s="19"/>
      <c r="B23" s="19" t="s">
        <v>64</v>
      </c>
      <c r="C23" s="23"/>
      <c r="D23" s="23"/>
      <c r="E23" s="23"/>
      <c r="F23" s="23"/>
      <c r="G23" s="48"/>
    </row>
    <row r="24" spans="1:7" ht="16.2" thickBot="1" x14ac:dyDescent="0.35">
      <c r="A24" s="14">
        <v>39</v>
      </c>
      <c r="B24" s="25" t="s">
        <v>65</v>
      </c>
      <c r="C24" s="6">
        <v>312</v>
      </c>
      <c r="D24" s="6">
        <v>18</v>
      </c>
      <c r="E24" s="6">
        <v>0</v>
      </c>
      <c r="F24" s="56">
        <v>0</v>
      </c>
      <c r="G24" s="45">
        <f>SUM(C24:F24)</f>
        <v>330</v>
      </c>
    </row>
    <row r="25" spans="1:7" ht="16.2" thickBot="1" x14ac:dyDescent="0.35">
      <c r="A25" s="14">
        <v>40</v>
      </c>
      <c r="B25" s="25" t="s">
        <v>66</v>
      </c>
      <c r="C25" s="4">
        <v>2107</v>
      </c>
      <c r="D25" s="4">
        <v>35</v>
      </c>
      <c r="E25" s="4">
        <v>0</v>
      </c>
      <c r="F25" s="56">
        <v>0</v>
      </c>
      <c r="G25" s="45">
        <f>SUM(C25:F25)</f>
        <v>2142</v>
      </c>
    </row>
    <row r="26" spans="1:7" ht="16.2" thickBot="1" x14ac:dyDescent="0.35">
      <c r="A26" s="14">
        <v>41</v>
      </c>
      <c r="B26" s="25" t="s">
        <v>67</v>
      </c>
      <c r="C26" s="4">
        <v>0</v>
      </c>
      <c r="D26" s="4">
        <v>0</v>
      </c>
      <c r="E26" s="4">
        <v>0</v>
      </c>
      <c r="F26" s="56">
        <v>0</v>
      </c>
      <c r="G26" s="45">
        <f>SUM(C26:F26)</f>
        <v>0</v>
      </c>
    </row>
    <row r="27" spans="1:7" ht="16.2" thickBot="1" x14ac:dyDescent="0.35">
      <c r="A27" s="14">
        <v>42</v>
      </c>
      <c r="B27" s="25" t="s">
        <v>68</v>
      </c>
      <c r="C27" s="4">
        <v>219</v>
      </c>
      <c r="D27" s="4">
        <v>3</v>
      </c>
      <c r="E27" s="4">
        <v>0</v>
      </c>
      <c r="F27" s="56"/>
      <c r="G27" s="45">
        <f>SUM(C27:F27)</f>
        <v>222</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G10" sqref="G10"/>
    </sheetView>
  </sheetViews>
  <sheetFormatPr defaultColWidth="9.21875" defaultRowHeight="14.4" x14ac:dyDescent="0.3"/>
  <cols>
    <col min="2" max="2" width="99" bestFit="1" customWidth="1"/>
    <col min="4" max="4" width="11.21875" customWidth="1"/>
    <col min="5" max="5" width="15.44140625" customWidth="1"/>
    <col min="7" max="7" width="12.44140625" customWidth="1"/>
    <col min="8" max="8" width="13.2187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98" t="s">
        <v>79</v>
      </c>
      <c r="B3" s="98"/>
      <c r="C3" s="98"/>
      <c r="D3" s="98"/>
      <c r="E3" s="98"/>
      <c r="F3" s="98"/>
      <c r="G3" s="98"/>
      <c r="H3" s="98"/>
      <c r="I3" s="98"/>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c r="D7" s="36"/>
      <c r="E7" s="37"/>
      <c r="F7" s="38"/>
      <c r="G7" s="36" t="s">
        <v>106</v>
      </c>
      <c r="H7" s="36"/>
      <c r="I7" s="12"/>
    </row>
    <row r="8" spans="1:9" ht="15.6" x14ac:dyDescent="0.3">
      <c r="A8" s="28">
        <v>7</v>
      </c>
      <c r="B8" s="42" t="s">
        <v>31</v>
      </c>
      <c r="C8" s="36"/>
      <c r="D8" s="36"/>
      <c r="E8" s="37"/>
      <c r="F8" s="38"/>
      <c r="G8" s="36" t="s">
        <v>106</v>
      </c>
      <c r="H8" s="36"/>
      <c r="I8" s="12"/>
    </row>
    <row r="9" spans="1:9" ht="15.6" x14ac:dyDescent="0.3">
      <c r="A9" s="28">
        <v>8</v>
      </c>
      <c r="B9" s="42" t="s">
        <v>32</v>
      </c>
      <c r="C9" s="31"/>
      <c r="D9" s="31"/>
      <c r="E9" s="32"/>
      <c r="F9" s="38"/>
      <c r="G9" s="36" t="s">
        <v>106</v>
      </c>
      <c r="H9" s="36"/>
      <c r="I9" s="12"/>
    </row>
    <row r="10" spans="1:9" ht="15.6" x14ac:dyDescent="0.3">
      <c r="A10" s="28">
        <v>9</v>
      </c>
      <c r="B10" s="42" t="s">
        <v>33</v>
      </c>
      <c r="C10" s="31"/>
      <c r="D10" s="31"/>
      <c r="E10" s="32"/>
      <c r="F10" s="38"/>
      <c r="G10" s="36"/>
      <c r="H10" s="36"/>
      <c r="I10" s="12"/>
    </row>
    <row r="11" spans="1:9" ht="15.6" x14ac:dyDescent="0.3">
      <c r="A11" s="28">
        <v>10</v>
      </c>
      <c r="B11" s="42" t="s">
        <v>34</v>
      </c>
      <c r="C11" s="36"/>
      <c r="D11" s="36"/>
      <c r="E11" s="37"/>
      <c r="F11" s="38"/>
      <c r="G11" s="36"/>
      <c r="H11" s="36"/>
      <c r="I11" s="12"/>
    </row>
    <row r="12" spans="1:9" ht="15.6" x14ac:dyDescent="0.3">
      <c r="A12" s="28">
        <v>11</v>
      </c>
      <c r="B12" s="42" t="s">
        <v>35</v>
      </c>
      <c r="C12" s="36"/>
      <c r="D12" s="36"/>
      <c r="E12" s="37"/>
      <c r="F12" s="38"/>
      <c r="G12" s="36"/>
      <c r="H12" s="36"/>
      <c r="I12" s="12"/>
    </row>
    <row r="13" spans="1:9" ht="16.2" thickBot="1" x14ac:dyDescent="0.35">
      <c r="A13" s="29">
        <v>13</v>
      </c>
      <c r="B13" s="43" t="s">
        <v>36</v>
      </c>
      <c r="C13" s="33"/>
      <c r="D13" s="33"/>
      <c r="E13" s="34"/>
      <c r="F13" s="39"/>
      <c r="G13" s="40"/>
      <c r="H13" s="41"/>
      <c r="I13" s="12"/>
    </row>
    <row r="14" spans="1:9" ht="15.6" x14ac:dyDescent="0.3">
      <c r="A14" s="26"/>
      <c r="B14" s="44" t="s">
        <v>38</v>
      </c>
      <c r="C14" s="35"/>
      <c r="D14" s="35"/>
      <c r="E14" s="35"/>
      <c r="F14" s="35"/>
      <c r="G14" s="35"/>
      <c r="H14" s="35"/>
      <c r="I14" s="12"/>
    </row>
    <row r="15" spans="1:9" ht="15.6" x14ac:dyDescent="0.3">
      <c r="A15" s="28">
        <v>15</v>
      </c>
      <c r="B15" s="42" t="s">
        <v>39</v>
      </c>
      <c r="C15" s="36"/>
      <c r="D15" s="36"/>
      <c r="E15" s="37"/>
      <c r="F15" s="38" t="s">
        <v>106</v>
      </c>
      <c r="G15" s="36"/>
      <c r="H15" s="36"/>
      <c r="I15" s="12"/>
    </row>
    <row r="16" spans="1:9" ht="15.6" x14ac:dyDescent="0.3">
      <c r="A16" s="28">
        <v>16</v>
      </c>
      <c r="B16" s="42" t="s">
        <v>40</v>
      </c>
      <c r="C16" s="36"/>
      <c r="D16" s="36"/>
      <c r="E16" s="37"/>
      <c r="F16" s="38" t="s">
        <v>106</v>
      </c>
      <c r="G16" s="36"/>
      <c r="H16" s="36"/>
      <c r="I16" s="12"/>
    </row>
    <row r="17" spans="1:9" ht="15.6" x14ac:dyDescent="0.3">
      <c r="A17" s="28">
        <v>17</v>
      </c>
      <c r="B17" s="42" t="s">
        <v>41</v>
      </c>
      <c r="C17" s="36"/>
      <c r="D17" s="36"/>
      <c r="E17" s="37"/>
      <c r="F17" s="38" t="s">
        <v>106</v>
      </c>
      <c r="G17" s="36"/>
      <c r="H17" s="36"/>
      <c r="I17" s="12"/>
    </row>
    <row r="18" spans="1:9" ht="15.6" x14ac:dyDescent="0.3">
      <c r="A18" s="28">
        <v>18</v>
      </c>
      <c r="B18" s="42" t="s">
        <v>42</v>
      </c>
      <c r="C18" s="36"/>
      <c r="D18" s="36"/>
      <c r="E18" s="37"/>
      <c r="F18" s="38" t="s">
        <v>106</v>
      </c>
      <c r="G18" s="36"/>
      <c r="H18" s="36"/>
      <c r="I18" s="12"/>
    </row>
    <row r="19" spans="1:9" ht="15.6" x14ac:dyDescent="0.3">
      <c r="A19" s="28">
        <v>19</v>
      </c>
      <c r="B19" s="42" t="s">
        <v>43</v>
      </c>
      <c r="C19" s="36"/>
      <c r="D19" s="36"/>
      <c r="E19" s="37"/>
      <c r="F19" s="38" t="s">
        <v>106</v>
      </c>
      <c r="G19" s="36"/>
      <c r="H19" s="36"/>
      <c r="I19" s="12"/>
    </row>
    <row r="20" spans="1:9" ht="15.6" x14ac:dyDescent="0.3">
      <c r="A20" s="28">
        <v>20</v>
      </c>
      <c r="B20" s="42" t="s">
        <v>44</v>
      </c>
      <c r="C20" s="36"/>
      <c r="D20" s="36"/>
      <c r="E20" s="37"/>
      <c r="F20" s="38" t="s">
        <v>106</v>
      </c>
      <c r="G20" s="36"/>
      <c r="H20" s="36"/>
      <c r="I20" s="12"/>
    </row>
    <row r="21" spans="1:9" ht="15.6" x14ac:dyDescent="0.3">
      <c r="A21" s="28">
        <v>21</v>
      </c>
      <c r="B21" s="42" t="s">
        <v>45</v>
      </c>
      <c r="C21" s="36"/>
      <c r="D21" s="36"/>
      <c r="E21" s="37"/>
      <c r="F21" s="38" t="s">
        <v>106</v>
      </c>
      <c r="G21" s="36"/>
      <c r="H21" s="36"/>
      <c r="I21" s="12"/>
    </row>
    <row r="22" spans="1:9" ht="15.6" x14ac:dyDescent="0.3">
      <c r="A22" s="28">
        <v>22</v>
      </c>
      <c r="B22" s="42" t="s">
        <v>46</v>
      </c>
      <c r="C22" s="31"/>
      <c r="D22" s="31"/>
      <c r="E22" s="32"/>
      <c r="F22" s="38"/>
      <c r="G22" s="36"/>
      <c r="H22" s="36"/>
      <c r="I22" s="12"/>
    </row>
    <row r="23" spans="1:9" ht="15.6" x14ac:dyDescent="0.3">
      <c r="A23" s="28">
        <v>23</v>
      </c>
      <c r="B23" s="42" t="s">
        <v>47</v>
      </c>
      <c r="C23" s="31"/>
      <c r="D23" s="31"/>
      <c r="E23" s="32"/>
      <c r="F23" s="38"/>
      <c r="G23" s="36"/>
      <c r="H23" s="36"/>
      <c r="I23" s="12"/>
    </row>
    <row r="24" spans="1:9" ht="15.6" x14ac:dyDescent="0.3">
      <c r="A24" s="28">
        <v>24</v>
      </c>
      <c r="B24" s="42" t="s">
        <v>48</v>
      </c>
      <c r="C24" s="31"/>
      <c r="D24" s="31"/>
      <c r="E24" s="32"/>
      <c r="F24" s="38"/>
      <c r="G24" s="36"/>
      <c r="H24" s="36"/>
      <c r="I24" s="12"/>
    </row>
    <row r="25" spans="1:9" ht="15.6" x14ac:dyDescent="0.3">
      <c r="A25" s="28">
        <v>26</v>
      </c>
      <c r="B25" s="42" t="s">
        <v>49</v>
      </c>
      <c r="C25" s="31"/>
      <c r="D25" s="31"/>
      <c r="E25" s="32"/>
      <c r="F25" s="38"/>
      <c r="G25" s="36" t="s">
        <v>106</v>
      </c>
      <c r="H25" s="36"/>
      <c r="I25" s="12"/>
    </row>
    <row r="26" spans="1:9" ht="15.6" x14ac:dyDescent="0.3">
      <c r="A26" s="28">
        <v>27</v>
      </c>
      <c r="B26" s="42" t="s">
        <v>50</v>
      </c>
      <c r="C26" s="31"/>
      <c r="D26" s="31"/>
      <c r="E26" s="32"/>
      <c r="F26" s="38"/>
      <c r="G26" s="36" t="s">
        <v>106</v>
      </c>
      <c r="H26" s="36"/>
      <c r="I26" s="12"/>
    </row>
    <row r="27" spans="1:9" ht="15.6" x14ac:dyDescent="0.3">
      <c r="A27" s="28">
        <v>28</v>
      </c>
      <c r="B27" s="42" t="s">
        <v>51</v>
      </c>
      <c r="C27" s="31"/>
      <c r="D27" s="31"/>
      <c r="E27" s="32"/>
      <c r="F27" s="38"/>
      <c r="G27" s="36" t="s">
        <v>106</v>
      </c>
      <c r="H27" s="36"/>
      <c r="I27" s="12"/>
    </row>
    <row r="28" spans="1:9" ht="15.6" x14ac:dyDescent="0.3">
      <c r="A28" s="28">
        <v>29</v>
      </c>
      <c r="B28" s="42" t="s">
        <v>87</v>
      </c>
      <c r="C28" s="31"/>
      <c r="D28" s="31"/>
      <c r="E28" s="32"/>
      <c r="F28" s="38"/>
      <c r="G28" s="36" t="s">
        <v>106</v>
      </c>
      <c r="H28" s="36"/>
      <c r="I28" s="12"/>
    </row>
    <row r="29" spans="1:9" ht="15.6" x14ac:dyDescent="0.3">
      <c r="A29" s="28">
        <v>30</v>
      </c>
      <c r="B29" s="42" t="s">
        <v>53</v>
      </c>
      <c r="C29" s="31"/>
      <c r="D29" s="31"/>
      <c r="E29" s="32"/>
      <c r="F29" s="38"/>
      <c r="G29" s="36" t="s">
        <v>106</v>
      </c>
      <c r="H29" s="36"/>
      <c r="I29" s="12"/>
    </row>
    <row r="30" spans="1:9" ht="15.6" x14ac:dyDescent="0.3">
      <c r="A30" s="28">
        <v>31</v>
      </c>
      <c r="B30" s="42" t="s">
        <v>54</v>
      </c>
      <c r="C30" s="31"/>
      <c r="D30" s="31"/>
      <c r="E30" s="32"/>
      <c r="F30" s="38"/>
      <c r="G30" s="36" t="s">
        <v>106</v>
      </c>
      <c r="H30" s="36"/>
      <c r="I30" s="12"/>
    </row>
    <row r="31" spans="1:9" ht="15.6" x14ac:dyDescent="0.3">
      <c r="A31" s="28">
        <v>32</v>
      </c>
      <c r="B31" s="42" t="s">
        <v>55</v>
      </c>
      <c r="C31" s="31"/>
      <c r="D31" s="31"/>
      <c r="E31" s="32"/>
      <c r="F31" s="38"/>
      <c r="G31" s="36" t="s">
        <v>106</v>
      </c>
      <c r="H31" s="36"/>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c r="G33" s="36" t="s">
        <v>106</v>
      </c>
      <c r="H33" s="36"/>
      <c r="I33" s="12"/>
    </row>
    <row r="34" spans="1:9" ht="15.6" x14ac:dyDescent="0.3">
      <c r="A34" s="28">
        <v>34</v>
      </c>
      <c r="B34" s="42" t="s">
        <v>59</v>
      </c>
      <c r="C34" s="31"/>
      <c r="D34" s="31"/>
      <c r="E34" s="32"/>
      <c r="F34" s="38"/>
      <c r="G34" s="36" t="s">
        <v>106</v>
      </c>
      <c r="H34" s="36"/>
      <c r="I34" s="12"/>
    </row>
    <row r="35" spans="1:9" ht="15.6" x14ac:dyDescent="0.3">
      <c r="A35" s="28">
        <v>35</v>
      </c>
      <c r="B35" s="42" t="s">
        <v>60</v>
      </c>
      <c r="C35" s="31"/>
      <c r="D35" s="31"/>
      <c r="E35" s="32"/>
      <c r="F35" s="38"/>
      <c r="G35" s="36" t="s">
        <v>106</v>
      </c>
      <c r="H35" s="36"/>
      <c r="I35" s="12"/>
    </row>
    <row r="36" spans="1:9" ht="16.2" thickBot="1" x14ac:dyDescent="0.35">
      <c r="A36" s="29">
        <v>36</v>
      </c>
      <c r="B36" s="43" t="s">
        <v>61</v>
      </c>
      <c r="C36" s="33"/>
      <c r="D36" s="33"/>
      <c r="E36" s="34"/>
      <c r="F36" s="39"/>
      <c r="G36" s="40" t="s">
        <v>106</v>
      </c>
      <c r="H36" s="41"/>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D6" sqref="D6"/>
    </sheetView>
  </sheetViews>
  <sheetFormatPr defaultColWidth="9.21875" defaultRowHeight="14.4" x14ac:dyDescent="0.3"/>
  <cols>
    <col min="1" max="1" width="8.21875" style="78" customWidth="1"/>
    <col min="2" max="2" width="6.5546875" style="78" bestFit="1" customWidth="1"/>
    <col min="3" max="3" width="50.77734375" style="78" customWidth="1"/>
    <col min="4" max="5" width="55.77734375" style="78" customWidth="1"/>
    <col min="6" max="8" width="16.77734375" style="78" customWidth="1"/>
    <col min="9" max="9" width="48.44140625" style="78" customWidth="1"/>
    <col min="10" max="16384" width="9.2187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c r="E6" s="36"/>
    </row>
    <row r="7" spans="1:9" ht="15.6" x14ac:dyDescent="0.3">
      <c r="B7" s="89">
        <v>7</v>
      </c>
      <c r="C7" s="90" t="s">
        <v>31</v>
      </c>
      <c r="D7" s="36"/>
      <c r="E7" s="36"/>
    </row>
    <row r="8" spans="1:9" ht="15.6" x14ac:dyDescent="0.3">
      <c r="B8" s="89">
        <v>8</v>
      </c>
      <c r="C8" s="90" t="s">
        <v>32</v>
      </c>
      <c r="D8" s="36"/>
      <c r="E8" s="36"/>
    </row>
    <row r="9" spans="1:9" ht="31.2" x14ac:dyDescent="0.3">
      <c r="B9" s="89">
        <v>9</v>
      </c>
      <c r="C9" s="90" t="s">
        <v>33</v>
      </c>
      <c r="D9" s="36"/>
      <c r="E9" s="36"/>
    </row>
    <row r="10" spans="1:9" ht="15.6" x14ac:dyDescent="0.3">
      <c r="B10" s="89">
        <v>10</v>
      </c>
      <c r="C10" s="90" t="s">
        <v>34</v>
      </c>
      <c r="D10" s="36"/>
      <c r="E10" s="36"/>
    </row>
    <row r="11" spans="1:9" ht="15.6" x14ac:dyDescent="0.3">
      <c r="B11" s="89">
        <v>11</v>
      </c>
      <c r="C11" s="90" t="s">
        <v>35</v>
      </c>
      <c r="D11" s="36"/>
      <c r="E11" s="36"/>
    </row>
    <row r="12" spans="1:9" ht="31.8" thickBot="1" x14ac:dyDescent="0.35">
      <c r="B12" s="91">
        <v>13</v>
      </c>
      <c r="C12" s="92" t="s">
        <v>36</v>
      </c>
      <c r="D12" s="36"/>
      <c r="E12" s="36"/>
    </row>
    <row r="13" spans="1:9" ht="15.6" x14ac:dyDescent="0.3">
      <c r="B13" s="85"/>
      <c r="C13" s="93" t="s">
        <v>38</v>
      </c>
      <c r="D13" s="36"/>
      <c r="E13" s="36"/>
    </row>
    <row r="14" spans="1:9" ht="31.2" x14ac:dyDescent="0.3">
      <c r="B14" s="89">
        <v>15</v>
      </c>
      <c r="C14" s="90" t="s">
        <v>39</v>
      </c>
      <c r="D14" s="36"/>
      <c r="E14" s="36"/>
    </row>
    <row r="15" spans="1:9" ht="31.2" x14ac:dyDescent="0.3">
      <c r="B15" s="89">
        <v>16</v>
      </c>
      <c r="C15" s="90" t="s">
        <v>40</v>
      </c>
      <c r="D15" s="36"/>
      <c r="E15" s="36"/>
    </row>
    <row r="16" spans="1:9" ht="31.2" x14ac:dyDescent="0.3">
      <c r="B16" s="89">
        <v>17</v>
      </c>
      <c r="C16" s="90" t="s">
        <v>41</v>
      </c>
      <c r="D16" s="36"/>
      <c r="E16" s="36"/>
    </row>
    <row r="17" spans="2:5" ht="15.6" x14ac:dyDescent="0.3">
      <c r="B17" s="89">
        <v>18</v>
      </c>
      <c r="C17" s="90" t="s">
        <v>42</v>
      </c>
      <c r="D17" s="36"/>
      <c r="E17" s="36"/>
    </row>
    <row r="18" spans="2:5" ht="15.6" x14ac:dyDescent="0.3">
      <c r="B18" s="89">
        <v>19</v>
      </c>
      <c r="C18" s="90" t="s">
        <v>43</v>
      </c>
      <c r="D18" s="36"/>
      <c r="E18" s="36"/>
    </row>
    <row r="19" spans="2:5" ht="15.6" x14ac:dyDescent="0.3">
      <c r="B19" s="89">
        <v>20</v>
      </c>
      <c r="C19" s="90" t="s">
        <v>44</v>
      </c>
      <c r="D19" s="36"/>
      <c r="E19" s="36"/>
    </row>
    <row r="20" spans="2:5" ht="15.6" x14ac:dyDescent="0.3">
      <c r="B20" s="89">
        <v>21</v>
      </c>
      <c r="C20" s="90" t="s">
        <v>45</v>
      </c>
      <c r="D20" s="36"/>
      <c r="E20" s="36"/>
    </row>
    <row r="21" spans="2:5" ht="15.6" x14ac:dyDescent="0.3">
      <c r="B21" s="89">
        <v>22</v>
      </c>
      <c r="C21" s="90" t="s">
        <v>46</v>
      </c>
      <c r="D21" s="36"/>
      <c r="E21" s="36"/>
    </row>
    <row r="22" spans="2:5" ht="31.2" x14ac:dyDescent="0.3">
      <c r="B22" s="89">
        <v>23</v>
      </c>
      <c r="C22" s="90" t="s">
        <v>47</v>
      </c>
      <c r="D22" s="36"/>
      <c r="E22" s="36"/>
    </row>
    <row r="23" spans="2:5" ht="15.6" x14ac:dyDescent="0.3">
      <c r="B23" s="89">
        <v>24</v>
      </c>
      <c r="C23" s="90" t="s">
        <v>48</v>
      </c>
      <c r="D23" s="36"/>
      <c r="E23" s="36"/>
    </row>
    <row r="24" spans="2:5" ht="15.6" x14ac:dyDescent="0.3">
      <c r="B24" s="89">
        <v>26</v>
      </c>
      <c r="C24" s="90" t="s">
        <v>49</v>
      </c>
      <c r="D24" s="36"/>
      <c r="E24" s="36"/>
    </row>
    <row r="25" spans="2:5" ht="15.6" x14ac:dyDescent="0.3">
      <c r="B25" s="89">
        <v>27</v>
      </c>
      <c r="C25" s="90" t="s">
        <v>50</v>
      </c>
      <c r="D25" s="36"/>
      <c r="E25" s="36"/>
    </row>
    <row r="26" spans="2:5" ht="15.6" x14ac:dyDescent="0.3">
      <c r="B26" s="89">
        <v>28</v>
      </c>
      <c r="C26" s="90" t="s">
        <v>51</v>
      </c>
      <c r="D26" s="36"/>
      <c r="E26" s="36"/>
    </row>
    <row r="27" spans="2:5" ht="15.6" x14ac:dyDescent="0.3">
      <c r="B27" s="89">
        <v>29</v>
      </c>
      <c r="C27" s="90" t="s">
        <v>87</v>
      </c>
      <c r="D27" s="36"/>
      <c r="E27" s="36"/>
    </row>
    <row r="28" spans="2:5" ht="15.6" x14ac:dyDescent="0.3">
      <c r="B28" s="89">
        <v>30</v>
      </c>
      <c r="C28" s="90" t="s">
        <v>53</v>
      </c>
      <c r="D28" s="36"/>
      <c r="E28" s="36"/>
    </row>
    <row r="29" spans="2:5" ht="15.6" x14ac:dyDescent="0.3">
      <c r="B29" s="89">
        <v>31</v>
      </c>
      <c r="C29" s="90" t="s">
        <v>54</v>
      </c>
      <c r="D29" s="36"/>
      <c r="E29" s="36"/>
    </row>
    <row r="30" spans="2:5" ht="46.8" x14ac:dyDescent="0.3">
      <c r="B30" s="89">
        <v>32</v>
      </c>
      <c r="C30" s="90" t="s">
        <v>55</v>
      </c>
      <c r="D30" s="36"/>
      <c r="E30" s="36"/>
    </row>
    <row r="31" spans="2:5" ht="15.6" x14ac:dyDescent="0.3">
      <c r="B31" s="89">
        <v>33</v>
      </c>
      <c r="C31" s="90" t="s">
        <v>56</v>
      </c>
      <c r="D31" s="36"/>
      <c r="E31" s="36"/>
    </row>
    <row r="32" spans="2:5" ht="15.6" x14ac:dyDescent="0.3">
      <c r="B32" s="89" t="s">
        <v>57</v>
      </c>
      <c r="C32" s="90" t="s">
        <v>58</v>
      </c>
      <c r="D32" s="36"/>
      <c r="E32" s="36"/>
    </row>
    <row r="33" spans="2:5" ht="15.6" x14ac:dyDescent="0.3">
      <c r="B33" s="89">
        <v>34</v>
      </c>
      <c r="C33" s="90" t="s">
        <v>59</v>
      </c>
      <c r="D33" s="36"/>
      <c r="E33" s="36"/>
    </row>
    <row r="34" spans="2:5" ht="15.6" x14ac:dyDescent="0.3">
      <c r="B34" s="89">
        <v>35</v>
      </c>
      <c r="C34" s="90" t="s">
        <v>60</v>
      </c>
      <c r="D34" s="36"/>
      <c r="E34" s="36"/>
    </row>
    <row r="35" spans="2:5" ht="16.2" thickBot="1" x14ac:dyDescent="0.35">
      <c r="B35" s="91">
        <v>36</v>
      </c>
      <c r="C35" s="92" t="s">
        <v>61</v>
      </c>
      <c r="D35" s="36"/>
      <c r="E35" s="36">
        <v>7</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2025-05-23T17:37:35Z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cdf243-b9b0-4f63-8694-76742e4201b7_Enabled">
    <vt:lpwstr>true</vt:lpwstr>
  </property>
  <property fmtid="{D5CDD505-2E9C-101B-9397-08002B2CF9AE}" pid="3" name="MSIP_Label_1ecdf243-b9b0-4f63-8694-76742e4201b7_SetDate">
    <vt:lpwstr>2024-12-30T00:11:47Z</vt:lpwstr>
  </property>
  <property fmtid="{D5CDD505-2E9C-101B-9397-08002B2CF9AE}" pid="4" name="MSIP_Label_1ecdf243-b9b0-4f63-8694-76742e4201b7_Method">
    <vt:lpwstr>Standard</vt:lpwstr>
  </property>
  <property fmtid="{D5CDD505-2E9C-101B-9397-08002B2CF9AE}" pid="5" name="MSIP_Label_1ecdf243-b9b0-4f63-8694-76742e4201b7_Name">
    <vt:lpwstr>Proprietary general</vt:lpwstr>
  </property>
  <property fmtid="{D5CDD505-2E9C-101B-9397-08002B2CF9AE}" pid="6" name="MSIP_Label_1ecdf243-b9b0-4f63-8694-76742e4201b7_SiteId">
    <vt:lpwstr>fabb61b8-3afe-4e75-b934-a47f782b8cd7</vt:lpwstr>
  </property>
  <property fmtid="{D5CDD505-2E9C-101B-9397-08002B2CF9AE}" pid="7" name="MSIP_Label_1ecdf243-b9b0-4f63-8694-76742e4201b7_ActionId">
    <vt:lpwstr>16a0c404-3080-46e2-852f-8f462b12edc0</vt:lpwstr>
  </property>
  <property fmtid="{D5CDD505-2E9C-101B-9397-08002B2CF9AE}" pid="8" name="MSIP_Label_1ecdf243-b9b0-4f63-8694-76742e4201b7_ContentBits">
    <vt:lpwstr>0</vt:lpwstr>
  </property>
</Properties>
</file>