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Z:\PFR-ACCESS\INS\DB\R&amp;S\_KStaging\"/>
    </mc:Choice>
  </mc:AlternateContent>
  <xr:revisionPtr revIDLastSave="0" documentId="13_ncr:1_{B559F360-0BED-4F7E-AF70-1F08E524F4E5}" xr6:coauthVersionLast="47" xr6:coauthVersionMax="47" xr10:uidLastSave="{00000000-0000-0000-0000-000000000000}"/>
  <bookViews>
    <workbookView xWindow="-28920" yWindow="-120" windowWidth="29040" windowHeight="15840" tabRatio="684" activeTab="7"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llocation Method" sheetId="7" r:id="rId7"/>
    <sheet name="Comment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D16" i="2"/>
  <c r="C16" i="2"/>
  <c r="G43" i="2" l="1"/>
  <c r="D51" i="2" l="1"/>
  <c r="G7" i="2"/>
  <c r="G8" i="2"/>
  <c r="E53" i="2"/>
  <c r="D53" i="2"/>
  <c r="C53" i="2"/>
  <c r="E52" i="2"/>
  <c r="D52" i="2"/>
  <c r="C52" i="2"/>
  <c r="E51" i="2"/>
  <c r="C51" i="2"/>
  <c r="E50" i="2"/>
  <c r="D50" i="2"/>
  <c r="C50" i="2"/>
  <c r="E29" i="2"/>
  <c r="D29" i="2"/>
  <c r="C29" i="2"/>
  <c r="E28" i="2"/>
  <c r="D28" i="2"/>
  <c r="C28" i="2"/>
  <c r="E27" i="2"/>
  <c r="D27" i="2"/>
  <c r="C27" i="2"/>
  <c r="E26" i="2"/>
  <c r="D26" i="2"/>
  <c r="C26" i="2"/>
  <c r="E25" i="2"/>
  <c r="D25" i="2"/>
  <c r="C25" i="2"/>
  <c r="E24" i="2"/>
  <c r="D24" i="2"/>
  <c r="C24" i="2"/>
  <c r="E23" i="2"/>
  <c r="D23" i="2"/>
  <c r="C23" i="2"/>
  <c r="E19" i="2"/>
  <c r="E21" i="2" s="1"/>
  <c r="D19" i="2"/>
  <c r="C19" i="2"/>
  <c r="E18" i="2"/>
  <c r="D18" i="2"/>
  <c r="D21" i="2" s="1"/>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D47" i="2"/>
  <c r="E47" i="2"/>
  <c r="F47" i="2"/>
  <c r="C47" i="2"/>
  <c r="F21"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53" i="2" s="1"/>
  <c r="G26" i="3"/>
  <c r="G25" i="3"/>
  <c r="G51" i="2" s="1"/>
  <c r="G24" i="3"/>
  <c r="G22" i="3"/>
  <c r="G21" i="3"/>
  <c r="G20" i="3"/>
  <c r="G19" i="3"/>
  <c r="G18" i="3"/>
  <c r="G25" i="2" s="1"/>
  <c r="G17" i="3"/>
  <c r="G24" i="2" s="1"/>
  <c r="G16" i="3"/>
  <c r="G14" i="3"/>
  <c r="G19" i="2" s="1"/>
  <c r="G13" i="3"/>
  <c r="G12" i="3"/>
  <c r="G11" i="3"/>
  <c r="G9" i="3"/>
  <c r="G8" i="3"/>
  <c r="G7" i="3"/>
  <c r="G6" i="3"/>
  <c r="G5" i="3"/>
  <c r="G46" i="2"/>
  <c r="G45" i="2"/>
  <c r="G44" i="2"/>
  <c r="G42" i="2"/>
  <c r="G41" i="2"/>
  <c r="G40" i="2"/>
  <c r="G39" i="2"/>
  <c r="G38" i="2"/>
  <c r="G37" i="2"/>
  <c r="G36" i="2"/>
  <c r="G35" i="2"/>
  <c r="G34" i="2"/>
  <c r="G32" i="2"/>
  <c r="G31" i="2"/>
  <c r="G30" i="2"/>
  <c r="G20" i="2"/>
  <c r="G17" i="2"/>
  <c r="G16" i="2"/>
  <c r="E12" i="2"/>
  <c r="F48" i="2" l="1"/>
  <c r="G14" i="2"/>
  <c r="G52" i="2"/>
  <c r="G28" i="2"/>
  <c r="G27" i="2"/>
  <c r="F12" i="2"/>
  <c r="G10" i="2"/>
  <c r="G47" i="2"/>
  <c r="G9" i="2"/>
  <c r="C12" i="2"/>
  <c r="G18" i="2"/>
  <c r="G23" i="2"/>
  <c r="C33" i="2"/>
  <c r="E33" i="2"/>
  <c r="E48" i="2" s="1"/>
  <c r="G29" i="2"/>
  <c r="D33" i="2"/>
  <c r="D48" i="2" s="1"/>
  <c r="G26" i="2"/>
  <c r="G50" i="2"/>
  <c r="D12" i="2"/>
  <c r="G11" i="2"/>
  <c r="G15" i="2"/>
  <c r="C21" i="2"/>
  <c r="G21" i="2" s="1"/>
  <c r="G5" i="2"/>
  <c r="G6" i="2"/>
  <c r="G12" i="2" l="1"/>
  <c r="G33" i="2"/>
  <c r="C48" i="2"/>
  <c r="G48" i="2" s="1"/>
</calcChain>
</file>

<file path=xl/sharedStrings.xml><?xml version="1.0" encoding="utf-8"?>
<sst xmlns="http://schemas.openxmlformats.org/spreadsheetml/2006/main" count="336" uniqueCount="108">
  <si>
    <t>Maine 945 Report</t>
  </si>
  <si>
    <t>945 Long Version: 11/30/2023</t>
  </si>
  <si>
    <t>All companies must, at least, complete Sections I, II, and III below. Use the Tab key to go forward and hold down the Shift key and Tab Key to go backward.</t>
  </si>
  <si>
    <t>Section I. Company Information</t>
  </si>
  <si>
    <t>Company Name:</t>
  </si>
  <si>
    <t>Aetna Life Insurance Company</t>
  </si>
  <si>
    <t>NAIC Code:</t>
  </si>
  <si>
    <t>Section II. Contact Information</t>
  </si>
  <si>
    <t>First Name:</t>
  </si>
  <si>
    <t>Angelia</t>
  </si>
  <si>
    <t>Last Name:</t>
  </si>
  <si>
    <t>West</t>
  </si>
  <si>
    <t>E-Mail:</t>
  </si>
  <si>
    <t>Westav@aetna.com</t>
  </si>
  <si>
    <t>Phone Number:</t>
  </si>
  <si>
    <t>860.273.1205</t>
  </si>
  <si>
    <t>Section III. Direct Written Health Insurance Premium</t>
  </si>
  <si>
    <t>Year</t>
  </si>
  <si>
    <r>
      <t xml:space="preserve">Did this Company Have at Least $5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</si>
  <si>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t>YES</t>
  </si>
  <si>
    <r>
      <t>**If you answered YES to t</t>
    </r>
    <r>
      <rPr>
        <b/>
        <sz val="12"/>
        <color indexed="56"/>
        <rFont val="Calibri"/>
        <family val="2"/>
      </rPr>
      <t>he question directly above, you must complete the Statewide Data tab, Area tabs,  and Allocation and Comments tabs.</t>
    </r>
  </si>
  <si>
    <t>**If you answered NO to the question above, you must complete the 945 Short Form instead of this form.</t>
  </si>
  <si>
    <t>NO</t>
  </si>
  <si>
    <t>Maine Rule 945 Report</t>
  </si>
  <si>
    <t>Statewide Data</t>
  </si>
  <si>
    <t>Policyholder Category</t>
  </si>
  <si>
    <t>Line Number</t>
  </si>
  <si>
    <t>Line Description</t>
  </si>
  <si>
    <t>Large Groups</t>
  </si>
  <si>
    <t>Small Groups</t>
  </si>
  <si>
    <t>Individuals</t>
  </si>
  <si>
    <t>Stop Loss</t>
  </si>
  <si>
    <t>Total</t>
  </si>
  <si>
    <t>Member and Contract Information</t>
  </si>
  <si>
    <t>Member Months during year</t>
  </si>
  <si>
    <t>Number of contracts 12/31</t>
  </si>
  <si>
    <t>2a</t>
  </si>
  <si>
    <t>Number of contracts included in line 2 that were issued during the year</t>
  </si>
  <si>
    <t>2b</t>
  </si>
  <si>
    <t>Number of contracts in line 2a covering policyholders that were uninsured for the prior 90 days</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</si>
  <si>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</si>
  <si>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</si>
  <si>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</si>
  <si>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</si>
  <si>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</si>
  <si>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</si>
  <si>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</si>
  <si>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</si>
  <si>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</si>
  <si>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</si>
  <si>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</si>
  <si>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</si>
  <si>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</si>
  <si>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</si>
  <si>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</si>
  <si>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</si>
  <si>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</si>
  <si>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</si>
  <si>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</si>
  <si>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</si>
  <si>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</si>
  <si>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</si>
  <si>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</si>
  <si>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</si>
  <si>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</si>
  <si>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r>
      <t xml:space="preserve">Total medical and hospital expenses (lines 15-23 less line 24) </t>
    </r>
    <r>
      <rPr>
        <b/>
        <sz val="12"/>
        <color indexed="10"/>
        <rFont val="Calibri"/>
        <family val="2"/>
      </rPr>
      <t>Manually enter the total for Stop Loss</t>
    </r>
  </si>
  <si>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</si>
  <si>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</si>
  <si>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</si>
  <si>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</si>
  <si>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</si>
  <si>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</si>
  <si>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</si>
  <si>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Reserved for Future Use (Formerly ACA Annual Health Insurance Industry Fee)</t>
  </si>
  <si>
    <t>33a</t>
  </si>
  <si>
    <t>ACA Exchange Fee</t>
  </si>
  <si>
    <t>33b</t>
  </si>
  <si>
    <t>MGARA Reinsurance Assessment</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</si>
  <si>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</si>
  <si>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</si>
  <si>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</si>
  <si>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</si>
  <si>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</si>
  <si>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</si>
  <si>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</si>
  <si>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</si>
  <si>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</si>
  <si>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</si>
  <si>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Area 1: Cumberland, Sagadahoc and York Counties</t>
  </si>
  <si>
    <t>Area 2: Knox, Kennebec, Lincoln and Oxford Counties</t>
  </si>
  <si>
    <t>Area 3: Androscoggin, Waldo, Franklin, Penobscot, Somerset and Piscataquis Counties</t>
  </si>
  <si>
    <t>Area 4: Hancock, Aroostook and Washington Counties</t>
  </si>
  <si>
    <r>
      <t>1. Place an X in</t>
    </r>
    <r>
      <rPr>
        <b/>
        <u/>
        <sz val="14"/>
        <color indexed="10"/>
        <rFont val="Calibri"/>
        <family val="2"/>
      </rPr>
      <t xml:space="preserve"> either</t>
    </r>
    <r>
      <rPr>
        <sz val="14"/>
        <color indexed="10"/>
        <rFont val="Calibri"/>
        <family val="2"/>
      </rPr>
      <t xml:space="preserve"> the Actual, or the Allocated or the Combination column below to indicate how your data in the Statewide and Area tabs were determined. </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</si>
  <si>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</si>
  <si>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</si>
  <si>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</si>
  <si>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</si>
  <si>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</si>
  <si>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</si>
  <si>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</si>
  <si>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</si>
  <si>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</si>
  <si>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ACA Annual Health Insurance Industry Fee</t>
  </si>
  <si>
    <t>Enter Comments Below</t>
  </si>
  <si>
    <t>Allocation by Region Comments</t>
  </si>
  <si>
    <t>Allocation by Policyholder Category Comments</t>
  </si>
  <si>
    <t>X</t>
  </si>
  <si>
    <t xml:space="preserve">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</si>
</sst>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29" x14ac:knownFonts="1">
    <font>
      <sz val="11"/>
      <color theme="1"/>
      <name val="Calibri"/>
      <family val="2"/>
      <scheme val="minor"/>
    </font>
    <font>
      <b/>
      <sz val="12"/>
      <color indexed="10"/>
      <name val="Calibri"/>
      <family val="2"/>
    </font>
    <font>
      <b/>
      <u/>
      <sz val="14"/>
      <color indexed="10"/>
      <name val="Calibri"/>
      <family val="2"/>
    </font>
    <font>
      <sz val="14"/>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rgb="FFE4DFEC"/>
        <bgColor indexed="64"/>
      </patternFill>
    </fill>
    <fill>
      <patternFill patternType="solid">
        <fgColor rgb="FFFFFFCC"/>
        <bgColor rgb="FF000000"/>
      </patternFill>
    </fill>
  </fills>
  <borders count="39">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3">
    <xf numFmtId="0" fontId="0" fillId="0" borderId="0"/>
    <xf numFmtId="43" fontId="4" fillId="0" borderId="0" applyFont="0" applyFill="0" applyBorder="0" applyAlignment="0" applyProtection="0"/>
    <xf numFmtId="0" fontId="4" fillId="0" borderId="0"/>
  </cellStyleXfs>
  <cellXfs count="123">
    <xf numFmtId="0" fontId="0" fillId="0" borderId="0" xfId="0"/>
    <xf numFmtId="0" fontId="10" fillId="0" borderId="4" xfId="0" applyFont="1" applyBorder="1" applyAlignment="1">
      <alignment horizontal="center"/>
    </xf>
    <xf numFmtId="3" fontId="12" fillId="6" borderId="14" xfId="0" applyNumberFormat="1" applyFont="1" applyFill="1" applyBorder="1" applyAlignment="1" applyProtection="1">
      <alignment vertical="center"/>
      <protection locked="0"/>
    </xf>
    <xf numFmtId="3" fontId="12" fillId="6" borderId="5" xfId="0" applyNumberFormat="1" applyFont="1" applyFill="1" applyBorder="1" applyAlignment="1" applyProtection="1">
      <alignment vertical="center"/>
      <protection locked="0"/>
    </xf>
    <xf numFmtId="3" fontId="12" fillId="6" borderId="15" xfId="0" applyNumberFormat="1" applyFont="1" applyFill="1" applyBorder="1" applyAlignment="1" applyProtection="1">
      <alignment vertical="center"/>
      <protection locked="0"/>
    </xf>
    <xf numFmtId="3" fontId="12" fillId="6" borderId="16" xfId="0" applyNumberFormat="1" applyFont="1" applyFill="1" applyBorder="1" applyAlignment="1" applyProtection="1">
      <alignment vertical="center"/>
      <protection locked="0"/>
    </xf>
    <xf numFmtId="0" fontId="5" fillId="3" borderId="17" xfId="2" applyFont="1" applyFill="1" applyBorder="1" applyAlignment="1" applyProtection="1">
      <alignment horizontal="center" vertical="center" wrapText="1"/>
      <protection hidden="1"/>
    </xf>
    <xf numFmtId="0" fontId="5" fillId="3" borderId="18" xfId="2" applyFont="1" applyFill="1" applyBorder="1" applyAlignment="1" applyProtection="1">
      <alignment horizontal="center" vertical="center" wrapText="1"/>
      <protection hidden="1"/>
    </xf>
    <xf numFmtId="0" fontId="5" fillId="3" borderId="19" xfId="2" applyFont="1" applyFill="1" applyBorder="1" applyAlignment="1" applyProtection="1">
      <alignment horizontal="center" vertical="center" wrapText="1"/>
      <protection hidden="1"/>
    </xf>
    <xf numFmtId="0" fontId="5" fillId="3" borderId="20" xfId="2" applyFont="1" applyFill="1" applyBorder="1" applyAlignment="1" applyProtection="1">
      <alignment horizontal="center" vertical="center" wrapText="1"/>
      <protection hidden="1"/>
    </xf>
    <xf numFmtId="0" fontId="9" fillId="0" borderId="0" xfId="0" applyFont="1"/>
    <xf numFmtId="0" fontId="10" fillId="0" borderId="0" xfId="0" applyFont="1"/>
    <xf numFmtId="0" fontId="11" fillId="0" borderId="0" xfId="0" applyFont="1"/>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xf numFmtId="0" fontId="13" fillId="4" borderId="6"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10"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13" xfId="0" applyFont="1" applyFill="1" applyBorder="1" applyAlignment="1">
      <alignment horizontal="center" vertical="center"/>
    </xf>
    <xf numFmtId="0" fontId="12" fillId="0" borderId="1" xfId="0" applyFont="1" applyBorder="1" applyAlignment="1">
      <alignment vertical="center"/>
    </xf>
    <xf numFmtId="0" fontId="15" fillId="2" borderId="21" xfId="2" applyFont="1" applyFill="1" applyBorder="1" applyProtection="1">
      <protection hidden="1"/>
    </xf>
    <xf numFmtId="0" fontId="16" fillId="2" borderId="22" xfId="2" applyFont="1" applyFill="1" applyBorder="1" applyProtection="1">
      <protection hidden="1"/>
    </xf>
    <xf numFmtId="0" fontId="15" fillId="2" borderId="23" xfId="2" applyFont="1" applyFill="1" applyBorder="1" applyAlignment="1" applyProtection="1">
      <alignment horizontal="center" vertical="center"/>
      <protection hidden="1"/>
    </xf>
    <xf numFmtId="0" fontId="15" fillId="2" borderId="24" xfId="2" applyFont="1" applyFill="1" applyBorder="1" applyAlignment="1" applyProtection="1">
      <alignment horizontal="center" vertical="center"/>
      <protection hidden="1"/>
    </xf>
    <xf numFmtId="0" fontId="15" fillId="2" borderId="22" xfId="2" applyFont="1" applyFill="1" applyBorder="1" applyProtection="1">
      <protection hidden="1"/>
    </xf>
    <xf numFmtId="3" fontId="15" fillId="3" borderId="25" xfId="2" applyNumberFormat="1" applyFont="1" applyFill="1" applyBorder="1" applyAlignment="1">
      <alignment horizontal="center"/>
    </xf>
    <xf numFmtId="3" fontId="15" fillId="3" borderId="26" xfId="2" applyNumberFormat="1" applyFont="1" applyFill="1" applyBorder="1" applyAlignment="1">
      <alignment horizontal="center"/>
    </xf>
    <xf numFmtId="3" fontId="15" fillId="3" borderId="17" xfId="2" applyNumberFormat="1" applyFont="1" applyFill="1" applyBorder="1" applyAlignment="1">
      <alignment horizontal="center"/>
    </xf>
    <xf numFmtId="3" fontId="15" fillId="3" borderId="18" xfId="2" applyNumberFormat="1" applyFont="1" applyFill="1" applyBorder="1" applyAlignment="1">
      <alignment horizontal="center"/>
    </xf>
    <xf numFmtId="3" fontId="15" fillId="2" borderId="22" xfId="2" applyNumberFormat="1" applyFont="1" applyFill="1" applyBorder="1" applyAlignment="1" applyProtection="1">
      <alignment horizontal="center"/>
      <protection hidden="1"/>
    </xf>
    <xf numFmtId="3" fontId="15" fillId="6" borderId="25" xfId="2" applyNumberFormat="1" applyFont="1" applyFill="1" applyBorder="1" applyAlignment="1" applyProtection="1">
      <alignment horizontal="center"/>
      <protection locked="0"/>
    </xf>
    <xf numFmtId="3" fontId="15" fillId="6" borderId="26" xfId="2" applyNumberFormat="1" applyFont="1" applyFill="1" applyBorder="1" applyAlignment="1" applyProtection="1">
      <alignment horizontal="center"/>
      <protection locked="0"/>
    </xf>
    <xf numFmtId="3" fontId="15" fillId="6" borderId="27" xfId="2" applyNumberFormat="1" applyFont="1" applyFill="1" applyBorder="1" applyAlignment="1" applyProtection="1">
      <alignment horizontal="center"/>
      <protection locked="0"/>
    </xf>
    <xf numFmtId="3" fontId="15" fillId="6" borderId="19" xfId="2" applyNumberFormat="1" applyFont="1" applyFill="1" applyBorder="1" applyAlignment="1" applyProtection="1">
      <alignment horizontal="center"/>
      <protection locked="0"/>
    </xf>
    <xf numFmtId="3" fontId="15" fillId="6" borderId="17" xfId="2" applyNumberFormat="1" applyFont="1" applyFill="1" applyBorder="1" applyAlignment="1" applyProtection="1">
      <alignment horizontal="center"/>
      <protection locked="0"/>
    </xf>
    <xf numFmtId="3" fontId="15" fillId="6" borderId="20" xfId="2" applyNumberFormat="1" applyFont="1" applyFill="1" applyBorder="1" applyAlignment="1" applyProtection="1">
      <alignment horizontal="center"/>
      <protection locked="0"/>
    </xf>
    <xf numFmtId="0" fontId="15" fillId="2" borderId="25" xfId="2" applyFont="1" applyFill="1" applyBorder="1" applyAlignment="1">
      <alignment horizontal="left" vertical="top" wrapText="1"/>
    </xf>
    <xf numFmtId="0" fontId="15" fillId="2" borderId="17" xfId="2" applyFont="1" applyFill="1" applyBorder="1" applyAlignment="1">
      <alignment horizontal="left" vertical="top" wrapText="1"/>
    </xf>
    <xf numFmtId="0" fontId="16" fillId="2" borderId="22" xfId="2" applyFont="1" applyFill="1" applyBorder="1"/>
    <xf numFmtId="3" fontId="12" fillId="5" borderId="5" xfId="0" applyNumberFormat="1" applyFont="1" applyFill="1" applyBorder="1" applyAlignment="1">
      <alignment horizontal="center" vertical="center"/>
    </xf>
    <xf numFmtId="3" fontId="12" fillId="5" borderId="15" xfId="0" applyNumberFormat="1"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164" fontId="12" fillId="6" borderId="15" xfId="0" applyNumberFormat="1" applyFont="1" applyFill="1" applyBorder="1" applyAlignment="1" applyProtection="1">
      <alignment vertical="center"/>
      <protection locked="0"/>
    </xf>
    <xf numFmtId="164" fontId="12" fillId="6" borderId="5" xfId="0" applyNumberFormat="1" applyFont="1" applyFill="1" applyBorder="1" applyAlignment="1" applyProtection="1">
      <alignment vertical="center"/>
      <protection locked="0"/>
    </xf>
    <xf numFmtId="164" fontId="12" fillId="5" borderId="5" xfId="0" applyNumberFormat="1" applyFont="1" applyFill="1" applyBorder="1" applyAlignment="1">
      <alignment horizontal="center" vertical="center"/>
    </xf>
    <xf numFmtId="3" fontId="12" fillId="5" borderId="16" xfId="0" applyNumberFormat="1" applyFont="1" applyFill="1" applyBorder="1" applyAlignment="1">
      <alignment vertical="center"/>
    </xf>
    <xf numFmtId="3" fontId="12" fillId="5" borderId="15" xfId="0" applyNumberFormat="1" applyFont="1" applyFill="1" applyBorder="1" applyAlignment="1">
      <alignment vertical="center"/>
    </xf>
    <xf numFmtId="164" fontId="12" fillId="7" borderId="7" xfId="0" applyNumberFormat="1" applyFont="1" applyFill="1" applyBorder="1" applyAlignment="1">
      <alignment horizontal="center" vertical="center"/>
    </xf>
    <xf numFmtId="3" fontId="12" fillId="7" borderId="7" xfId="0" applyNumberFormat="1" applyFont="1" applyFill="1" applyBorder="1" applyAlignment="1">
      <alignment horizontal="center" vertical="center"/>
    </xf>
    <xf numFmtId="0" fontId="12" fillId="8" borderId="13" xfId="0" applyFont="1" applyFill="1" applyBorder="1" applyAlignment="1">
      <alignment horizontal="center" vertical="center"/>
    </xf>
    <xf numFmtId="3" fontId="12" fillId="5" borderId="7" xfId="0" applyNumberFormat="1" applyFont="1" applyFill="1" applyBorder="1" applyAlignment="1">
      <alignment horizontal="center" vertical="center"/>
    </xf>
    <xf numFmtId="164" fontId="12" fillId="5" borderId="7" xfId="0" applyNumberFormat="1" applyFont="1" applyFill="1" applyBorder="1" applyAlignment="1">
      <alignment horizontal="center" vertical="center"/>
    </xf>
    <xf numFmtId="164" fontId="12" fillId="5" borderId="15" xfId="0" applyNumberFormat="1" applyFont="1" applyFill="1" applyBorder="1" applyAlignment="1">
      <alignment horizontal="center" vertical="center"/>
    </xf>
    <xf numFmtId="164" fontId="12" fillId="7" borderId="15" xfId="0" applyNumberFormat="1" applyFont="1" applyFill="1" applyBorder="1" applyAlignment="1">
      <alignment horizontal="center" vertical="center"/>
    </xf>
    <xf numFmtId="164" fontId="12" fillId="5" borderId="0" xfId="0" applyNumberFormat="1" applyFont="1" applyFill="1" applyAlignment="1">
      <alignment horizontal="center" vertical="center" wrapText="1"/>
    </xf>
    <xf numFmtId="164" fontId="12" fillId="5" borderId="11" xfId="0" applyNumberFormat="1" applyFont="1" applyFill="1" applyBorder="1" applyAlignment="1">
      <alignment horizontal="center" vertical="center"/>
    </xf>
    <xf numFmtId="164" fontId="12" fillId="5" borderId="16" xfId="0" applyNumberFormat="1" applyFont="1" applyFill="1" applyBorder="1" applyAlignment="1">
      <alignment horizontal="center" vertical="center"/>
    </xf>
    <xf numFmtId="164" fontId="12" fillId="7" borderId="16" xfId="0" applyNumberFormat="1" applyFont="1" applyFill="1" applyBorder="1" applyAlignment="1">
      <alignment horizontal="center" vertical="center"/>
    </xf>
    <xf numFmtId="3" fontId="12" fillId="7" borderId="16" xfId="0" applyNumberFormat="1" applyFont="1" applyFill="1" applyBorder="1" applyAlignment="1">
      <alignment horizontal="center" vertical="center"/>
    </xf>
    <xf numFmtId="3" fontId="12" fillId="7" borderId="15" xfId="0" applyNumberFormat="1" applyFont="1" applyFill="1" applyBorder="1" applyAlignment="1">
      <alignment horizontal="center" vertical="center"/>
    </xf>
    <xf numFmtId="0" fontId="18" fillId="0" borderId="0" xfId="0" applyFont="1"/>
    <xf numFmtId="0" fontId="19"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26" fillId="0" borderId="0" xfId="0" applyFont="1" applyAlignment="1">
      <alignment horizontal="right"/>
    </xf>
    <xf numFmtId="0" fontId="26" fillId="4" borderId="0" xfId="0" applyFont="1" applyFill="1"/>
    <xf numFmtId="0" fontId="11" fillId="0" borderId="0" xfId="0" applyFont="1" applyAlignment="1" applyProtection="1">
      <alignment horizontal="left"/>
      <protection locked="0"/>
    </xf>
    <xf numFmtId="0" fontId="0" fillId="0" borderId="0" xfId="0" applyProtection="1">
      <protection locked="0"/>
    </xf>
    <xf numFmtId="0" fontId="20" fillId="0" borderId="0" xfId="0" applyFont="1" applyProtection="1">
      <protection locked="0"/>
    </xf>
    <xf numFmtId="0" fontId="5" fillId="3" borderId="28" xfId="2" applyFont="1" applyFill="1" applyBorder="1" applyAlignment="1" applyProtection="1">
      <alignment horizontal="center" vertical="center" wrapText="1"/>
      <protection locked="0" hidden="1"/>
    </xf>
    <xf numFmtId="0" fontId="6" fillId="3" borderId="29" xfId="2" applyFont="1" applyFill="1" applyBorder="1" applyAlignment="1" applyProtection="1">
      <alignment vertical="center"/>
      <protection locked="0" hidden="1"/>
    </xf>
    <xf numFmtId="0" fontId="5" fillId="3" borderId="24" xfId="2" applyFont="1" applyFill="1" applyBorder="1" applyAlignment="1" applyProtection="1">
      <alignment horizontal="center" vertical="center" wrapText="1"/>
      <protection locked="0" hidden="1"/>
    </xf>
    <xf numFmtId="0" fontId="6" fillId="3" borderId="30" xfId="2" applyFont="1" applyFill="1" applyBorder="1" applyAlignment="1" applyProtection="1">
      <alignment vertical="center"/>
      <protection locked="0" hidden="1"/>
    </xf>
    <xf numFmtId="0" fontId="6" fillId="3" borderId="31" xfId="2" applyFont="1" applyFill="1" applyBorder="1" applyAlignment="1" applyProtection="1">
      <alignment vertical="center"/>
      <protection locked="0" hidden="1"/>
    </xf>
    <xf numFmtId="0" fontId="15" fillId="2" borderId="21" xfId="2" applyFont="1" applyFill="1" applyBorder="1" applyProtection="1">
      <protection locked="0" hidden="1"/>
    </xf>
    <xf numFmtId="0" fontId="16" fillId="2" borderId="22" xfId="2" applyFont="1" applyFill="1" applyBorder="1" applyProtection="1">
      <protection locked="0" hidden="1"/>
    </xf>
    <xf numFmtId="0" fontId="8" fillId="0" borderId="0" xfId="0" applyFont="1" applyProtection="1">
      <protection locked="0"/>
    </xf>
    <xf numFmtId="0" fontId="8" fillId="0" borderId="25" xfId="0" applyFont="1" applyBorder="1" applyProtection="1">
      <protection locked="0"/>
    </xf>
    <xf numFmtId="0" fontId="15" fillId="2" borderId="23" xfId="2" applyFont="1" applyFill="1" applyBorder="1" applyAlignment="1" applyProtection="1">
      <alignment horizontal="center" vertical="center"/>
      <protection locked="0" hidden="1"/>
    </xf>
    <xf numFmtId="0" fontId="15" fillId="2" borderId="25" xfId="2" applyFont="1" applyFill="1" applyBorder="1" applyAlignment="1" applyProtection="1">
      <alignment horizontal="left" vertical="top" wrapText="1"/>
      <protection locked="0"/>
    </xf>
    <xf numFmtId="0" fontId="15" fillId="2" borderId="24" xfId="2" applyFont="1" applyFill="1" applyBorder="1" applyAlignment="1" applyProtection="1">
      <alignment horizontal="center" vertical="center"/>
      <protection locked="0" hidden="1"/>
    </xf>
    <xf numFmtId="0" fontId="15" fillId="2" borderId="17" xfId="2" applyFont="1" applyFill="1" applyBorder="1" applyAlignment="1" applyProtection="1">
      <alignment horizontal="left" vertical="top" wrapText="1"/>
      <protection locked="0"/>
    </xf>
    <xf numFmtId="0" fontId="16" fillId="2" borderId="22" xfId="2" applyFont="1" applyFill="1" applyBorder="1" applyProtection="1">
      <protection locked="0"/>
    </xf>
    <xf numFmtId="0" fontId="26" fillId="0" borderId="0" xfId="0" applyFont="1" applyAlignment="1">
      <alignment horizontal="center"/>
    </xf>
    <xf numFmtId="0" fontId="26" fillId="0" borderId="38" xfId="0" applyFont="1" applyBorder="1" applyAlignment="1">
      <alignment horizontal="right"/>
    </xf>
    <xf numFmtId="0" fontId="27" fillId="6" borderId="0" xfId="0" applyFont="1" applyFill="1"/>
    <xf numFmtId="0" fontId="26" fillId="6" borderId="9" xfId="0" applyFont="1" applyFill="1" applyBorder="1" applyProtection="1">
      <protection locked="0"/>
    </xf>
    <xf numFmtId="0" fontId="23" fillId="6" borderId="9" xfId="0" applyFont="1" applyFill="1" applyBorder="1"/>
    <xf numFmtId="164" fontId="12" fillId="5" borderId="15" xfId="0" applyNumberFormat="1" applyFont="1" applyFill="1" applyBorder="1" applyAlignment="1">
      <alignment vertical="center"/>
    </xf>
    <xf numFmtId="0" fontId="17" fillId="0" borderId="0" xfId="0" applyFont="1" applyAlignment="1">
      <alignment horizontal="left"/>
    </xf>
    <xf numFmtId="164" fontId="12" fillId="9" borderId="16" xfId="0" applyNumberFormat="1" applyFont="1" applyFill="1" applyBorder="1" applyAlignment="1" applyProtection="1">
      <alignment vertical="center"/>
      <protection locked="0"/>
    </xf>
    <xf numFmtId="164" fontId="12" fillId="9" borderId="5" xfId="0" applyNumberFormat="1" applyFont="1" applyFill="1" applyBorder="1" applyAlignment="1" applyProtection="1">
      <alignment vertical="center"/>
      <protection locked="0"/>
    </xf>
    <xf numFmtId="164" fontId="12" fillId="9" borderId="15" xfId="0" applyNumberFormat="1" applyFont="1" applyFill="1" applyBorder="1" applyAlignment="1" applyProtection="1">
      <alignment vertical="center"/>
      <protection locked="0"/>
    </xf>
    <xf numFmtId="164" fontId="12" fillId="6" borderId="15" xfId="0" quotePrefix="1" applyNumberFormat="1" applyFont="1" applyFill="1" applyBorder="1" applyAlignment="1" applyProtection="1">
      <alignment vertical="center"/>
      <protection locked="0"/>
    </xf>
    <xf numFmtId="166" fontId="22" fillId="0" borderId="0" xfId="0" applyNumberFormat="1" applyFont="1"/>
    <xf numFmtId="0" fontId="26" fillId="6" borderId="32" xfId="0" applyFont="1" applyFill="1" applyBorder="1" applyProtection="1">
      <protection locked="0"/>
    </xf>
    <xf numFmtId="0" fontId="26" fillId="6" borderId="33" xfId="0" applyFont="1" applyFill="1" applyBorder="1" applyProtection="1">
      <protection locked="0"/>
    </xf>
    <xf numFmtId="0" fontId="26" fillId="6" borderId="7" xfId="0" applyFont="1" applyFill="1" applyBorder="1" applyProtection="1">
      <protection locked="0"/>
    </xf>
    <xf numFmtId="165" fontId="26" fillId="6" borderId="32" xfId="0" applyNumberFormat="1" applyFont="1" applyFill="1" applyBorder="1" applyProtection="1">
      <protection locked="0"/>
    </xf>
    <xf numFmtId="165" fontId="26" fillId="6" borderId="33" xfId="0" applyNumberFormat="1" applyFont="1" applyFill="1" applyBorder="1" applyProtection="1">
      <protection locked="0"/>
    </xf>
    <xf numFmtId="165" fontId="26" fillId="6" borderId="7" xfId="0" applyNumberFormat="1" applyFont="1" applyFill="1" applyBorder="1" applyProtection="1">
      <protection locked="0"/>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7" xfId="0" applyFont="1" applyBorder="1" applyAlignment="1">
      <alignment horizontal="center" vertical="center"/>
    </xf>
    <xf numFmtId="0" fontId="17" fillId="0" borderId="0" xfId="0" applyFont="1" applyAlignment="1">
      <alignment horizontal="left"/>
    </xf>
    <xf numFmtId="0" fontId="11" fillId="0" borderId="0" xfId="0" applyFont="1" applyAlignment="1">
      <alignment horizontal="left"/>
    </xf>
    <xf numFmtId="0" fontId="6" fillId="3" borderId="34" xfId="2" applyFont="1" applyFill="1" applyBorder="1" applyAlignment="1" applyProtection="1">
      <alignment horizontal="left" vertical="center"/>
      <protection hidden="1"/>
    </xf>
    <xf numFmtId="0" fontId="6" fillId="3" borderId="17" xfId="2" applyFont="1" applyFill="1" applyBorder="1" applyAlignment="1" applyProtection="1">
      <alignment horizontal="left" vertical="center"/>
      <protection hidden="1"/>
    </xf>
    <xf numFmtId="0" fontId="5" fillId="3" borderId="28" xfId="2" applyFont="1" applyFill="1" applyBorder="1" applyAlignment="1" applyProtection="1">
      <alignment horizontal="center" vertical="center" wrapText="1"/>
      <protection hidden="1"/>
    </xf>
    <xf numFmtId="0" fontId="5" fillId="3" borderId="24" xfId="2" applyFont="1" applyFill="1" applyBorder="1" applyAlignment="1" applyProtection="1">
      <alignment horizontal="center" vertical="center" wrapText="1"/>
      <protection hidden="1"/>
    </xf>
    <xf numFmtId="0" fontId="5" fillId="3" borderId="34" xfId="2" applyFont="1" applyFill="1" applyBorder="1" applyAlignment="1" applyProtection="1">
      <alignment horizontal="center" vertical="center" wrapText="1"/>
      <protection hidden="1"/>
    </xf>
    <xf numFmtId="0" fontId="5" fillId="3" borderId="35" xfId="2" applyFont="1" applyFill="1" applyBorder="1" applyAlignment="1" applyProtection="1">
      <alignment horizontal="center" vertical="center" wrapText="1"/>
      <protection hidden="1"/>
    </xf>
    <xf numFmtId="0" fontId="5" fillId="3" borderId="36" xfId="2" applyFont="1" applyFill="1" applyBorder="1" applyAlignment="1" applyProtection="1">
      <alignment horizontal="center" vertical="center" wrapText="1"/>
      <protection hidden="1"/>
    </xf>
    <xf numFmtId="0" fontId="5" fillId="3" borderId="37"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48">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P14" sqref="P14"/>
    </sheetView>
  </sheetViews>
  <sheetFormatPr defaultColWidth="9.21875" defaultRowHeight="15.6" x14ac:dyDescent="0.3"/>
  <cols>
    <col min="1" max="1" width="3.77734375" style="11" customWidth="1"/>
    <col min="2" max="5" width="9.21875" style="11"/>
    <col min="6" max="6" width="20.44140625" style="11" customWidth="1"/>
    <col min="7" max="9" width="9.21875" style="11"/>
    <col min="10" max="10" width="19" style="11" customWidth="1"/>
    <col min="11" max="11" width="15.21875" style="11" bestFit="1" customWidth="1"/>
    <col min="12" max="14" width="9.21875" style="11"/>
    <col min="15" max="15" width="4.21875" style="11" customWidth="1"/>
    <col min="16" max="16384" width="9.21875" style="11"/>
  </cols>
  <sheetData>
    <row r="1" spans="2:19" s="66" customFormat="1" ht="18" x14ac:dyDescent="0.35">
      <c r="B1" s="68" t="s">
        <v>0</v>
      </c>
      <c r="C1" s="68"/>
      <c r="D1" s="68"/>
      <c r="E1" s="103" t="s">
        <v>1</v>
      </c>
      <c r="F1" s="103"/>
      <c r="G1" s="68"/>
      <c r="H1" s="68"/>
      <c r="I1" s="68"/>
      <c r="J1" s="68"/>
      <c r="K1" s="68"/>
      <c r="L1" s="68"/>
      <c r="M1" s="68"/>
      <c r="N1" s="68"/>
      <c r="O1" s="68"/>
      <c r="P1" s="68"/>
      <c r="Q1" s="68"/>
      <c r="R1" s="68"/>
      <c r="S1" s="68"/>
    </row>
    <row r="2" spans="2:19" s="67" customFormat="1" ht="18" x14ac:dyDescent="0.35">
      <c r="B2" s="69" t="s">
        <v>2</v>
      </c>
      <c r="C2" s="69"/>
      <c r="D2" s="69"/>
      <c r="E2" s="69"/>
      <c r="F2" s="69"/>
      <c r="G2" s="69"/>
      <c r="H2" s="69"/>
      <c r="I2" s="69"/>
      <c r="J2" s="69"/>
      <c r="K2" s="69"/>
      <c r="L2" s="69"/>
      <c r="M2" s="69"/>
      <c r="N2" s="69"/>
      <c r="O2" s="69"/>
      <c r="P2" s="69"/>
      <c r="Q2" s="70"/>
      <c r="R2" s="70"/>
      <c r="S2" s="70"/>
    </row>
    <row r="3" spans="2:19" ht="18.600000000000001" thickBot="1" x14ac:dyDescent="0.4">
      <c r="B3" s="71" t="s">
        <v>3</v>
      </c>
      <c r="C3" s="71"/>
      <c r="D3" s="71"/>
      <c r="E3" s="71"/>
      <c r="F3" s="71"/>
      <c r="G3" s="72"/>
      <c r="H3" s="72"/>
      <c r="I3" s="72"/>
      <c r="J3" s="72"/>
      <c r="K3" s="72"/>
      <c r="L3" s="72"/>
      <c r="M3" s="72"/>
      <c r="N3" s="72"/>
      <c r="O3" s="72"/>
      <c r="P3" s="72"/>
      <c r="Q3" s="72"/>
      <c r="R3" s="72"/>
      <c r="S3" s="72"/>
    </row>
    <row r="4" spans="2:19" ht="18.600000000000001" thickBot="1" x14ac:dyDescent="0.4">
      <c r="B4" s="72" t="s">
        <v>4</v>
      </c>
      <c r="C4" s="72"/>
      <c r="D4" s="72"/>
      <c r="E4" s="104" t="s">
        <v>5</v>
      </c>
      <c r="F4" s="105"/>
      <c r="G4" s="105"/>
      <c r="H4" s="105"/>
      <c r="I4" s="105"/>
      <c r="J4" s="105"/>
      <c r="K4" s="106"/>
      <c r="L4" s="72"/>
      <c r="M4" s="72"/>
      <c r="N4" s="72"/>
      <c r="O4" s="72"/>
      <c r="P4" s="72"/>
      <c r="Q4" s="72"/>
      <c r="R4" s="72"/>
      <c r="S4" s="72"/>
    </row>
    <row r="5" spans="2:19" ht="18.600000000000001" thickBot="1" x14ac:dyDescent="0.4">
      <c r="B5" s="72" t="s">
        <v>6</v>
      </c>
      <c r="C5" s="72"/>
      <c r="D5" s="72"/>
      <c r="E5" s="104">
        <v>60054</v>
      </c>
      <c r="F5" s="105"/>
      <c r="G5" s="106"/>
      <c r="H5" s="72"/>
      <c r="I5" s="72"/>
      <c r="J5" s="72"/>
      <c r="K5" s="72"/>
      <c r="L5" s="72"/>
      <c r="M5" s="72"/>
      <c r="N5" s="72"/>
      <c r="O5" s="72"/>
      <c r="P5" s="72"/>
      <c r="Q5" s="72"/>
      <c r="R5" s="72"/>
      <c r="S5" s="72"/>
    </row>
    <row r="6" spans="2:19" ht="9.75" customHeight="1" x14ac:dyDescent="0.35">
      <c r="B6" s="72"/>
      <c r="C6" s="72"/>
      <c r="D6" s="72"/>
      <c r="E6" s="72"/>
      <c r="F6" s="72"/>
      <c r="G6" s="72"/>
      <c r="H6" s="72"/>
      <c r="I6" s="72"/>
      <c r="J6" s="72"/>
      <c r="K6" s="72"/>
      <c r="L6" s="72"/>
      <c r="M6" s="72"/>
      <c r="N6" s="72"/>
      <c r="O6" s="72"/>
      <c r="P6" s="72"/>
      <c r="Q6" s="72"/>
      <c r="R6" s="72"/>
      <c r="S6" s="72"/>
    </row>
    <row r="7" spans="2:19" ht="18.600000000000001" thickBot="1" x14ac:dyDescent="0.4">
      <c r="B7" s="71" t="s">
        <v>7</v>
      </c>
      <c r="C7" s="71"/>
      <c r="D7" s="71"/>
      <c r="E7" s="71"/>
      <c r="F7" s="71"/>
      <c r="G7" s="72"/>
      <c r="H7" s="72"/>
      <c r="I7" s="72"/>
      <c r="J7" s="72"/>
      <c r="K7" s="72"/>
      <c r="L7" s="72"/>
      <c r="M7" s="72"/>
      <c r="N7" s="72"/>
      <c r="O7" s="72"/>
      <c r="P7" s="72"/>
      <c r="Q7" s="72"/>
      <c r="R7" s="72"/>
      <c r="S7" s="72"/>
    </row>
    <row r="8" spans="2:19" ht="18.600000000000001" thickBot="1" x14ac:dyDescent="0.4">
      <c r="B8" s="72" t="s">
        <v>8</v>
      </c>
      <c r="C8" s="72"/>
      <c r="D8" s="104" t="s">
        <v>9</v>
      </c>
      <c r="E8" s="105"/>
      <c r="F8" s="105"/>
      <c r="G8" s="106"/>
      <c r="H8" s="72"/>
      <c r="I8" s="72"/>
      <c r="J8" s="92" t="s">
        <v>10</v>
      </c>
      <c r="K8" s="104" t="s">
        <v>11</v>
      </c>
      <c r="L8" s="105"/>
      <c r="M8" s="105"/>
      <c r="N8" s="106"/>
      <c r="P8" s="72"/>
      <c r="Q8" s="72"/>
      <c r="R8" s="72"/>
      <c r="S8" s="72"/>
    </row>
    <row r="9" spans="2:19" ht="18.600000000000001" thickBot="1" x14ac:dyDescent="0.4">
      <c r="B9" s="72" t="s">
        <v>12</v>
      </c>
      <c r="C9" s="72"/>
      <c r="D9" s="104" t="s">
        <v>13</v>
      </c>
      <c r="E9" s="105"/>
      <c r="F9" s="105"/>
      <c r="G9" s="105"/>
      <c r="H9" s="105"/>
      <c r="I9" s="106"/>
      <c r="J9" s="93" t="s">
        <v>14</v>
      </c>
      <c r="K9" s="107" t="s">
        <v>15</v>
      </c>
      <c r="L9" s="108"/>
      <c r="M9" s="108"/>
      <c r="N9" s="109"/>
    </row>
    <row r="10" spans="2:19" ht="12" customHeight="1" x14ac:dyDescent="0.35">
      <c r="B10" s="72"/>
      <c r="C10" s="72"/>
      <c r="D10" s="72"/>
      <c r="E10" s="72"/>
      <c r="F10" s="72"/>
      <c r="G10" s="72"/>
      <c r="H10" s="72"/>
      <c r="I10" s="72"/>
      <c r="J10" s="72"/>
      <c r="K10" s="72"/>
      <c r="L10" s="72"/>
      <c r="M10" s="72"/>
      <c r="N10" s="72"/>
      <c r="O10" s="72"/>
      <c r="P10" s="72"/>
      <c r="Q10" s="72"/>
      <c r="R10" s="72"/>
      <c r="S10" s="72"/>
    </row>
    <row r="11" spans="2:19" ht="18.600000000000001" thickBot="1" x14ac:dyDescent="0.4">
      <c r="B11" s="71" t="s">
        <v>16</v>
      </c>
      <c r="C11" s="71"/>
      <c r="D11" s="71"/>
      <c r="E11" s="71"/>
      <c r="F11" s="71"/>
      <c r="G11" s="72"/>
      <c r="H11" s="72"/>
      <c r="I11" s="72"/>
      <c r="J11" s="72"/>
      <c r="K11" s="72"/>
      <c r="L11" s="72"/>
      <c r="M11" s="72"/>
      <c r="N11" s="72"/>
    </row>
    <row r="12" spans="2:19" ht="18.600000000000001" thickBot="1" x14ac:dyDescent="0.4">
      <c r="B12" s="72" t="s">
        <v>17</v>
      </c>
      <c r="C12" s="96">
        <v>2023</v>
      </c>
      <c r="D12" s="72"/>
      <c r="E12" s="72"/>
      <c r="F12" s="72"/>
      <c r="G12" s="72"/>
      <c r="H12" s="72"/>
      <c r="I12" s="72"/>
      <c r="J12" s="72"/>
      <c r="K12" s="72"/>
      <c r="L12" s="72"/>
      <c r="M12" s="72"/>
      <c r="N12" s="72"/>
      <c r="O12" s="72"/>
      <c r="P12" s="72"/>
      <c r="Q12" s="72"/>
      <c r="R12" s="72"/>
      <c r="S12" s="72"/>
    </row>
    <row r="13" spans="2:19" ht="3" customHeight="1" thickBot="1" x14ac:dyDescent="0.4">
      <c r="B13" s="72"/>
      <c r="C13" s="94"/>
      <c r="D13" s="72"/>
      <c r="E13" s="72"/>
      <c r="F13" s="72"/>
      <c r="G13" s="72"/>
      <c r="H13" s="72"/>
      <c r="I13" s="72"/>
      <c r="J13" s="72"/>
      <c r="K13" s="72"/>
      <c r="L13" s="72"/>
      <c r="M13" s="72"/>
      <c r="N13" s="72"/>
      <c r="O13" s="72"/>
      <c r="P13" s="72"/>
      <c r="Q13" s="72"/>
      <c r="R13" s="72"/>
      <c r="S13" s="72"/>
    </row>
    <row r="14" spans="2:19" ht="18.600000000000001" thickBot="1" x14ac:dyDescent="0.4">
      <c r="B14" s="72" t="s">
        <v>18</v>
      </c>
      <c r="C14" s="72"/>
      <c r="D14" s="72"/>
      <c r="E14" s="72"/>
      <c r="F14" s="72"/>
      <c r="G14" s="72"/>
      <c r="H14" s="72"/>
      <c r="I14" s="72"/>
      <c r="J14" s="72"/>
      <c r="K14" s="72"/>
      <c r="L14" s="72"/>
      <c r="M14" s="72"/>
      <c r="O14" s="72"/>
      <c r="P14" s="95" t="s">
        <v>19</v>
      </c>
      <c r="R14" s="72"/>
      <c r="S14" s="72"/>
    </row>
    <row r="15" spans="2:19" ht="2.25" customHeight="1" x14ac:dyDescent="0.35">
      <c r="B15" s="72"/>
      <c r="C15" s="72"/>
      <c r="D15" s="72"/>
      <c r="E15" s="72"/>
      <c r="F15" s="72"/>
      <c r="G15" s="72"/>
      <c r="H15" s="72"/>
      <c r="I15" s="72"/>
      <c r="J15" s="72"/>
      <c r="K15" s="72"/>
      <c r="L15" s="73"/>
      <c r="M15" s="72"/>
      <c r="N15" s="72"/>
      <c r="O15" s="74"/>
      <c r="P15" s="72"/>
      <c r="Q15" s="72"/>
      <c r="R15" s="72"/>
      <c r="S15" s="72"/>
    </row>
    <row r="16" spans="2:19" x14ac:dyDescent="0.3">
      <c r="B16" s="66" t="s">
        <v>20</v>
      </c>
      <c r="C16" s="66"/>
      <c r="D16" s="66"/>
      <c r="E16" s="66"/>
      <c r="F16" s="66"/>
      <c r="G16" s="66"/>
      <c r="H16" s="66"/>
      <c r="I16" s="66"/>
      <c r="J16" s="66"/>
      <c r="K16" s="66"/>
    </row>
    <row r="17" spans="2:19" x14ac:dyDescent="0.3">
      <c r="B17" s="66" t="s">
        <v>21</v>
      </c>
      <c r="C17" s="66"/>
      <c r="D17" s="66"/>
      <c r="E17" s="66"/>
      <c r="F17" s="66"/>
      <c r="G17" s="66"/>
      <c r="H17" s="66"/>
      <c r="I17" s="66"/>
      <c r="J17" s="66"/>
      <c r="K17" s="66"/>
    </row>
    <row r="18" spans="2:19" ht="18" x14ac:dyDescent="0.35">
      <c r="B18" s="72"/>
      <c r="C18" s="72"/>
      <c r="D18" s="72"/>
      <c r="E18" s="72"/>
      <c r="F18" s="72"/>
      <c r="G18" s="72"/>
      <c r="H18" s="72"/>
      <c r="I18" s="72"/>
      <c r="J18" s="72"/>
      <c r="K18" s="72"/>
      <c r="L18" s="72"/>
      <c r="M18" s="72"/>
      <c r="N18" s="72"/>
      <c r="O18" s="72"/>
      <c r="P18" s="72"/>
      <c r="Q18" s="72"/>
      <c r="R18" s="72"/>
      <c r="S18" s="72"/>
    </row>
    <row r="19" spans="2:19" ht="18" x14ac:dyDescent="0.35">
      <c r="B19" s="71"/>
      <c r="C19" s="71"/>
      <c r="D19" s="71"/>
      <c r="E19" s="71"/>
      <c r="F19" s="71"/>
      <c r="G19" s="72"/>
      <c r="H19" s="72"/>
      <c r="I19" s="72"/>
      <c r="J19" s="72"/>
      <c r="K19" s="72"/>
      <c r="L19" s="72"/>
      <c r="M19" s="72"/>
      <c r="N19" s="72"/>
      <c r="O19" s="72"/>
      <c r="P19" s="72"/>
      <c r="Q19" s="72"/>
      <c r="R19" s="72"/>
      <c r="S19" s="72"/>
    </row>
    <row r="50" spans="2:2" x14ac:dyDescent="0.3">
      <c r="B50" s="11" t="s">
        <v>19</v>
      </c>
    </row>
    <row r="51" spans="2:2" x14ac:dyDescent="0.3">
      <c r="B51" s="11" t="s">
        <v>22</v>
      </c>
    </row>
  </sheetData>
  <sheetProtection selectLockedCells="1"/>
  <mergeCells count="7">
    <mergeCell ref="E1:F1"/>
    <mergeCell ref="E5:G5"/>
    <mergeCell ref="D8:G8"/>
    <mergeCell ref="E4:K4"/>
    <mergeCell ref="D9:I9"/>
    <mergeCell ref="K8:N8"/>
    <mergeCell ref="K9:N9"/>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topLeftCell="B1" zoomScaleNormal="100" workbookViewId="0">
      <pane ySplit="4" topLeftCell="A13" activePane="bottomLeft" state="frozenSplit"/>
      <selection activeCell="C1" sqref="C1:G65536"/>
      <selection pane="bottomLeft" activeCell="F34" sqref="F34"/>
    </sheetView>
  </sheetViews>
  <sheetFormatPr defaultColWidth="9.21875" defaultRowHeight="15.6" x14ac:dyDescent="0.3"/>
  <cols>
    <col min="1" max="1" width="10.77734375" style="11" customWidth="1"/>
    <col min="2" max="2" width="104.21875" style="11" customWidth="1"/>
    <col min="3" max="7" width="16.77734375" style="11" customWidth="1"/>
    <col min="8" max="8" width="35.21875" style="11" customWidth="1"/>
    <col min="9" max="10" width="9.21875" style="11"/>
    <col min="11" max="11" width="10.77734375" style="11" bestFit="1" customWidth="1"/>
    <col min="12" max="12" width="9.21875" style="11"/>
    <col min="13" max="13" width="9.77734375" style="11" bestFit="1" customWidth="1"/>
    <col min="14" max="14" width="13.44140625" style="11" bestFit="1" customWidth="1"/>
    <col min="15" max="15" width="30.77734375" style="11" bestFit="1" customWidth="1"/>
    <col min="16" max="16384" width="9.21875" style="11"/>
  </cols>
  <sheetData>
    <row r="1" spans="1:7" s="10" customFormat="1" ht="21.6" thickBot="1" x14ac:dyDescent="0.45">
      <c r="B1" s="12" t="s">
        <v>23</v>
      </c>
      <c r="C1" s="12"/>
      <c r="D1" s="12"/>
      <c r="E1" s="12"/>
      <c r="F1" s="12"/>
    </row>
    <row r="2" spans="1:7" ht="18.600000000000001" thickBot="1" x14ac:dyDescent="0.35">
      <c r="A2" s="15"/>
      <c r="B2" s="16" t="s">
        <v>24</v>
      </c>
      <c r="C2" s="110" t="s">
        <v>25</v>
      </c>
      <c r="D2" s="111"/>
      <c r="E2" s="111"/>
      <c r="F2" s="111"/>
      <c r="G2" s="112"/>
    </row>
    <row r="3" spans="1:7" ht="31.8" thickBot="1" x14ac:dyDescent="0.35">
      <c r="A3" s="17" t="s">
        <v>26</v>
      </c>
      <c r="B3" s="18" t="s">
        <v>27</v>
      </c>
      <c r="C3" s="18" t="s">
        <v>28</v>
      </c>
      <c r="D3" s="18" t="s">
        <v>29</v>
      </c>
      <c r="E3" s="19" t="s">
        <v>30</v>
      </c>
      <c r="F3" s="19" t="s">
        <v>31</v>
      </c>
      <c r="G3" s="20" t="s">
        <v>32</v>
      </c>
    </row>
    <row r="4" spans="1:7" ht="16.2" thickBot="1" x14ac:dyDescent="0.35">
      <c r="A4" s="21"/>
      <c r="B4" s="18" t="s">
        <v>33</v>
      </c>
      <c r="C4" s="22"/>
      <c r="D4" s="22"/>
      <c r="E4" s="22"/>
      <c r="F4" s="22"/>
      <c r="G4" s="55"/>
    </row>
    <row r="5" spans="1:7" ht="16.2" thickBot="1" x14ac:dyDescent="0.35">
      <c r="A5" s="13">
        <v>1</v>
      </c>
      <c r="B5" s="24" t="s">
        <v>34</v>
      </c>
      <c r="C5" s="44">
        <f>'Area 1 Data'!C5+'Area 2 Data'!C5+'Area 3 Data'!C5+'Area 4 Data'!C5</f>
        <v>101388</v>
      </c>
      <c r="D5" s="44">
        <f>'Area 1 Data'!D5+'Area 2 Data'!D5+'Area 3 Data'!D5+'Area 4 Data'!D5</f>
        <v>1838</v>
      </c>
      <c r="E5" s="44">
        <f>'Area 1 Data'!E5+'Area 2 Data'!E5+'Area 3 Data'!E5+'Area 4 Data'!E5</f>
        <v>0</v>
      </c>
      <c r="F5" s="44">
        <f>'Area 1 Data'!F5+'Area 2 Data'!F5+'Area 3 Data'!F5+'Area 4 Data'!F5</f>
        <v>184272</v>
      </c>
      <c r="G5" s="44">
        <f t="shared" ref="G5:G12" si="0">SUM(C5:F5)</f>
        <v>287498</v>
      </c>
    </row>
    <row r="6" spans="1:7" ht="16.2" thickBot="1" x14ac:dyDescent="0.35">
      <c r="A6" s="14">
        <v>2</v>
      </c>
      <c r="B6" s="24" t="s">
        <v>35</v>
      </c>
      <c r="C6" s="44">
        <f>'Area 1 Data'!C6+'Area 2 Data'!C6+'Area 3 Data'!C6+'Area 4 Data'!C6</f>
        <v>401</v>
      </c>
      <c r="D6" s="44">
        <f>'Area 1 Data'!D6+'Area 2 Data'!D6+'Area 3 Data'!D6+'Area 4 Data'!D6</f>
        <v>37</v>
      </c>
      <c r="E6" s="44">
        <f>'Area 1 Data'!E6+'Area 2 Data'!E6+'Area 3 Data'!E6+'Area 4 Data'!E6</f>
        <v>0</v>
      </c>
      <c r="F6" s="44">
        <f>'Area 1 Data'!F6+'Area 2 Data'!F6+'Area 3 Data'!F6+'Area 4 Data'!F6</f>
        <v>392</v>
      </c>
      <c r="G6" s="45">
        <f t="shared" si="0"/>
        <v>830</v>
      </c>
    </row>
    <row r="7" spans="1:7" ht="16.2" thickBot="1" x14ac:dyDescent="0.35">
      <c r="A7" s="14" t="s">
        <v>36</v>
      </c>
      <c r="B7" s="24" t="s">
        <v>37</v>
      </c>
      <c r="C7" s="4"/>
      <c r="D7" s="4"/>
      <c r="E7" s="4"/>
      <c r="F7" s="4"/>
      <c r="G7" s="45">
        <f t="shared" si="0"/>
        <v>0</v>
      </c>
    </row>
    <row r="8" spans="1:7" ht="16.2" thickBot="1" x14ac:dyDescent="0.35">
      <c r="A8" s="14" t="s">
        <v>38</v>
      </c>
      <c r="B8" s="24" t="s">
        <v>39</v>
      </c>
      <c r="C8" s="54">
        <v>0</v>
      </c>
      <c r="D8" s="4"/>
      <c r="E8" s="4"/>
      <c r="F8" s="54">
        <v>0</v>
      </c>
      <c r="G8" s="45">
        <f t="shared" si="0"/>
        <v>0</v>
      </c>
    </row>
    <row r="9" spans="1:7" ht="16.2" thickBot="1" x14ac:dyDescent="0.35">
      <c r="A9" s="14">
        <v>3</v>
      </c>
      <c r="B9" s="24" t="s">
        <v>40</v>
      </c>
      <c r="C9" s="56">
        <f>'Area 1 Data'!C7+'Area 2 Data'!C7+'Area 3 Data'!C7+'Area 4 Data'!C7</f>
        <v>2765</v>
      </c>
      <c r="D9" s="56">
        <f>'Area 1 Data'!D7+'Area 2 Data'!D7+'Area 3 Data'!D7+'Area 4 Data'!D7</f>
        <v>66</v>
      </c>
      <c r="E9" s="56">
        <f>'Area 1 Data'!E7+'Area 2 Data'!E7+'Area 3 Data'!E7+'Area 4 Data'!E7</f>
        <v>0</v>
      </c>
      <c r="F9" s="56">
        <f>'Area 1 Data'!F7+'Area 2 Data'!F7+'Area 3 Data'!F7+'Area 4 Data'!F7</f>
        <v>4246</v>
      </c>
      <c r="G9" s="45">
        <f t="shared" si="0"/>
        <v>7077</v>
      </c>
    </row>
    <row r="10" spans="1:7" ht="16.2" thickBot="1" x14ac:dyDescent="0.35">
      <c r="A10" s="14">
        <v>4</v>
      </c>
      <c r="B10" s="24" t="s">
        <v>41</v>
      </c>
      <c r="C10" s="56">
        <f>'Area 1 Data'!C8+'Area 2 Data'!C8+'Area 3 Data'!C8+'Area 4 Data'!C8</f>
        <v>1707</v>
      </c>
      <c r="D10" s="56">
        <f>'Area 1 Data'!D8+'Area 2 Data'!D8+'Area 3 Data'!D8+'Area 4 Data'!D8</f>
        <v>32</v>
      </c>
      <c r="E10" s="56">
        <f>'Area 1 Data'!E8+'Area 2 Data'!E8+'Area 3 Data'!E8+'Area 4 Data'!E8</f>
        <v>0</v>
      </c>
      <c r="F10" s="56">
        <f>'Area 1 Data'!F8+'Area 2 Data'!F8+'Area 3 Data'!F8+'Area 4 Data'!F8</f>
        <v>5745</v>
      </c>
      <c r="G10" s="45">
        <f t="shared" si="0"/>
        <v>7484</v>
      </c>
    </row>
    <row r="11" spans="1:7" ht="16.2" thickBot="1" x14ac:dyDescent="0.35">
      <c r="A11" s="14">
        <v>5</v>
      </c>
      <c r="B11" s="24" t="s">
        <v>42</v>
      </c>
      <c r="C11" s="56">
        <f>'Area 1 Data'!C9+'Area 2 Data'!C9+'Area 3 Data'!C9+'Area 4 Data'!C9</f>
        <v>3253</v>
      </c>
      <c r="D11" s="56">
        <f>'Area 1 Data'!D9+'Area 2 Data'!D9+'Area 3 Data'!D9+'Area 4 Data'!D9</f>
        <v>46</v>
      </c>
      <c r="E11" s="56">
        <f>'Area 1 Data'!E9+'Area 2 Data'!E9+'Area 3 Data'!E9+'Area 4 Data'!E9</f>
        <v>0</v>
      </c>
      <c r="F11" s="56">
        <f>'Area 1 Data'!F9+'Area 2 Data'!F9+'Area 3 Data'!F9+'Area 4 Data'!F9</f>
        <v>5365</v>
      </c>
      <c r="G11" s="45">
        <f t="shared" si="0"/>
        <v>8664</v>
      </c>
    </row>
    <row r="12" spans="1:7" ht="16.2" thickBot="1" x14ac:dyDescent="0.35">
      <c r="A12" s="1" t="s">
        <v>43</v>
      </c>
      <c r="B12" s="24" t="s">
        <v>44</v>
      </c>
      <c r="C12" s="45">
        <f>SUM(C9:C11)</f>
        <v>7725</v>
      </c>
      <c r="D12" s="45">
        <f>SUM(D9:D11)</f>
        <v>144</v>
      </c>
      <c r="E12" s="45">
        <f>SUM(E9:E11)</f>
        <v>0</v>
      </c>
      <c r="F12" s="45">
        <f>SUM(F9:F11)</f>
        <v>15356</v>
      </c>
      <c r="G12" s="45">
        <f t="shared" si="0"/>
        <v>23225</v>
      </c>
    </row>
    <row r="13" spans="1:7" ht="16.2" thickBot="1" x14ac:dyDescent="0.35">
      <c r="A13" s="18"/>
      <c r="B13" s="18" t="s">
        <v>45</v>
      </c>
      <c r="C13" s="22"/>
      <c r="D13" s="22"/>
      <c r="E13" s="22"/>
      <c r="F13" s="22"/>
      <c r="G13" s="46"/>
    </row>
    <row r="14" spans="1:7" ht="16.2" thickBot="1" x14ac:dyDescent="0.35">
      <c r="A14" s="13">
        <v>6</v>
      </c>
      <c r="B14" s="24" t="s">
        <v>46</v>
      </c>
      <c r="C14" s="57">
        <f>'Area 1 Data'!C11+'Area 2 Data'!C11+'Area 3 Data'!C11+'Area 4 Data'!C11</f>
        <v>66296448</v>
      </c>
      <c r="D14" s="57">
        <f>'Area 1 Data'!D11+'Area 2 Data'!D11+'Area 3 Data'!D11+'Area 4 Data'!D11</f>
        <v>1201847</v>
      </c>
      <c r="E14" s="57">
        <f>'Area 1 Data'!E11+'Area 2 Data'!E11+'Area 3 Data'!E11+'Area 4 Data'!E11</f>
        <v>0</v>
      </c>
      <c r="F14" s="57">
        <f>'Area 1 Data'!F11+'Area 2 Data'!F11+'Area 3 Data'!F11+'Area 4 Data'!F11</f>
        <v>34279659</v>
      </c>
      <c r="G14" s="50">
        <f t="shared" ref="G14:G21" si="1">SUM(C14:F14)</f>
        <v>101777954</v>
      </c>
    </row>
    <row r="15" spans="1:7" ht="16.2" thickBot="1" x14ac:dyDescent="0.35">
      <c r="A15" s="14">
        <v>7</v>
      </c>
      <c r="B15" s="24" t="s">
        <v>47</v>
      </c>
      <c r="C15" s="57">
        <f>'Area 1 Data'!C12+'Area 2 Data'!C12+'Area 3 Data'!C12+'Area 4 Data'!C12</f>
        <v>66162240</v>
      </c>
      <c r="D15" s="57">
        <f>'Area 1 Data'!D12+'Area 2 Data'!D12+'Area 3 Data'!D12+'Area 4 Data'!D12</f>
        <v>1199415</v>
      </c>
      <c r="E15" s="57">
        <f>'Area 1 Data'!E12+'Area 2 Data'!E12+'Area 3 Data'!E12+'Area 4 Data'!E12</f>
        <v>0</v>
      </c>
      <c r="F15" s="57">
        <f>'Area 1 Data'!F12+'Area 2 Data'!F12+'Area 3 Data'!F12+'Area 4 Data'!F12</f>
        <v>34268071</v>
      </c>
      <c r="G15" s="50">
        <f t="shared" si="1"/>
        <v>101629726</v>
      </c>
    </row>
    <row r="16" spans="1:7" ht="16.2" thickBot="1" x14ac:dyDescent="0.35">
      <c r="A16" s="14">
        <v>8</v>
      </c>
      <c r="B16" s="24" t="s">
        <v>48</v>
      </c>
      <c r="C16" s="48">
        <f>C15</f>
        <v>66162240</v>
      </c>
      <c r="D16" s="48">
        <f>D15</f>
        <v>1199415</v>
      </c>
      <c r="E16" s="48"/>
      <c r="F16" s="48">
        <f>F15</f>
        <v>34268071</v>
      </c>
      <c r="G16" s="50">
        <f t="shared" si="1"/>
        <v>101629726</v>
      </c>
    </row>
    <row r="17" spans="1:7" ht="16.2" thickBot="1" x14ac:dyDescent="0.35">
      <c r="A17" s="14">
        <v>9</v>
      </c>
      <c r="B17" s="24" t="s">
        <v>49</v>
      </c>
      <c r="C17" s="48"/>
      <c r="D17" s="48"/>
      <c r="E17" s="48"/>
      <c r="F17" s="48"/>
      <c r="G17" s="50">
        <f t="shared" si="1"/>
        <v>0</v>
      </c>
    </row>
    <row r="18" spans="1:7" ht="16.2" thickBot="1" x14ac:dyDescent="0.35">
      <c r="A18" s="14">
        <v>10</v>
      </c>
      <c r="B18" s="24" t="s">
        <v>50</v>
      </c>
      <c r="C18" s="58">
        <f>'Area 1 Data'!C13+'Area 2 Data'!C13+'Area 3 Data'!C13+'Area 4 Data'!C13</f>
        <v>0</v>
      </c>
      <c r="D18" s="58">
        <f>'Area 1 Data'!D13+'Area 2 Data'!D13+'Area 3 Data'!D13+'Area 4 Data'!D13</f>
        <v>0</v>
      </c>
      <c r="E18" s="58">
        <f>'Area 1 Data'!E13+'Area 2 Data'!E13+'Area 3 Data'!E13+'Area 4 Data'!E13</f>
        <v>0</v>
      </c>
      <c r="F18" s="59">
        <v>0</v>
      </c>
      <c r="G18" s="50">
        <f>'Area 1 Data'!G13+'Area 2 Data'!G13+'Area 3 Data'!G13+'Area 4 Data'!G13</f>
        <v>0</v>
      </c>
    </row>
    <row r="19" spans="1:7" ht="16.2" thickBot="1" x14ac:dyDescent="0.35">
      <c r="A19" s="14">
        <v>11</v>
      </c>
      <c r="B19" s="24" t="s">
        <v>51</v>
      </c>
      <c r="C19" s="58">
        <f>'Area 1 Data'!C14+'Area 2 Data'!C14+'Area 3 Data'!C14+'Area 4 Data'!C14</f>
        <v>0</v>
      </c>
      <c r="D19" s="58">
        <f>'Area 1 Data'!D14+'Area 2 Data'!D14+'Area 3 Data'!D14+'Area 4 Data'!D14</f>
        <v>0</v>
      </c>
      <c r="E19" s="58">
        <f>'Area 1 Data'!E14+'Area 2 Data'!E14+'Area 3 Data'!E14+'Area 4 Data'!E14</f>
        <v>0</v>
      </c>
      <c r="F19" s="59">
        <v>0</v>
      </c>
      <c r="G19" s="50">
        <f>'Area 1 Data'!G14+'Area 2 Data'!G14+'Area 3 Data'!G14+'Area 4 Data'!G14</f>
        <v>0</v>
      </c>
    </row>
    <row r="20" spans="1:7" ht="16.2" thickBot="1" x14ac:dyDescent="0.35">
      <c r="A20" s="14">
        <v>13</v>
      </c>
      <c r="B20" s="24" t="s">
        <v>52</v>
      </c>
      <c r="C20" s="48"/>
      <c r="D20" s="48"/>
      <c r="E20" s="48"/>
      <c r="F20" s="48"/>
      <c r="G20" s="50">
        <f t="shared" si="1"/>
        <v>0</v>
      </c>
    </row>
    <row r="21" spans="1:7" ht="16.2" thickBot="1" x14ac:dyDescent="0.35">
      <c r="A21" s="1">
        <v>14</v>
      </c>
      <c r="B21" s="24" t="s">
        <v>53</v>
      </c>
      <c r="C21" s="50">
        <f>SUM(C16:C20)</f>
        <v>66162240</v>
      </c>
      <c r="D21" s="50">
        <f>SUM(D16:D20)</f>
        <v>1199415</v>
      </c>
      <c r="E21" s="50">
        <f>SUM(E16:E20)</f>
        <v>0</v>
      </c>
      <c r="F21" s="50">
        <f>SUM(F16:F20)</f>
        <v>34268071</v>
      </c>
      <c r="G21" s="50">
        <f t="shared" si="1"/>
        <v>101629726</v>
      </c>
    </row>
    <row r="22" spans="1:7" ht="16.2" thickBot="1" x14ac:dyDescent="0.35">
      <c r="A22" s="18"/>
      <c r="B22" s="18" t="s">
        <v>54</v>
      </c>
      <c r="C22" s="60"/>
      <c r="D22" s="60"/>
      <c r="E22" s="60"/>
      <c r="F22" s="60"/>
      <c r="G22" s="61"/>
    </row>
    <row r="23" spans="1:7" ht="16.2" thickBot="1" x14ac:dyDescent="0.35">
      <c r="A23" s="13">
        <v>15</v>
      </c>
      <c r="B23" s="24" t="s">
        <v>55</v>
      </c>
      <c r="C23" s="62">
        <f>'Area 1 Data'!C16+'Area 2 Data'!C16+'Area 3 Data'!C16+'Area 4 Data'!C16</f>
        <v>10380452.339999998</v>
      </c>
      <c r="D23" s="62">
        <f>'Area 1 Data'!D16+'Area 2 Data'!D16+'Area 3 Data'!D16+'Area 4 Data'!D16</f>
        <v>501839.08</v>
      </c>
      <c r="E23" s="62">
        <f>'Area 1 Data'!E16+'Area 2 Data'!E16+'Area 3 Data'!E16+'Area 4 Data'!E16</f>
        <v>0</v>
      </c>
      <c r="F23" s="63">
        <v>0</v>
      </c>
      <c r="G23" s="50">
        <f>'Area 1 Data'!G16+'Area 2 Data'!G16+'Area 3 Data'!G16+'Area 4 Data'!G16</f>
        <v>10882291.42</v>
      </c>
    </row>
    <row r="24" spans="1:7" ht="16.2" thickBot="1" x14ac:dyDescent="0.35">
      <c r="A24" s="14">
        <v>16</v>
      </c>
      <c r="B24" s="24" t="s">
        <v>56</v>
      </c>
      <c r="C24" s="62">
        <f>'Area 1 Data'!C17+'Area 2 Data'!C17+'Area 3 Data'!C17+'Area 4 Data'!C17</f>
        <v>17092239.079999998</v>
      </c>
      <c r="D24" s="62">
        <f>'Area 1 Data'!D17+'Area 2 Data'!D17+'Area 3 Data'!D17+'Area 4 Data'!D17</f>
        <v>163844.19</v>
      </c>
      <c r="E24" s="62">
        <f>'Area 1 Data'!E17+'Area 2 Data'!E17+'Area 3 Data'!E17+'Area 4 Data'!E17</f>
        <v>0</v>
      </c>
      <c r="F24" s="59">
        <v>0</v>
      </c>
      <c r="G24" s="50">
        <f>'Area 1 Data'!G17+'Area 2 Data'!G17+'Area 3 Data'!G17+'Area 4 Data'!G17</f>
        <v>17256083.27</v>
      </c>
    </row>
    <row r="25" spans="1:7" ht="16.2" thickBot="1" x14ac:dyDescent="0.35">
      <c r="A25" s="14">
        <v>17</v>
      </c>
      <c r="B25" s="24" t="s">
        <v>57</v>
      </c>
      <c r="C25" s="62">
        <f>'Area 1 Data'!C18+'Area 2 Data'!C18+'Area 3 Data'!C18+'Area 4 Data'!C18</f>
        <v>9919130.7400000021</v>
      </c>
      <c r="D25" s="62">
        <f>'Area 1 Data'!D18+'Area 2 Data'!D18+'Area 3 Data'!D18+'Area 4 Data'!D18</f>
        <v>118919.67999999999</v>
      </c>
      <c r="E25" s="62">
        <f>'Area 1 Data'!E18+'Area 2 Data'!E18+'Area 3 Data'!E18+'Area 4 Data'!E18</f>
        <v>0</v>
      </c>
      <c r="F25" s="59">
        <v>0</v>
      </c>
      <c r="G25" s="50">
        <f>'Area 1 Data'!G18+'Area 2 Data'!G18+'Area 3 Data'!G18+'Area 4 Data'!G18</f>
        <v>10038050.420000002</v>
      </c>
    </row>
    <row r="26" spans="1:7" ht="16.2" thickBot="1" x14ac:dyDescent="0.35">
      <c r="A26" s="14">
        <v>18</v>
      </c>
      <c r="B26" s="24" t="s">
        <v>58</v>
      </c>
      <c r="C26" s="62">
        <f>'Area 1 Data'!C19+'Area 2 Data'!C19+'Area 3 Data'!C19+'Area 4 Data'!C19</f>
        <v>0</v>
      </c>
      <c r="D26" s="62">
        <f>'Area 1 Data'!D19+'Area 2 Data'!D19+'Area 3 Data'!D19+'Area 4 Data'!D19</f>
        <v>0</v>
      </c>
      <c r="E26" s="62">
        <f>'Area 1 Data'!E19+'Area 2 Data'!E19+'Area 3 Data'!E19+'Area 4 Data'!E19</f>
        <v>0</v>
      </c>
      <c r="F26" s="59">
        <v>0</v>
      </c>
      <c r="G26" s="50">
        <f>'Area 1 Data'!G19+'Area 2 Data'!G19+'Area 3 Data'!G19+'Area 4 Data'!G19</f>
        <v>0</v>
      </c>
    </row>
    <row r="27" spans="1:7" ht="16.2" thickBot="1" x14ac:dyDescent="0.35">
      <c r="A27" s="14">
        <v>19</v>
      </c>
      <c r="B27" s="24" t="s">
        <v>59</v>
      </c>
      <c r="C27" s="62">
        <f>'Area 1 Data'!C20+'Area 2 Data'!C20+'Area 3 Data'!C20+'Area 4 Data'!C20</f>
        <v>0</v>
      </c>
      <c r="D27" s="62">
        <f>'Area 1 Data'!D20+'Area 2 Data'!D20+'Area 3 Data'!D20+'Area 4 Data'!D20</f>
        <v>0</v>
      </c>
      <c r="E27" s="62">
        <f>'Area 1 Data'!E20+'Area 2 Data'!E20+'Area 3 Data'!E20+'Area 4 Data'!E20</f>
        <v>0</v>
      </c>
      <c r="F27" s="59">
        <v>0</v>
      </c>
      <c r="G27" s="50">
        <f>'Area 1 Data'!G20+'Area 2 Data'!G20+'Area 3 Data'!G20+'Area 4 Data'!G20</f>
        <v>0</v>
      </c>
    </row>
    <row r="28" spans="1:7" ht="16.2" thickBot="1" x14ac:dyDescent="0.35">
      <c r="A28" s="14">
        <v>20</v>
      </c>
      <c r="B28" s="24" t="s">
        <v>60</v>
      </c>
      <c r="C28" s="62">
        <f>'Area 1 Data'!C21+'Area 2 Data'!C21+'Area 3 Data'!C21+'Area 4 Data'!C21</f>
        <v>11537332.57</v>
      </c>
      <c r="D28" s="62">
        <f>'Area 1 Data'!D21+'Area 2 Data'!D21+'Area 3 Data'!D21+'Area 4 Data'!D21</f>
        <v>236471.38999999998</v>
      </c>
      <c r="E28" s="62">
        <f>'Area 1 Data'!E21+'Area 2 Data'!E21+'Area 3 Data'!E21+'Area 4 Data'!E21</f>
        <v>0</v>
      </c>
      <c r="F28" s="59">
        <v>0</v>
      </c>
      <c r="G28" s="50">
        <f>'Area 1 Data'!G21+'Area 2 Data'!G21+'Area 3 Data'!G21+'Area 4 Data'!G21</f>
        <v>11773803.959999999</v>
      </c>
    </row>
    <row r="29" spans="1:7" ht="16.2" thickBot="1" x14ac:dyDescent="0.35">
      <c r="A29" s="14">
        <v>21</v>
      </c>
      <c r="B29" s="24" t="s">
        <v>61</v>
      </c>
      <c r="C29" s="62">
        <f>'Area 1 Data'!C22+'Area 2 Data'!C22+'Area 3 Data'!C22+'Area 4 Data'!C22</f>
        <v>3129288.75</v>
      </c>
      <c r="D29" s="62">
        <f>'Area 1 Data'!D22+'Area 2 Data'!D22+'Area 3 Data'!D22+'Area 4 Data'!D22</f>
        <v>0</v>
      </c>
      <c r="E29" s="62">
        <f>'Area 1 Data'!E22+'Area 2 Data'!E22+'Area 3 Data'!E22+'Area 4 Data'!E22</f>
        <v>0</v>
      </c>
      <c r="F29" s="59">
        <v>0</v>
      </c>
      <c r="G29" s="50">
        <f>'Area 1 Data'!G22+'Area 2 Data'!G22+'Area 3 Data'!G22+'Area 4 Data'!G22</f>
        <v>3129288.75</v>
      </c>
    </row>
    <row r="30" spans="1:7" ht="16.2" thickBot="1" x14ac:dyDescent="0.35">
      <c r="A30" s="14">
        <v>22</v>
      </c>
      <c r="B30" s="24" t="s">
        <v>62</v>
      </c>
      <c r="C30" s="48"/>
      <c r="D30" s="48"/>
      <c r="E30" s="48"/>
      <c r="F30" s="59">
        <v>0</v>
      </c>
      <c r="G30" s="50">
        <f t="shared" ref="G30:G48" si="2">SUM(C30:F30)</f>
        <v>0</v>
      </c>
    </row>
    <row r="31" spans="1:7" ht="16.2" thickBot="1" x14ac:dyDescent="0.35">
      <c r="A31" s="14">
        <v>23</v>
      </c>
      <c r="B31" s="24" t="s">
        <v>63</v>
      </c>
      <c r="C31" s="48"/>
      <c r="D31" s="48"/>
      <c r="E31" s="48"/>
      <c r="F31" s="59">
        <v>0</v>
      </c>
      <c r="G31" s="50">
        <f t="shared" si="2"/>
        <v>0</v>
      </c>
    </row>
    <row r="32" spans="1:7" ht="16.2" thickBot="1" x14ac:dyDescent="0.35">
      <c r="A32" s="14">
        <v>24</v>
      </c>
      <c r="B32" s="24" t="s">
        <v>64</v>
      </c>
      <c r="C32" s="48"/>
      <c r="D32" s="48"/>
      <c r="E32" s="48"/>
      <c r="F32" s="48"/>
      <c r="G32" s="50">
        <f t="shared" si="2"/>
        <v>0</v>
      </c>
    </row>
    <row r="33" spans="1:7" ht="16.2" thickBot="1" x14ac:dyDescent="0.35">
      <c r="A33" s="14">
        <v>25</v>
      </c>
      <c r="B33" s="24" t="s">
        <v>65</v>
      </c>
      <c r="C33" s="50">
        <f>SUM(C23:C31)-C32</f>
        <v>52058443.479999997</v>
      </c>
      <c r="D33" s="50">
        <f>SUM(D23:D31)-D32</f>
        <v>1021074.34</v>
      </c>
      <c r="E33" s="50">
        <f>SUM(E23:E31)-E32</f>
        <v>0</v>
      </c>
      <c r="F33" s="48">
        <v>28179160</v>
      </c>
      <c r="G33" s="50">
        <f t="shared" si="2"/>
        <v>81258677.819999993</v>
      </c>
    </row>
    <row r="34" spans="1:7" ht="16.2" thickBot="1" x14ac:dyDescent="0.35">
      <c r="A34" s="14">
        <v>26</v>
      </c>
      <c r="B34" s="24" t="s">
        <v>66</v>
      </c>
      <c r="C34" s="48"/>
      <c r="D34" s="48"/>
      <c r="E34" s="48"/>
      <c r="F34" s="48"/>
      <c r="G34" s="50">
        <f t="shared" si="2"/>
        <v>0</v>
      </c>
    </row>
    <row r="35" spans="1:7" ht="16.2" thickBot="1" x14ac:dyDescent="0.35">
      <c r="A35" s="14">
        <v>27</v>
      </c>
      <c r="B35" s="24" t="s">
        <v>67</v>
      </c>
      <c r="C35" s="48">
        <v>1101056</v>
      </c>
      <c r="D35" s="102">
        <v>19960</v>
      </c>
      <c r="E35" s="48">
        <v>0</v>
      </c>
      <c r="F35" s="48">
        <v>569319</v>
      </c>
      <c r="G35" s="50">
        <f t="shared" si="2"/>
        <v>1690335</v>
      </c>
    </row>
    <row r="36" spans="1:7" ht="16.2" thickBot="1" x14ac:dyDescent="0.35">
      <c r="A36" s="14">
        <v>28</v>
      </c>
      <c r="B36" s="24" t="s">
        <v>68</v>
      </c>
      <c r="C36" s="48"/>
      <c r="D36" s="48"/>
      <c r="E36" s="48"/>
      <c r="F36" s="48"/>
      <c r="G36" s="50">
        <f t="shared" si="2"/>
        <v>0</v>
      </c>
    </row>
    <row r="37" spans="1:7" ht="16.2" thickBot="1" x14ac:dyDescent="0.35">
      <c r="A37" s="14">
        <v>29</v>
      </c>
      <c r="B37" s="24" t="s">
        <v>69</v>
      </c>
      <c r="C37" s="48">
        <v>1710176</v>
      </c>
      <c r="D37" s="48">
        <v>31003</v>
      </c>
      <c r="E37" s="48">
        <v>0</v>
      </c>
      <c r="F37" s="48">
        <v>884274</v>
      </c>
      <c r="G37" s="50">
        <f t="shared" si="2"/>
        <v>2625453</v>
      </c>
    </row>
    <row r="38" spans="1:7" ht="16.2" thickBot="1" x14ac:dyDescent="0.35">
      <c r="A38" s="14">
        <v>30</v>
      </c>
      <c r="B38" s="24" t="s">
        <v>70</v>
      </c>
      <c r="C38" s="48">
        <v>869522</v>
      </c>
      <c r="D38" s="48">
        <v>15763</v>
      </c>
      <c r="E38" s="48">
        <v>0</v>
      </c>
      <c r="F38" s="48">
        <v>449601</v>
      </c>
      <c r="G38" s="50">
        <f t="shared" si="2"/>
        <v>1334886</v>
      </c>
    </row>
    <row r="39" spans="1:7" ht="16.2" thickBot="1" x14ac:dyDescent="0.35">
      <c r="A39" s="14">
        <v>31</v>
      </c>
      <c r="B39" s="24" t="s">
        <v>71</v>
      </c>
      <c r="C39" s="48">
        <v>260338</v>
      </c>
      <c r="D39" s="48">
        <v>4720</v>
      </c>
      <c r="E39" s="48">
        <v>0</v>
      </c>
      <c r="F39" s="48">
        <v>134612</v>
      </c>
      <c r="G39" s="50">
        <f t="shared" si="2"/>
        <v>399670</v>
      </c>
    </row>
    <row r="40" spans="1:7" ht="16.2" thickBot="1" x14ac:dyDescent="0.35">
      <c r="A40" s="14">
        <v>32</v>
      </c>
      <c r="B40" s="24" t="s">
        <v>72</v>
      </c>
      <c r="C40" s="48">
        <v>505885</v>
      </c>
      <c r="D40" s="48">
        <v>9171</v>
      </c>
      <c r="E40" s="48">
        <v>0</v>
      </c>
      <c r="F40" s="48">
        <v>261576</v>
      </c>
      <c r="G40" s="50">
        <f t="shared" si="2"/>
        <v>776632</v>
      </c>
    </row>
    <row r="41" spans="1:7" ht="16.2" thickBot="1" x14ac:dyDescent="0.35">
      <c r="A41" s="13">
        <v>33</v>
      </c>
      <c r="B41" s="24" t="s">
        <v>73</v>
      </c>
      <c r="C41" s="97">
        <v>0</v>
      </c>
      <c r="D41" s="97">
        <v>0</v>
      </c>
      <c r="E41" s="97">
        <v>0</v>
      </c>
      <c r="F41" s="97">
        <v>0</v>
      </c>
      <c r="G41" s="50">
        <f t="shared" si="2"/>
        <v>0</v>
      </c>
    </row>
    <row r="42" spans="1:7" ht="16.2" thickBot="1" x14ac:dyDescent="0.35">
      <c r="A42" s="14" t="s">
        <v>74</v>
      </c>
      <c r="B42" s="24" t="s">
        <v>75</v>
      </c>
      <c r="C42" s="48"/>
      <c r="D42" s="48"/>
      <c r="E42" s="48"/>
      <c r="F42" s="48"/>
      <c r="G42" s="50">
        <f t="shared" si="2"/>
        <v>0</v>
      </c>
    </row>
    <row r="43" spans="1:7" ht="16.2" thickBot="1" x14ac:dyDescent="0.35">
      <c r="A43" s="14" t="s">
        <v>76</v>
      </c>
      <c r="B43" s="24" t="s">
        <v>77</v>
      </c>
      <c r="C43" s="48"/>
      <c r="D43" s="48"/>
      <c r="E43" s="48"/>
      <c r="F43" s="48"/>
      <c r="G43" s="50">
        <f t="shared" si="2"/>
        <v>0</v>
      </c>
    </row>
    <row r="44" spans="1:7" ht="16.2" thickBot="1" x14ac:dyDescent="0.35">
      <c r="A44" s="14">
        <v>34</v>
      </c>
      <c r="B44" s="24" t="s">
        <v>78</v>
      </c>
      <c r="C44" s="48"/>
      <c r="D44" s="48"/>
      <c r="E44" s="48"/>
      <c r="F44" s="48"/>
      <c r="G44" s="50">
        <f t="shared" si="2"/>
        <v>0</v>
      </c>
    </row>
    <row r="45" spans="1:7" ht="16.2" thickBot="1" x14ac:dyDescent="0.35">
      <c r="A45" s="14">
        <v>35</v>
      </c>
      <c r="B45" s="24" t="s">
        <v>79</v>
      </c>
      <c r="C45" s="48"/>
      <c r="D45" s="48"/>
      <c r="E45" s="48"/>
      <c r="F45" s="48"/>
      <c r="G45" s="50">
        <f t="shared" si="2"/>
        <v>0</v>
      </c>
    </row>
    <row r="46" spans="1:7" ht="16.2" thickBot="1" x14ac:dyDescent="0.35">
      <c r="A46" s="14">
        <v>36</v>
      </c>
      <c r="B46" s="24" t="s">
        <v>80</v>
      </c>
      <c r="C46" s="48">
        <v>150995</v>
      </c>
      <c r="D46" s="48">
        <v>2737</v>
      </c>
      <c r="E46" s="48">
        <v>0</v>
      </c>
      <c r="F46" s="48">
        <v>78075</v>
      </c>
      <c r="G46" s="50">
        <f t="shared" si="2"/>
        <v>231807</v>
      </c>
    </row>
    <row r="47" spans="1:7" ht="16.2" thickBot="1" x14ac:dyDescent="0.35">
      <c r="A47" s="14">
        <v>37</v>
      </c>
      <c r="B47" s="24" t="s">
        <v>81</v>
      </c>
      <c r="C47" s="50">
        <f>SUM(C35:C46)</f>
        <v>4597972</v>
      </c>
      <c r="D47" s="50">
        <f>SUM(D35:D46)</f>
        <v>83354</v>
      </c>
      <c r="E47" s="50">
        <f>SUM(E35:E46)</f>
        <v>0</v>
      </c>
      <c r="F47" s="50">
        <f>SUM(F35:F46)</f>
        <v>2377457</v>
      </c>
      <c r="G47" s="50">
        <f t="shared" si="2"/>
        <v>7058783</v>
      </c>
    </row>
    <row r="48" spans="1:7" ht="16.2" thickBot="1" x14ac:dyDescent="0.35">
      <c r="A48" s="1">
        <v>38</v>
      </c>
      <c r="B48" s="24" t="s">
        <v>82</v>
      </c>
      <c r="C48" s="50">
        <f>C21-C33-C34-C47</f>
        <v>9505824.5200000033</v>
      </c>
      <c r="D48" s="50">
        <f>D21-D33-D34-D47</f>
        <v>94986.660000000033</v>
      </c>
      <c r="E48" s="50">
        <f>E21-E33-E34-E47</f>
        <v>0</v>
      </c>
      <c r="F48" s="50">
        <f>F21-F33-F34-F47</f>
        <v>3711454</v>
      </c>
      <c r="G48" s="50">
        <f t="shared" si="2"/>
        <v>13312265.180000003</v>
      </c>
    </row>
    <row r="49" spans="1:7" ht="16.2" thickBot="1" x14ac:dyDescent="0.35">
      <c r="A49" s="18"/>
      <c r="B49" s="18" t="s">
        <v>83</v>
      </c>
      <c r="C49" s="22"/>
      <c r="D49" s="22"/>
      <c r="E49" s="22"/>
      <c r="F49" s="22"/>
      <c r="G49" s="47"/>
    </row>
    <row r="50" spans="1:7" ht="16.2" thickBot="1" x14ac:dyDescent="0.35">
      <c r="A50" s="13">
        <v>39</v>
      </c>
      <c r="B50" s="24" t="s">
        <v>84</v>
      </c>
      <c r="C50" s="51">
        <f>'Area 1 Data'!C24+'Area 2 Data'!C24+'Area 3 Data'!C24+'Area 4 Data'!C24</f>
        <v>2927</v>
      </c>
      <c r="D50" s="51">
        <f>'Area 1 Data'!D24+'Area 2 Data'!D24+'Area 3 Data'!D24+'Area 4 Data'!D24</f>
        <v>64</v>
      </c>
      <c r="E50" s="51">
        <f>'Area 1 Data'!E24+'Area 2 Data'!E24+'Area 3 Data'!E24+'Area 4 Data'!E24</f>
        <v>0</v>
      </c>
      <c r="F50" s="64">
        <v>0</v>
      </c>
      <c r="G50" s="44">
        <f>'Area 1 Data'!G24+'Area 2 Data'!G24+'Area 3 Data'!G24+'Area 4 Data'!G24</f>
        <v>2991</v>
      </c>
    </row>
    <row r="51" spans="1:7" ht="16.2" thickBot="1" x14ac:dyDescent="0.35">
      <c r="A51" s="13">
        <v>40</v>
      </c>
      <c r="B51" s="24" t="s">
        <v>85</v>
      </c>
      <c r="C51" s="52">
        <f>'Area 1 Data'!C25+'Area 2 Data'!C25+'Area 3 Data'!C25+'Area 4 Data'!C25</f>
        <v>18130</v>
      </c>
      <c r="D51" s="52">
        <f>'Area 1 Data'!D25+'Area 2 Data'!D25+'Area 3 Data'!D25+'Area 4 Data'!D25</f>
        <v>293</v>
      </c>
      <c r="E51" s="52">
        <f>'Area 1 Data'!E25+'Area 2 Data'!E25+'Area 3 Data'!E25+'Area 4 Data'!E25</f>
        <v>0</v>
      </c>
      <c r="F51" s="65">
        <v>0</v>
      </c>
      <c r="G51" s="44">
        <f>'Area 1 Data'!G25+'Area 2 Data'!G25+'Area 3 Data'!G25+'Area 4 Data'!G25</f>
        <v>18423</v>
      </c>
    </row>
    <row r="52" spans="1:7" ht="16.2" thickBot="1" x14ac:dyDescent="0.35">
      <c r="A52" s="13">
        <v>41</v>
      </c>
      <c r="B52" s="24" t="s">
        <v>86</v>
      </c>
      <c r="C52" s="52">
        <f>'Area 1 Data'!C26+'Area 2 Data'!C26+'Area 3 Data'!C26+'Area 4 Data'!C26</f>
        <v>0</v>
      </c>
      <c r="D52" s="52">
        <f>'Area 1 Data'!D26+'Area 2 Data'!D26+'Area 3 Data'!D26+'Area 4 Data'!D26</f>
        <v>0</v>
      </c>
      <c r="E52" s="52">
        <f>'Area 1 Data'!E26+'Area 2 Data'!E26+'Area 3 Data'!E26+'Area 4 Data'!E26</f>
        <v>0</v>
      </c>
      <c r="F52" s="65">
        <v>0</v>
      </c>
      <c r="G52" s="44">
        <f>'Area 1 Data'!G26+'Area 2 Data'!G26+'Area 3 Data'!G26+'Area 4 Data'!G26</f>
        <v>0</v>
      </c>
    </row>
    <row r="53" spans="1:7" ht="16.2" thickBot="1" x14ac:dyDescent="0.35">
      <c r="A53" s="13">
        <v>42</v>
      </c>
      <c r="B53" s="24" t="s">
        <v>87</v>
      </c>
      <c r="C53" s="52">
        <f>'Area 1 Data'!C27+'Area 2 Data'!C27+'Area 3 Data'!C27+'Area 4 Data'!C27</f>
        <v>2204</v>
      </c>
      <c r="D53" s="52">
        <f>'Area 1 Data'!D27+'Area 2 Data'!D27+'Area 3 Data'!D27+'Area 4 Data'!D27</f>
        <v>44</v>
      </c>
      <c r="E53" s="52">
        <f>'Area 1 Data'!E27+'Area 2 Data'!E27+'Area 3 Data'!E27+'Area 4 Data'!E27</f>
        <v>0</v>
      </c>
      <c r="F53" s="65">
        <v>0</v>
      </c>
      <c r="G53" s="44">
        <f>'Area 1 Data'!G27+'Area 2 Data'!G27+'Area 3 Data'!G27+'Area 4 Data'!G27</f>
        <v>2248</v>
      </c>
    </row>
  </sheetData>
  <mergeCells count="1">
    <mergeCell ref="C2:G2"/>
  </mergeCells>
  <conditionalFormatting sqref="C5:G12">
    <cfRule type="cellIs" dxfId="47" priority="4" stopIfTrue="1" operator="lessThan">
      <formula>0</formula>
    </cfRule>
    <cfRule type="cellIs" dxfId="46" priority="8" stopIfTrue="1" operator="lessThan">
      <formula>0</formula>
    </cfRule>
    <cfRule type="cellIs" dxfId="45" priority="10" stopIfTrue="1" operator="lessThan">
      <formula>0</formula>
    </cfRule>
  </conditionalFormatting>
  <conditionalFormatting sqref="C14:G21">
    <cfRule type="cellIs" dxfId="44" priority="3" stopIfTrue="1" operator="lessThan">
      <formula>0</formula>
    </cfRule>
    <cfRule type="cellIs" dxfId="43" priority="7" stopIfTrue="1" operator="lessThan">
      <formula>0</formula>
    </cfRule>
    <cfRule type="cellIs" dxfId="42" priority="9" stopIfTrue="1" operator="lessThan">
      <formula>0</formula>
    </cfRule>
  </conditionalFormatting>
  <conditionalFormatting sqref="C23:G48">
    <cfRule type="cellIs" dxfId="41" priority="2" stopIfTrue="1" operator="lessThan">
      <formula>0</formula>
    </cfRule>
    <cfRule type="cellIs" dxfId="40" priority="6" stopIfTrue="1" operator="lessThan">
      <formula>0</formula>
    </cfRule>
  </conditionalFormatting>
  <conditionalFormatting sqref="C50:G53">
    <cfRule type="cellIs" dxfId="39" priority="1" stopIfTrue="1" operator="lessThan">
      <formula>0</formula>
    </cfRule>
    <cfRule type="cellIs" dxfId="38" priority="5" stopIfTrue="1" operator="lessThan">
      <formula>0</formula>
    </cfRule>
  </conditionalFormatting>
  <pageMargins left="0.7" right="0.7" top="0.75" bottom="0.75" header="0.3" footer="0.3"/>
  <pageSetup orientation="landscape" r:id="rId1"/>
  <ignoredErrors>
    <ignoredError sqref="C12:F12 C21:F21 C33:E33 C47:F47 C48:F48 C50:E50 C52:E53 C51 E5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workbookViewId="0">
      <pane xSplit="2" ySplit="4" topLeftCell="F5" activePane="bottomRight" state="frozen"/>
      <selection pane="topRight" activeCell="C1" sqref="C1"/>
      <selection pane="bottomLeft" activeCell="A5" sqref="A5"/>
      <selection pane="bottomRight" activeCell="B11" sqref="B11"/>
    </sheetView>
  </sheetViews>
  <sheetFormatPr defaultColWidth="9.21875" defaultRowHeight="15.6" x14ac:dyDescent="0.3"/>
  <cols>
    <col min="1" max="1" width="12.77734375" style="11" bestFit="1" customWidth="1"/>
    <col min="2" max="2" width="96.77734375" style="11" bestFit="1" customWidth="1"/>
    <col min="3" max="7" width="16.77734375" style="11" customWidth="1"/>
    <col min="8" max="8" width="35.21875" style="11" customWidth="1"/>
    <col min="9" max="10" width="9.21875" style="11"/>
    <col min="11" max="11" width="10.77734375" style="11" bestFit="1" customWidth="1"/>
    <col min="12" max="12" width="9.21875" style="11"/>
    <col min="13" max="13" width="9.77734375" style="11" bestFit="1" customWidth="1"/>
    <col min="14" max="14" width="13.44140625" style="11" bestFit="1" customWidth="1"/>
    <col min="15" max="15" width="30.77734375" style="11" bestFit="1" customWidth="1"/>
    <col min="16" max="16384" width="9.21875" style="11"/>
  </cols>
  <sheetData>
    <row r="1" spans="1:7" s="10" customFormat="1" ht="21.6" thickBot="1" x14ac:dyDescent="0.45">
      <c r="B1" s="12" t="s">
        <v>23</v>
      </c>
      <c r="C1" s="12"/>
      <c r="D1" s="12"/>
      <c r="E1" s="12"/>
      <c r="F1" s="12"/>
    </row>
    <row r="2" spans="1:7" ht="18.600000000000001" thickBot="1" x14ac:dyDescent="0.35">
      <c r="A2" s="15"/>
      <c r="B2" s="16" t="s">
        <v>88</v>
      </c>
      <c r="C2" s="110" t="s">
        <v>25</v>
      </c>
      <c r="D2" s="111"/>
      <c r="E2" s="111"/>
      <c r="F2" s="111"/>
      <c r="G2" s="112"/>
    </row>
    <row r="3" spans="1:7" ht="31.8" thickBot="1" x14ac:dyDescent="0.35">
      <c r="A3" s="17" t="s">
        <v>26</v>
      </c>
      <c r="B3" s="18" t="s">
        <v>27</v>
      </c>
      <c r="C3" s="18" t="s">
        <v>28</v>
      </c>
      <c r="D3" s="18" t="s">
        <v>29</v>
      </c>
      <c r="E3" s="19" t="s">
        <v>30</v>
      </c>
      <c r="F3" s="19" t="s">
        <v>31</v>
      </c>
      <c r="G3" s="20" t="s">
        <v>32</v>
      </c>
    </row>
    <row r="4" spans="1:7" ht="16.2" thickBot="1" x14ac:dyDescent="0.35">
      <c r="A4" s="21"/>
      <c r="B4" s="18" t="s">
        <v>33</v>
      </c>
      <c r="C4" s="22"/>
      <c r="D4" s="22"/>
      <c r="E4" s="22"/>
      <c r="F4" s="22"/>
      <c r="G4" s="23"/>
    </row>
    <row r="5" spans="1:7" ht="16.2" thickBot="1" x14ac:dyDescent="0.35">
      <c r="A5" s="13">
        <v>1</v>
      </c>
      <c r="B5" s="24" t="s">
        <v>34</v>
      </c>
      <c r="C5" s="2">
        <v>47668</v>
      </c>
      <c r="D5" s="2">
        <v>904</v>
      </c>
      <c r="E5" s="2">
        <v>0</v>
      </c>
      <c r="F5" s="2">
        <v>84888</v>
      </c>
      <c r="G5" s="44">
        <f>SUM(C5:F5)</f>
        <v>133460</v>
      </c>
    </row>
    <row r="6" spans="1:7" ht="16.2" thickBot="1" x14ac:dyDescent="0.35">
      <c r="A6" s="14">
        <v>2</v>
      </c>
      <c r="B6" s="24" t="s">
        <v>35</v>
      </c>
      <c r="C6" s="2">
        <v>259</v>
      </c>
      <c r="D6" s="2">
        <v>18</v>
      </c>
      <c r="E6" s="2">
        <v>0</v>
      </c>
      <c r="F6" s="2">
        <v>155</v>
      </c>
      <c r="G6" s="45">
        <f>SUM(C6:F6)</f>
        <v>432</v>
      </c>
    </row>
    <row r="7" spans="1:7" ht="16.2" thickBot="1" x14ac:dyDescent="0.35">
      <c r="A7" s="14">
        <v>3</v>
      </c>
      <c r="B7" s="24" t="s">
        <v>40</v>
      </c>
      <c r="C7" s="2">
        <v>1192</v>
      </c>
      <c r="D7" s="2">
        <v>31</v>
      </c>
      <c r="E7" s="2">
        <v>0</v>
      </c>
      <c r="F7" s="2">
        <v>1805</v>
      </c>
      <c r="G7" s="45">
        <f>SUM(C7:F7)</f>
        <v>3028</v>
      </c>
    </row>
    <row r="8" spans="1:7" ht="16.2" thickBot="1" x14ac:dyDescent="0.35">
      <c r="A8" s="14">
        <v>4</v>
      </c>
      <c r="B8" s="24" t="s">
        <v>41</v>
      </c>
      <c r="C8" s="2">
        <v>864</v>
      </c>
      <c r="D8" s="2">
        <v>16</v>
      </c>
      <c r="E8" s="2">
        <v>0</v>
      </c>
      <c r="F8" s="2">
        <v>2441</v>
      </c>
      <c r="G8" s="45">
        <f>SUM(C8:F8)</f>
        <v>3321</v>
      </c>
    </row>
    <row r="9" spans="1:7" ht="16.2" thickBot="1" x14ac:dyDescent="0.35">
      <c r="A9" s="14">
        <v>5</v>
      </c>
      <c r="B9" s="24" t="s">
        <v>42</v>
      </c>
      <c r="C9" s="2">
        <v>1732</v>
      </c>
      <c r="D9" s="2">
        <v>23</v>
      </c>
      <c r="E9" s="2">
        <v>0</v>
      </c>
      <c r="F9" s="2">
        <v>2828</v>
      </c>
      <c r="G9" s="45">
        <f>SUM(C9:F9)</f>
        <v>4583</v>
      </c>
    </row>
    <row r="10" spans="1:7" ht="16.2" thickBot="1" x14ac:dyDescent="0.35">
      <c r="A10" s="18"/>
      <c r="B10" s="18" t="s">
        <v>45</v>
      </c>
      <c r="C10" s="22"/>
      <c r="D10" s="22"/>
      <c r="E10" s="22"/>
      <c r="F10" s="22"/>
      <c r="G10" s="46"/>
    </row>
    <row r="11" spans="1:7" x14ac:dyDescent="0.3">
      <c r="A11" s="13">
        <v>6</v>
      </c>
      <c r="B11" s="24" t="s">
        <v>46</v>
      </c>
      <c r="C11" s="99">
        <v>43151478</v>
      </c>
      <c r="D11" s="100">
        <v>782266</v>
      </c>
      <c r="E11" s="100">
        <v>0</v>
      </c>
      <c r="F11" s="100">
        <v>15791502</v>
      </c>
      <c r="G11" s="50">
        <f>SUM(C11:F11)</f>
        <v>59725246</v>
      </c>
    </row>
    <row r="12" spans="1:7" x14ac:dyDescent="0.3">
      <c r="A12" s="14">
        <v>7</v>
      </c>
      <c r="B12" s="24" t="s">
        <v>47</v>
      </c>
      <c r="C12" s="101">
        <v>43064124</v>
      </c>
      <c r="D12" s="101">
        <v>780683</v>
      </c>
      <c r="E12" s="101">
        <v>0</v>
      </c>
      <c r="F12" s="101">
        <v>15786164</v>
      </c>
      <c r="G12" s="50">
        <f>SUM(C12:F12)</f>
        <v>59630971</v>
      </c>
    </row>
    <row r="13" spans="1:7" ht="16.2" thickBot="1" x14ac:dyDescent="0.35">
      <c r="A13" s="14">
        <v>10</v>
      </c>
      <c r="B13" s="24" t="s">
        <v>50</v>
      </c>
      <c r="C13" s="48"/>
      <c r="D13" s="48"/>
      <c r="E13" s="48"/>
      <c r="F13" s="53">
        <v>0</v>
      </c>
      <c r="G13" s="50">
        <f>SUM(C13:F13)</f>
        <v>0</v>
      </c>
    </row>
    <row r="14" spans="1:7" ht="16.2" thickBot="1" x14ac:dyDescent="0.35">
      <c r="A14" s="14">
        <v>11</v>
      </c>
      <c r="B14" s="24" t="s">
        <v>51</v>
      </c>
      <c r="C14" s="48"/>
      <c r="D14" s="48"/>
      <c r="E14" s="48"/>
      <c r="F14" s="53">
        <v>0</v>
      </c>
      <c r="G14" s="50">
        <f>SUM(C14:F14)</f>
        <v>0</v>
      </c>
    </row>
    <row r="15" spans="1:7" ht="16.2" thickBot="1" x14ac:dyDescent="0.35">
      <c r="A15" s="18"/>
      <c r="B15" s="18" t="s">
        <v>54</v>
      </c>
      <c r="C15" s="22"/>
      <c r="D15" s="22"/>
      <c r="E15" s="22"/>
      <c r="F15" s="22"/>
      <c r="G15" s="46"/>
    </row>
    <row r="16" spans="1:7" ht="16.2" thickBot="1" x14ac:dyDescent="0.35">
      <c r="A16" s="13">
        <v>15</v>
      </c>
      <c r="B16" s="24" t="s">
        <v>55</v>
      </c>
      <c r="C16" s="49">
        <v>4279735.3899999997</v>
      </c>
      <c r="D16" s="49">
        <v>153273.82</v>
      </c>
      <c r="E16" s="49">
        <v>0</v>
      </c>
      <c r="F16" s="53">
        <v>0</v>
      </c>
      <c r="G16" s="50">
        <f t="shared" ref="G16:G22" si="0">SUM(C16:F16)</f>
        <v>4433009.21</v>
      </c>
    </row>
    <row r="17" spans="1:7" ht="16.2" thickBot="1" x14ac:dyDescent="0.35">
      <c r="A17" s="14">
        <v>16</v>
      </c>
      <c r="B17" s="24" t="s">
        <v>56</v>
      </c>
      <c r="C17" s="48">
        <v>5444089.2999999998</v>
      </c>
      <c r="D17" s="48">
        <v>47363.78</v>
      </c>
      <c r="E17" s="48">
        <v>0</v>
      </c>
      <c r="F17" s="53">
        <v>0</v>
      </c>
      <c r="G17" s="50">
        <f t="shared" si="0"/>
        <v>5491453.0800000001</v>
      </c>
    </row>
    <row r="18" spans="1:7" ht="16.2" thickBot="1" x14ac:dyDescent="0.35">
      <c r="A18" s="14">
        <v>17</v>
      </c>
      <c r="B18" s="24" t="s">
        <v>57</v>
      </c>
      <c r="C18" s="48">
        <v>5608460.0900000008</v>
      </c>
      <c r="D18" s="48">
        <v>52528.73</v>
      </c>
      <c r="E18" s="48">
        <v>0</v>
      </c>
      <c r="F18" s="53">
        <v>0</v>
      </c>
      <c r="G18" s="50">
        <f t="shared" si="0"/>
        <v>5660988.8200000012</v>
      </c>
    </row>
    <row r="19" spans="1:7" ht="16.2" thickBot="1" x14ac:dyDescent="0.35">
      <c r="A19" s="14">
        <v>18</v>
      </c>
      <c r="B19" s="24" t="s">
        <v>58</v>
      </c>
      <c r="C19" s="48">
        <v>0</v>
      </c>
      <c r="D19" s="48">
        <v>0</v>
      </c>
      <c r="E19" s="48">
        <v>0</v>
      </c>
      <c r="F19" s="53">
        <v>0</v>
      </c>
      <c r="G19" s="50">
        <f t="shared" si="0"/>
        <v>0</v>
      </c>
    </row>
    <row r="20" spans="1:7" ht="16.2" thickBot="1" x14ac:dyDescent="0.35">
      <c r="A20" s="14">
        <v>19</v>
      </c>
      <c r="B20" s="24" t="s">
        <v>59</v>
      </c>
      <c r="C20" s="48">
        <v>0</v>
      </c>
      <c r="D20" s="48">
        <v>0</v>
      </c>
      <c r="E20" s="48">
        <v>0</v>
      </c>
      <c r="F20" s="53">
        <v>0</v>
      </c>
      <c r="G20" s="50">
        <f t="shared" si="0"/>
        <v>0</v>
      </c>
    </row>
    <row r="21" spans="1:7" ht="16.2" thickBot="1" x14ac:dyDescent="0.35">
      <c r="A21" s="14">
        <v>20</v>
      </c>
      <c r="B21" s="24" t="s">
        <v>60</v>
      </c>
      <c r="C21" s="48">
        <v>5616429.8599999994</v>
      </c>
      <c r="D21" s="48">
        <v>84830.88</v>
      </c>
      <c r="E21" s="48">
        <v>0</v>
      </c>
      <c r="F21" s="53">
        <v>0</v>
      </c>
      <c r="G21" s="50">
        <f t="shared" si="0"/>
        <v>5701260.7399999993</v>
      </c>
    </row>
    <row r="22" spans="1:7" ht="16.2" thickBot="1" x14ac:dyDescent="0.35">
      <c r="A22" s="14">
        <v>21</v>
      </c>
      <c r="B22" s="24" t="s">
        <v>61</v>
      </c>
      <c r="C22" s="48">
        <v>1322647.9900000002</v>
      </c>
      <c r="D22" s="48">
        <v>0</v>
      </c>
      <c r="E22" s="48">
        <v>0</v>
      </c>
      <c r="F22" s="53">
        <v>0</v>
      </c>
      <c r="G22" s="50">
        <f t="shared" si="0"/>
        <v>1322647.9900000002</v>
      </c>
    </row>
    <row r="23" spans="1:7" ht="16.2" thickBot="1" x14ac:dyDescent="0.35">
      <c r="A23" s="18"/>
      <c r="B23" s="18" t="s">
        <v>83</v>
      </c>
      <c r="C23" s="22"/>
      <c r="D23" s="22"/>
      <c r="E23" s="22"/>
      <c r="F23" s="22"/>
      <c r="G23" s="47"/>
    </row>
    <row r="24" spans="1:7" ht="16.2" thickBot="1" x14ac:dyDescent="0.35">
      <c r="A24" s="13">
        <v>39</v>
      </c>
      <c r="B24" s="24" t="s">
        <v>84</v>
      </c>
      <c r="C24" s="5">
        <v>1118</v>
      </c>
      <c r="D24" s="5">
        <v>30</v>
      </c>
      <c r="E24" s="5">
        <v>0</v>
      </c>
      <c r="F24" s="54">
        <v>0</v>
      </c>
      <c r="G24" s="44">
        <f>SUM(C24:F24)</f>
        <v>1148</v>
      </c>
    </row>
    <row r="25" spans="1:7" ht="16.2" thickBot="1" x14ac:dyDescent="0.35">
      <c r="A25" s="13">
        <v>40</v>
      </c>
      <c r="B25" s="24" t="s">
        <v>85</v>
      </c>
      <c r="C25" s="4">
        <v>9343</v>
      </c>
      <c r="D25" s="4">
        <v>114</v>
      </c>
      <c r="E25" s="4">
        <v>0</v>
      </c>
      <c r="F25" s="54">
        <v>0</v>
      </c>
      <c r="G25" s="44">
        <f>SUM(C25:F25)</f>
        <v>9457</v>
      </c>
    </row>
    <row r="26" spans="1:7" ht="16.2" thickBot="1" x14ac:dyDescent="0.35">
      <c r="A26" s="13">
        <v>41</v>
      </c>
      <c r="B26" s="24" t="s">
        <v>86</v>
      </c>
      <c r="C26" s="4">
        <v>0</v>
      </c>
      <c r="D26" s="4">
        <v>0</v>
      </c>
      <c r="E26" s="4">
        <v>0</v>
      </c>
      <c r="F26" s="54">
        <v>0</v>
      </c>
      <c r="G26" s="44">
        <f>SUM(C26:F26)</f>
        <v>0</v>
      </c>
    </row>
    <row r="27" spans="1:7" ht="16.2" thickBot="1" x14ac:dyDescent="0.35">
      <c r="A27" s="13">
        <v>42</v>
      </c>
      <c r="B27" s="24" t="s">
        <v>87</v>
      </c>
      <c r="C27" s="4">
        <v>964</v>
      </c>
      <c r="D27" s="4">
        <v>18</v>
      </c>
      <c r="E27" s="4">
        <v>0</v>
      </c>
      <c r="F27" s="54">
        <v>0</v>
      </c>
      <c r="G27" s="44">
        <f>SUM(C27:F27)</f>
        <v>982</v>
      </c>
    </row>
  </sheetData>
  <mergeCells count="1">
    <mergeCell ref="C2:G2"/>
  </mergeCells>
  <conditionalFormatting sqref="C5:G9">
    <cfRule type="cellIs" dxfId="37" priority="9" stopIfTrue="1" operator="lessThan">
      <formula>0</formula>
    </cfRule>
    <cfRule type="cellIs" dxfId="36" priority="10" stopIfTrue="1" operator="lessThan">
      <formula>0</formula>
    </cfRule>
  </conditionalFormatting>
  <conditionalFormatting sqref="C11:G14">
    <cfRule type="cellIs" dxfId="35" priority="19" stopIfTrue="1" operator="lessThan">
      <formula>0</formula>
    </cfRule>
    <cfRule type="cellIs" dxfId="34" priority="23" stopIfTrue="1" operator="lessThan">
      <formula>0</formula>
    </cfRule>
  </conditionalFormatting>
  <conditionalFormatting sqref="C16:G22">
    <cfRule type="cellIs" dxfId="33" priority="3" stopIfTrue="1" operator="lessThan">
      <formula>0</formula>
    </cfRule>
    <cfRule type="cellIs" dxfId="32" priority="4" stopIfTrue="1" operator="lessThan">
      <formula>0</formula>
    </cfRule>
  </conditionalFormatting>
  <conditionalFormatting sqref="C24:G27">
    <cfRule type="cellIs" dxfId="31" priority="1" stopIfTrue="1" operator="lessThan">
      <formula>0</formula>
    </cfRule>
    <cfRule type="cellIs" dxfId="30" priority="2"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workbookViewId="0">
      <pane xSplit="2" ySplit="3" topLeftCell="F5" activePane="bottomRight" state="frozen"/>
      <selection pane="topRight" activeCell="C2" sqref="C2"/>
      <selection pane="bottomLeft" activeCell="A5" sqref="A5"/>
      <selection pane="bottomRight" activeCell="F6" sqref="F6"/>
    </sheetView>
  </sheetViews>
  <sheetFormatPr defaultColWidth="9.21875" defaultRowHeight="15.6" x14ac:dyDescent="0.3"/>
  <cols>
    <col min="1" max="1" width="12.77734375" style="11" bestFit="1" customWidth="1"/>
    <col min="2" max="2" width="96.77734375" style="11" bestFit="1" customWidth="1"/>
    <col min="3" max="7" width="16.77734375" style="11" customWidth="1"/>
    <col min="8" max="8" width="35.21875" style="11" customWidth="1"/>
    <col min="9" max="10" width="9.21875" style="11"/>
    <col min="11" max="11" width="10.77734375" style="11" bestFit="1" customWidth="1"/>
    <col min="12" max="12" width="9.21875" style="11"/>
    <col min="13" max="13" width="9.77734375" style="11" bestFit="1" customWidth="1"/>
    <col min="14" max="14" width="13.44140625" style="11" bestFit="1" customWidth="1"/>
    <col min="15" max="15" width="30.77734375" style="11" bestFit="1" customWidth="1"/>
    <col min="16" max="16384" width="9.21875" style="11"/>
  </cols>
  <sheetData>
    <row r="1" spans="1:7" s="10" customFormat="1" ht="21.6" thickBot="1" x14ac:dyDescent="0.45">
      <c r="B1" s="12" t="s">
        <v>23</v>
      </c>
      <c r="C1" s="12"/>
      <c r="D1" s="12"/>
      <c r="E1" s="12"/>
      <c r="F1" s="12"/>
    </row>
    <row r="2" spans="1:7" ht="18.600000000000001" thickBot="1" x14ac:dyDescent="0.35">
      <c r="A2" s="15"/>
      <c r="B2" s="16" t="s">
        <v>89</v>
      </c>
      <c r="C2" s="110" t="s">
        <v>25</v>
      </c>
      <c r="D2" s="111"/>
      <c r="E2" s="111"/>
      <c r="F2" s="111"/>
      <c r="G2" s="112"/>
    </row>
    <row r="3" spans="1:7" ht="31.8" thickBot="1" x14ac:dyDescent="0.35">
      <c r="A3" s="17" t="s">
        <v>26</v>
      </c>
      <c r="B3" s="18" t="s">
        <v>27</v>
      </c>
      <c r="C3" s="18" t="s">
        <v>28</v>
      </c>
      <c r="D3" s="18" t="s">
        <v>29</v>
      </c>
      <c r="E3" s="19" t="s">
        <v>30</v>
      </c>
      <c r="F3" s="19" t="s">
        <v>31</v>
      </c>
      <c r="G3" s="20" t="s">
        <v>32</v>
      </c>
    </row>
    <row r="4" spans="1:7" ht="16.2" thickBot="1" x14ac:dyDescent="0.35">
      <c r="A4" s="21"/>
      <c r="B4" s="18" t="s">
        <v>33</v>
      </c>
      <c r="C4" s="22"/>
      <c r="D4" s="22"/>
      <c r="E4" s="22"/>
      <c r="F4" s="22"/>
      <c r="G4" s="23"/>
    </row>
    <row r="5" spans="1:7" ht="16.2" thickBot="1" x14ac:dyDescent="0.35">
      <c r="A5" s="13">
        <v>1</v>
      </c>
      <c r="B5" s="24" t="s">
        <v>34</v>
      </c>
      <c r="C5" s="2">
        <v>19203</v>
      </c>
      <c r="D5" s="2">
        <v>365</v>
      </c>
      <c r="E5" s="2">
        <v>0</v>
      </c>
      <c r="F5" s="3">
        <v>25716</v>
      </c>
      <c r="G5" s="44">
        <f>SUM(C5:F5)</f>
        <v>45284</v>
      </c>
    </row>
    <row r="6" spans="1:7" ht="16.2" thickBot="1" x14ac:dyDescent="0.35">
      <c r="A6" s="14">
        <v>2</v>
      </c>
      <c r="B6" s="24" t="s">
        <v>35</v>
      </c>
      <c r="C6" s="2">
        <v>44</v>
      </c>
      <c r="D6" s="2">
        <v>7</v>
      </c>
      <c r="E6" s="2">
        <v>0</v>
      </c>
      <c r="F6" s="4">
        <v>72</v>
      </c>
      <c r="G6" s="45">
        <f>SUM(C6:F6)</f>
        <v>123</v>
      </c>
    </row>
    <row r="7" spans="1:7" ht="16.2" thickBot="1" x14ac:dyDescent="0.35">
      <c r="A7" s="14">
        <v>3</v>
      </c>
      <c r="B7" s="24" t="s">
        <v>40</v>
      </c>
      <c r="C7" s="4">
        <v>528</v>
      </c>
      <c r="D7" s="4">
        <v>11</v>
      </c>
      <c r="E7" s="4">
        <v>0</v>
      </c>
      <c r="F7" s="4">
        <v>622</v>
      </c>
      <c r="G7" s="45">
        <f>SUM(C7:F7)</f>
        <v>1161</v>
      </c>
    </row>
    <row r="8" spans="1:7" ht="16.2" thickBot="1" x14ac:dyDescent="0.35">
      <c r="A8" s="14">
        <v>4</v>
      </c>
      <c r="B8" s="24" t="s">
        <v>41</v>
      </c>
      <c r="C8" s="4">
        <v>310</v>
      </c>
      <c r="D8" s="4">
        <v>7</v>
      </c>
      <c r="E8" s="4">
        <v>0</v>
      </c>
      <c r="F8" s="4">
        <v>840</v>
      </c>
      <c r="G8" s="45">
        <f>SUM(C8:F8)</f>
        <v>1157</v>
      </c>
    </row>
    <row r="9" spans="1:7" ht="16.2" thickBot="1" x14ac:dyDescent="0.35">
      <c r="A9" s="14">
        <v>5</v>
      </c>
      <c r="B9" s="24" t="s">
        <v>42</v>
      </c>
      <c r="C9" s="4">
        <v>563</v>
      </c>
      <c r="D9" s="4">
        <v>12</v>
      </c>
      <c r="E9" s="4">
        <v>0</v>
      </c>
      <c r="F9" s="4">
        <v>681</v>
      </c>
      <c r="G9" s="45">
        <f>SUM(C9:F9)</f>
        <v>1256</v>
      </c>
    </row>
    <row r="10" spans="1:7" ht="16.2" thickBot="1" x14ac:dyDescent="0.35">
      <c r="A10" s="18"/>
      <c r="B10" s="18" t="s">
        <v>45</v>
      </c>
      <c r="C10" s="22"/>
      <c r="D10" s="22"/>
      <c r="E10" s="22"/>
      <c r="F10" s="22"/>
      <c r="G10" s="46"/>
    </row>
    <row r="11" spans="1:7" x14ac:dyDescent="0.3">
      <c r="A11" s="13">
        <v>6</v>
      </c>
      <c r="B11" s="24" t="s">
        <v>46</v>
      </c>
      <c r="C11" s="99">
        <v>9072218</v>
      </c>
      <c r="D11" s="100">
        <v>164465</v>
      </c>
      <c r="E11" s="100">
        <v>0</v>
      </c>
      <c r="F11" s="100">
        <v>4783883</v>
      </c>
      <c r="G11" s="50">
        <f>SUM(C11:F11)</f>
        <v>14020566</v>
      </c>
    </row>
    <row r="12" spans="1:7" x14ac:dyDescent="0.3">
      <c r="A12" s="14">
        <v>7</v>
      </c>
      <c r="B12" s="24" t="s">
        <v>47</v>
      </c>
      <c r="C12" s="101">
        <v>9053853</v>
      </c>
      <c r="D12" s="101">
        <v>164132</v>
      </c>
      <c r="E12" s="101">
        <v>0</v>
      </c>
      <c r="F12" s="101">
        <v>4782266</v>
      </c>
      <c r="G12" s="50">
        <f>SUM(C12:F12)</f>
        <v>14000251</v>
      </c>
    </row>
    <row r="13" spans="1:7" ht="16.2" thickBot="1" x14ac:dyDescent="0.35">
      <c r="A13" s="14">
        <v>10</v>
      </c>
      <c r="B13" s="24" t="s">
        <v>50</v>
      </c>
      <c r="C13" s="48"/>
      <c r="D13" s="48"/>
      <c r="E13" s="48"/>
      <c r="F13" s="53">
        <v>0</v>
      </c>
      <c r="G13" s="50">
        <f>SUM(C13:F13)</f>
        <v>0</v>
      </c>
    </row>
    <row r="14" spans="1:7" ht="16.2" thickBot="1" x14ac:dyDescent="0.35">
      <c r="A14" s="14">
        <v>11</v>
      </c>
      <c r="B14" s="24" t="s">
        <v>51</v>
      </c>
      <c r="C14" s="48"/>
      <c r="D14" s="48"/>
      <c r="E14" s="48"/>
      <c r="F14" s="53">
        <v>0</v>
      </c>
      <c r="G14" s="50">
        <f>SUM(C14:F14)</f>
        <v>0</v>
      </c>
    </row>
    <row r="15" spans="1:7" ht="16.2" thickBot="1" x14ac:dyDescent="0.35">
      <c r="A15" s="18"/>
      <c r="B15" s="18" t="s">
        <v>54</v>
      </c>
      <c r="C15" s="22"/>
      <c r="D15" s="22"/>
      <c r="E15" s="22"/>
      <c r="F15" s="22"/>
      <c r="G15" s="46"/>
    </row>
    <row r="16" spans="1:7" ht="16.2" thickBot="1" x14ac:dyDescent="0.35">
      <c r="A16" s="13">
        <v>15</v>
      </c>
      <c r="B16" s="24" t="s">
        <v>55</v>
      </c>
      <c r="C16" s="49">
        <v>2742477.41</v>
      </c>
      <c r="D16" s="49">
        <v>74383.63</v>
      </c>
      <c r="E16" s="49">
        <v>0</v>
      </c>
      <c r="F16" s="53">
        <v>0</v>
      </c>
      <c r="G16" s="50">
        <f t="shared" ref="G16:G22" si="0">SUM(C16:F16)</f>
        <v>2816861.04</v>
      </c>
    </row>
    <row r="17" spans="1:7" ht="16.2" thickBot="1" x14ac:dyDescent="0.35">
      <c r="A17" s="14">
        <v>16</v>
      </c>
      <c r="B17" s="24" t="s">
        <v>56</v>
      </c>
      <c r="C17" s="48">
        <v>3452111.1100000003</v>
      </c>
      <c r="D17" s="48">
        <v>70310.39</v>
      </c>
      <c r="E17" s="48">
        <v>0</v>
      </c>
      <c r="F17" s="53">
        <v>0</v>
      </c>
      <c r="G17" s="50">
        <f t="shared" si="0"/>
        <v>3522421.5000000005</v>
      </c>
    </row>
    <row r="18" spans="1:7" ht="16.2" thickBot="1" x14ac:dyDescent="0.35">
      <c r="A18" s="14">
        <v>17</v>
      </c>
      <c r="B18" s="24" t="s">
        <v>57</v>
      </c>
      <c r="C18" s="48">
        <v>1619546.21</v>
      </c>
      <c r="D18" s="48">
        <v>23664.19</v>
      </c>
      <c r="E18" s="48">
        <v>0</v>
      </c>
      <c r="F18" s="53">
        <v>0</v>
      </c>
      <c r="G18" s="50">
        <f t="shared" si="0"/>
        <v>1643210.4</v>
      </c>
    </row>
    <row r="19" spans="1:7" ht="16.2" thickBot="1" x14ac:dyDescent="0.35">
      <c r="A19" s="14">
        <v>18</v>
      </c>
      <c r="B19" s="24" t="s">
        <v>58</v>
      </c>
      <c r="C19" s="48">
        <v>0</v>
      </c>
      <c r="D19" s="48">
        <v>0</v>
      </c>
      <c r="E19" s="48">
        <v>0</v>
      </c>
      <c r="F19" s="53">
        <v>0</v>
      </c>
      <c r="G19" s="50">
        <f t="shared" si="0"/>
        <v>0</v>
      </c>
    </row>
    <row r="20" spans="1:7" ht="16.2" thickBot="1" x14ac:dyDescent="0.35">
      <c r="A20" s="14">
        <v>19</v>
      </c>
      <c r="B20" s="24" t="s">
        <v>59</v>
      </c>
      <c r="C20" s="48">
        <v>0</v>
      </c>
      <c r="D20" s="48">
        <v>0</v>
      </c>
      <c r="E20" s="48">
        <v>0</v>
      </c>
      <c r="F20" s="53">
        <v>0</v>
      </c>
      <c r="G20" s="50">
        <f t="shared" si="0"/>
        <v>0</v>
      </c>
    </row>
    <row r="21" spans="1:7" ht="16.2" thickBot="1" x14ac:dyDescent="0.35">
      <c r="A21" s="14">
        <v>20</v>
      </c>
      <c r="B21" s="24" t="s">
        <v>60</v>
      </c>
      <c r="C21" s="48">
        <v>1382702.7</v>
      </c>
      <c r="D21" s="48">
        <v>125874.67</v>
      </c>
      <c r="E21" s="48">
        <v>0</v>
      </c>
      <c r="F21" s="53">
        <v>0</v>
      </c>
      <c r="G21" s="50">
        <f t="shared" si="0"/>
        <v>1508577.3699999999</v>
      </c>
    </row>
    <row r="22" spans="1:7" ht="16.2" thickBot="1" x14ac:dyDescent="0.35">
      <c r="A22" s="14">
        <v>21</v>
      </c>
      <c r="B22" s="24" t="s">
        <v>61</v>
      </c>
      <c r="C22" s="48">
        <v>645368.39</v>
      </c>
      <c r="D22" s="48">
        <v>0</v>
      </c>
      <c r="E22" s="48">
        <v>0</v>
      </c>
      <c r="F22" s="53">
        <v>0</v>
      </c>
      <c r="G22" s="50">
        <f t="shared" si="0"/>
        <v>645368.39</v>
      </c>
    </row>
    <row r="23" spans="1:7" ht="16.2" thickBot="1" x14ac:dyDescent="0.35">
      <c r="A23" s="18"/>
      <c r="B23" s="18" t="s">
        <v>83</v>
      </c>
      <c r="C23" s="22"/>
      <c r="D23" s="22"/>
      <c r="E23" s="22"/>
      <c r="F23" s="22"/>
      <c r="G23" s="47"/>
    </row>
    <row r="24" spans="1:7" ht="16.2" thickBot="1" x14ac:dyDescent="0.35">
      <c r="A24" s="13">
        <v>39</v>
      </c>
      <c r="B24" s="24" t="s">
        <v>84</v>
      </c>
      <c r="C24" s="5">
        <v>704</v>
      </c>
      <c r="D24" s="5">
        <v>8</v>
      </c>
      <c r="E24" s="5">
        <v>0</v>
      </c>
      <c r="F24" s="54">
        <v>0</v>
      </c>
      <c r="G24" s="44">
        <f>SUM(C24:F24)</f>
        <v>712</v>
      </c>
    </row>
    <row r="25" spans="1:7" ht="16.2" thickBot="1" x14ac:dyDescent="0.35">
      <c r="A25" s="13">
        <v>40</v>
      </c>
      <c r="B25" s="24" t="s">
        <v>85</v>
      </c>
      <c r="C25" s="4">
        <v>3082</v>
      </c>
      <c r="D25" s="4">
        <v>81</v>
      </c>
      <c r="E25" s="4">
        <v>0</v>
      </c>
      <c r="F25" s="54">
        <v>0</v>
      </c>
      <c r="G25" s="44">
        <f>SUM(C25:F25)</f>
        <v>3163</v>
      </c>
    </row>
    <row r="26" spans="1:7" ht="16.2" thickBot="1" x14ac:dyDescent="0.35">
      <c r="A26" s="13">
        <v>41</v>
      </c>
      <c r="B26" s="24" t="s">
        <v>86</v>
      </c>
      <c r="C26" s="4">
        <v>0</v>
      </c>
      <c r="D26" s="4">
        <v>0</v>
      </c>
      <c r="E26" s="4">
        <v>0</v>
      </c>
      <c r="F26" s="54">
        <v>0</v>
      </c>
      <c r="G26" s="44">
        <f>SUM(C26:F26)</f>
        <v>0</v>
      </c>
    </row>
    <row r="27" spans="1:7" ht="16.2" thickBot="1" x14ac:dyDescent="0.35">
      <c r="A27" s="13">
        <v>42</v>
      </c>
      <c r="B27" s="24" t="s">
        <v>87</v>
      </c>
      <c r="C27" s="4">
        <v>447</v>
      </c>
      <c r="D27" s="4">
        <v>13</v>
      </c>
      <c r="E27" s="4">
        <v>0</v>
      </c>
      <c r="F27" s="54">
        <v>0</v>
      </c>
      <c r="G27" s="44">
        <f>SUM(C27:F27)</f>
        <v>460</v>
      </c>
    </row>
  </sheetData>
  <mergeCells count="1">
    <mergeCell ref="C2:G2"/>
  </mergeCells>
  <conditionalFormatting sqref="C5:G9">
    <cfRule type="cellIs" dxfId="29" priority="11" stopIfTrue="1" operator="lessThan">
      <formula>0</formula>
    </cfRule>
    <cfRule type="cellIs" dxfId="28" priority="12" stopIfTrue="1" operator="lessThan">
      <formula>0</formula>
    </cfRule>
  </conditionalFormatting>
  <conditionalFormatting sqref="C11:G14">
    <cfRule type="cellIs" dxfId="27" priority="23" stopIfTrue="1" operator="lessThan">
      <formula>0</formula>
    </cfRule>
    <cfRule type="cellIs" dxfId="26" priority="27" stopIfTrue="1" operator="lessThan">
      <formula>0</formula>
    </cfRule>
  </conditionalFormatting>
  <conditionalFormatting sqref="C16:G22">
    <cfRule type="cellIs" dxfId="25" priority="3" stopIfTrue="1" operator="lessThan">
      <formula>0</formula>
    </cfRule>
    <cfRule type="cellIs" dxfId="24" priority="4" stopIfTrue="1" operator="lessThan">
      <formula>0</formula>
    </cfRule>
  </conditionalFormatting>
  <conditionalFormatting sqref="C24:G27">
    <cfRule type="cellIs" dxfId="23" priority="1" stopIfTrue="1" operator="lessThan">
      <formula>0</formula>
    </cfRule>
    <cfRule type="cellIs" dxfId="22" priority="2"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workbookViewId="0">
      <pane xSplit="2" ySplit="3" topLeftCell="G5" activePane="bottomRight" state="frozen"/>
      <selection pane="topRight" activeCell="C2" sqref="C2"/>
      <selection pane="bottomLeft" activeCell="A5" sqref="A5"/>
      <selection pane="bottomRight" activeCell="F10" sqref="F10"/>
    </sheetView>
  </sheetViews>
  <sheetFormatPr defaultColWidth="9.21875" defaultRowHeight="15.6" x14ac:dyDescent="0.3"/>
  <cols>
    <col min="1" max="1" width="12.77734375" style="11" bestFit="1" customWidth="1"/>
    <col min="2" max="2" width="101.44140625" style="11" bestFit="1" customWidth="1"/>
    <col min="3" max="7" width="16.77734375" style="11" customWidth="1"/>
    <col min="8" max="8" width="35.21875" style="11" customWidth="1"/>
    <col min="9" max="10" width="9.21875" style="11"/>
    <col min="11" max="11" width="10.77734375" style="11" bestFit="1" customWidth="1"/>
    <col min="12" max="12" width="9.21875" style="11"/>
    <col min="13" max="13" width="9.77734375" style="11" bestFit="1" customWidth="1"/>
    <col min="14" max="14" width="13.44140625" style="11" bestFit="1" customWidth="1"/>
    <col min="15" max="15" width="30.77734375" style="11" bestFit="1" customWidth="1"/>
    <col min="16" max="16384" width="9.21875" style="11"/>
  </cols>
  <sheetData>
    <row r="1" spans="1:7" s="10" customFormat="1" ht="21.6" thickBot="1" x14ac:dyDescent="0.45">
      <c r="B1" s="12" t="s">
        <v>23</v>
      </c>
      <c r="C1" s="12"/>
      <c r="D1" s="12"/>
      <c r="E1" s="12"/>
      <c r="F1" s="12"/>
    </row>
    <row r="2" spans="1:7" ht="18.600000000000001" thickBot="1" x14ac:dyDescent="0.35">
      <c r="A2" s="15"/>
      <c r="B2" s="16" t="s">
        <v>90</v>
      </c>
      <c r="C2" s="110" t="s">
        <v>25</v>
      </c>
      <c r="D2" s="111"/>
      <c r="E2" s="111"/>
      <c r="F2" s="111"/>
      <c r="G2" s="112"/>
    </row>
    <row r="3" spans="1:7" ht="31.8" thickBot="1" x14ac:dyDescent="0.35">
      <c r="A3" s="17" t="s">
        <v>26</v>
      </c>
      <c r="B3" s="18" t="s">
        <v>27</v>
      </c>
      <c r="C3" s="18" t="s">
        <v>28</v>
      </c>
      <c r="D3" s="18" t="s">
        <v>29</v>
      </c>
      <c r="E3" s="19" t="s">
        <v>30</v>
      </c>
      <c r="F3" s="19" t="s">
        <v>31</v>
      </c>
      <c r="G3" s="20" t="s">
        <v>32</v>
      </c>
    </row>
    <row r="4" spans="1:7" ht="16.2" thickBot="1" x14ac:dyDescent="0.35">
      <c r="A4" s="21"/>
      <c r="B4" s="18" t="s">
        <v>33</v>
      </c>
      <c r="C4" s="22"/>
      <c r="D4" s="22"/>
      <c r="E4" s="22"/>
      <c r="F4" s="22"/>
      <c r="G4" s="23"/>
    </row>
    <row r="5" spans="1:7" ht="16.2" thickBot="1" x14ac:dyDescent="0.35">
      <c r="A5" s="13">
        <v>1</v>
      </c>
      <c r="B5" s="24" t="s">
        <v>34</v>
      </c>
      <c r="C5" s="2">
        <v>23537</v>
      </c>
      <c r="D5" s="2">
        <v>425</v>
      </c>
      <c r="E5" s="2">
        <v>0</v>
      </c>
      <c r="F5" s="3">
        <v>55464</v>
      </c>
      <c r="G5" s="44">
        <f>SUM(C5:F5)</f>
        <v>79426</v>
      </c>
    </row>
    <row r="6" spans="1:7" ht="16.2" thickBot="1" x14ac:dyDescent="0.35">
      <c r="A6" s="14">
        <v>2</v>
      </c>
      <c r="B6" s="24" t="s">
        <v>35</v>
      </c>
      <c r="C6" s="4">
        <v>76</v>
      </c>
      <c r="D6" s="4">
        <v>8</v>
      </c>
      <c r="E6" s="4">
        <v>0</v>
      </c>
      <c r="F6" s="4">
        <v>128</v>
      </c>
      <c r="G6" s="45">
        <f>SUM(C6:F6)</f>
        <v>212</v>
      </c>
    </row>
    <row r="7" spans="1:7" ht="16.2" thickBot="1" x14ac:dyDescent="0.35">
      <c r="A7" s="14">
        <v>3</v>
      </c>
      <c r="B7" s="24" t="s">
        <v>40</v>
      </c>
      <c r="C7" s="4">
        <v>741</v>
      </c>
      <c r="D7" s="4">
        <v>16</v>
      </c>
      <c r="E7" s="4">
        <v>0</v>
      </c>
      <c r="F7" s="4">
        <v>1276</v>
      </c>
      <c r="G7" s="45">
        <f>SUM(C7:F7)</f>
        <v>2033</v>
      </c>
    </row>
    <row r="8" spans="1:7" ht="16.2" thickBot="1" x14ac:dyDescent="0.35">
      <c r="A8" s="14">
        <v>4</v>
      </c>
      <c r="B8" s="24" t="s">
        <v>41</v>
      </c>
      <c r="C8" s="4">
        <v>350</v>
      </c>
      <c r="D8" s="4">
        <v>6</v>
      </c>
      <c r="E8" s="4">
        <v>0</v>
      </c>
      <c r="F8" s="4">
        <v>1729</v>
      </c>
      <c r="G8" s="45">
        <f>SUM(C8:F8)</f>
        <v>2085</v>
      </c>
    </row>
    <row r="9" spans="1:7" ht="16.2" thickBot="1" x14ac:dyDescent="0.35">
      <c r="A9" s="14">
        <v>5</v>
      </c>
      <c r="B9" s="24" t="s">
        <v>42</v>
      </c>
      <c r="C9" s="4">
        <v>623</v>
      </c>
      <c r="D9" s="4">
        <v>9</v>
      </c>
      <c r="E9" s="4">
        <v>0</v>
      </c>
      <c r="F9" s="4">
        <v>1617</v>
      </c>
      <c r="G9" s="45">
        <f>SUM(C9:F9)</f>
        <v>2249</v>
      </c>
    </row>
    <row r="10" spans="1:7" ht="16.2" thickBot="1" x14ac:dyDescent="0.35">
      <c r="A10" s="18"/>
      <c r="B10" s="18" t="s">
        <v>45</v>
      </c>
      <c r="C10" s="22"/>
      <c r="D10" s="22"/>
      <c r="E10" s="22"/>
      <c r="F10" s="22"/>
      <c r="G10" s="46"/>
    </row>
    <row r="11" spans="1:7" x14ac:dyDescent="0.3">
      <c r="A11" s="13">
        <v>6</v>
      </c>
      <c r="B11" s="24" t="s">
        <v>46</v>
      </c>
      <c r="C11" s="99">
        <v>12243502</v>
      </c>
      <c r="D11" s="100">
        <v>221955</v>
      </c>
      <c r="E11" s="100">
        <v>0</v>
      </c>
      <c r="F11" s="100">
        <v>10317829</v>
      </c>
      <c r="G11" s="50">
        <f>SUM(C11:F11)</f>
        <v>22783286</v>
      </c>
    </row>
    <row r="12" spans="1:7" x14ac:dyDescent="0.3">
      <c r="A12" s="14">
        <v>7</v>
      </c>
      <c r="B12" s="24" t="s">
        <v>47</v>
      </c>
      <c r="C12" s="101">
        <v>12218716</v>
      </c>
      <c r="D12" s="101">
        <v>221506</v>
      </c>
      <c r="E12" s="101">
        <v>0</v>
      </c>
      <c r="F12" s="101">
        <v>10314341</v>
      </c>
      <c r="G12" s="50">
        <f>SUM(C12:F12)</f>
        <v>22754563</v>
      </c>
    </row>
    <row r="13" spans="1:7" ht="16.2" thickBot="1" x14ac:dyDescent="0.35">
      <c r="A13" s="14">
        <v>10</v>
      </c>
      <c r="B13" s="24" t="s">
        <v>50</v>
      </c>
      <c r="C13" s="48"/>
      <c r="D13" s="48"/>
      <c r="E13" s="48"/>
      <c r="F13" s="53">
        <v>0</v>
      </c>
      <c r="G13" s="50">
        <f>SUM(C13:F13)</f>
        <v>0</v>
      </c>
    </row>
    <row r="14" spans="1:7" ht="16.2" thickBot="1" x14ac:dyDescent="0.35">
      <c r="A14" s="14">
        <v>11</v>
      </c>
      <c r="B14" s="24" t="s">
        <v>51</v>
      </c>
      <c r="C14" s="48"/>
      <c r="D14" s="48"/>
      <c r="E14" s="48"/>
      <c r="F14" s="53">
        <v>0</v>
      </c>
      <c r="G14" s="50">
        <f>SUM(C14:F14)</f>
        <v>0</v>
      </c>
    </row>
    <row r="15" spans="1:7" ht="16.2" thickBot="1" x14ac:dyDescent="0.35">
      <c r="A15" s="18"/>
      <c r="B15" s="18" t="s">
        <v>54</v>
      </c>
      <c r="C15" s="22"/>
      <c r="D15" s="22"/>
      <c r="E15" s="22"/>
      <c r="F15" s="22"/>
      <c r="G15" s="46"/>
    </row>
    <row r="16" spans="1:7" ht="16.2" thickBot="1" x14ac:dyDescent="0.35">
      <c r="A16" s="13">
        <v>15</v>
      </c>
      <c r="B16" s="24" t="s">
        <v>55</v>
      </c>
      <c r="C16" s="49">
        <v>2488678.7599999998</v>
      </c>
      <c r="D16" s="49">
        <v>248967.93</v>
      </c>
      <c r="E16" s="49">
        <v>0</v>
      </c>
      <c r="F16" s="53">
        <v>0</v>
      </c>
      <c r="G16" s="50">
        <f t="shared" ref="G16:G22" si="0">SUM(C16:F16)</f>
        <v>2737646.69</v>
      </c>
    </row>
    <row r="17" spans="1:7" ht="16.2" thickBot="1" x14ac:dyDescent="0.35">
      <c r="A17" s="14">
        <v>16</v>
      </c>
      <c r="B17" s="24" t="s">
        <v>56</v>
      </c>
      <c r="C17" s="48">
        <v>5624662.1299999999</v>
      </c>
      <c r="D17" s="48">
        <v>43488.41</v>
      </c>
      <c r="E17" s="48">
        <v>0</v>
      </c>
      <c r="F17" s="53">
        <v>0</v>
      </c>
      <c r="G17" s="50">
        <f t="shared" si="0"/>
        <v>5668150.54</v>
      </c>
    </row>
    <row r="18" spans="1:7" ht="16.2" thickBot="1" x14ac:dyDescent="0.35">
      <c r="A18" s="14">
        <v>17</v>
      </c>
      <c r="B18" s="24" t="s">
        <v>57</v>
      </c>
      <c r="C18" s="48">
        <v>1904659.56</v>
      </c>
      <c r="D18" s="48">
        <v>34792.089999999997</v>
      </c>
      <c r="E18" s="48">
        <v>0</v>
      </c>
      <c r="F18" s="53">
        <v>0</v>
      </c>
      <c r="G18" s="50">
        <f t="shared" si="0"/>
        <v>1939451.6500000001</v>
      </c>
    </row>
    <row r="19" spans="1:7" ht="16.2" thickBot="1" x14ac:dyDescent="0.35">
      <c r="A19" s="14">
        <v>18</v>
      </c>
      <c r="B19" s="24" t="s">
        <v>58</v>
      </c>
      <c r="C19" s="48">
        <v>0</v>
      </c>
      <c r="D19" s="48">
        <v>0</v>
      </c>
      <c r="E19" s="48">
        <v>0</v>
      </c>
      <c r="F19" s="53">
        <v>0</v>
      </c>
      <c r="G19" s="50">
        <f t="shared" si="0"/>
        <v>0</v>
      </c>
    </row>
    <row r="20" spans="1:7" ht="16.2" thickBot="1" x14ac:dyDescent="0.35">
      <c r="A20" s="14">
        <v>19</v>
      </c>
      <c r="B20" s="24" t="s">
        <v>59</v>
      </c>
      <c r="C20" s="48">
        <v>0</v>
      </c>
      <c r="D20" s="48">
        <v>0</v>
      </c>
      <c r="E20" s="48">
        <v>0</v>
      </c>
      <c r="F20" s="53">
        <v>0</v>
      </c>
      <c r="G20" s="50">
        <f t="shared" si="0"/>
        <v>0</v>
      </c>
    </row>
    <row r="21" spans="1:7" ht="16.2" thickBot="1" x14ac:dyDescent="0.35">
      <c r="A21" s="14">
        <v>20</v>
      </c>
      <c r="B21" s="24" t="s">
        <v>60</v>
      </c>
      <c r="C21" s="48">
        <v>2824667.19</v>
      </c>
      <c r="D21" s="48">
        <v>25756.959999999999</v>
      </c>
      <c r="E21" s="48">
        <v>0</v>
      </c>
      <c r="F21" s="53">
        <v>0</v>
      </c>
      <c r="G21" s="50">
        <f t="shared" si="0"/>
        <v>2850424.15</v>
      </c>
    </row>
    <row r="22" spans="1:7" ht="16.2" thickBot="1" x14ac:dyDescent="0.35">
      <c r="A22" s="14">
        <v>21</v>
      </c>
      <c r="B22" s="24" t="s">
        <v>61</v>
      </c>
      <c r="C22" s="48">
        <v>818375.60999999987</v>
      </c>
      <c r="D22" s="48">
        <v>0</v>
      </c>
      <c r="E22" s="48">
        <v>0</v>
      </c>
      <c r="F22" s="53">
        <v>0</v>
      </c>
      <c r="G22" s="50">
        <f t="shared" si="0"/>
        <v>818375.60999999987</v>
      </c>
    </row>
    <row r="23" spans="1:7" ht="16.2" thickBot="1" x14ac:dyDescent="0.35">
      <c r="A23" s="18"/>
      <c r="B23" s="18" t="s">
        <v>83</v>
      </c>
      <c r="C23" s="22"/>
      <c r="D23" s="22"/>
      <c r="E23" s="22"/>
      <c r="F23" s="22"/>
      <c r="G23" s="47"/>
    </row>
    <row r="24" spans="1:7" ht="16.2" thickBot="1" x14ac:dyDescent="0.35">
      <c r="A24" s="13">
        <v>39</v>
      </c>
      <c r="B24" s="24" t="s">
        <v>84</v>
      </c>
      <c r="C24" s="5">
        <v>804</v>
      </c>
      <c r="D24" s="5">
        <v>22</v>
      </c>
      <c r="E24" s="5">
        <v>0</v>
      </c>
      <c r="F24" s="54">
        <v>0</v>
      </c>
      <c r="G24" s="44">
        <f>SUM(C24:F24)</f>
        <v>826</v>
      </c>
    </row>
    <row r="25" spans="1:7" ht="16.2" thickBot="1" x14ac:dyDescent="0.35">
      <c r="A25" s="13">
        <v>40</v>
      </c>
      <c r="B25" s="24" t="s">
        <v>85</v>
      </c>
      <c r="C25" s="4">
        <v>3977</v>
      </c>
      <c r="D25" s="4">
        <v>84</v>
      </c>
      <c r="E25" s="4">
        <v>0</v>
      </c>
      <c r="F25" s="54">
        <v>0</v>
      </c>
      <c r="G25" s="44">
        <f>SUM(C25:F25)</f>
        <v>4061</v>
      </c>
    </row>
    <row r="26" spans="1:7" ht="16.2" thickBot="1" x14ac:dyDescent="0.35">
      <c r="A26" s="13">
        <v>41</v>
      </c>
      <c r="B26" s="24" t="s">
        <v>86</v>
      </c>
      <c r="C26" s="4">
        <v>0</v>
      </c>
      <c r="D26" s="4">
        <v>0</v>
      </c>
      <c r="E26" s="4">
        <v>0</v>
      </c>
      <c r="F26" s="54">
        <v>0</v>
      </c>
      <c r="G26" s="44">
        <f>SUM(C26:F26)</f>
        <v>0</v>
      </c>
    </row>
    <row r="27" spans="1:7" ht="16.2" thickBot="1" x14ac:dyDescent="0.35">
      <c r="A27" s="13">
        <v>42</v>
      </c>
      <c r="B27" s="24" t="s">
        <v>87</v>
      </c>
      <c r="C27" s="4">
        <v>573</v>
      </c>
      <c r="D27" s="4">
        <v>13</v>
      </c>
      <c r="E27" s="4">
        <v>0</v>
      </c>
      <c r="F27" s="54">
        <v>0</v>
      </c>
      <c r="G27" s="44">
        <f>SUM(C27:F27)</f>
        <v>586</v>
      </c>
    </row>
  </sheetData>
  <mergeCells count="1">
    <mergeCell ref="C2:G2"/>
  </mergeCells>
  <conditionalFormatting sqref="C5:G9">
    <cfRule type="cellIs" dxfId="21" priority="15" stopIfTrue="1" operator="lessThan">
      <formula>0</formula>
    </cfRule>
    <cfRule type="cellIs" dxfId="20" priority="16" stopIfTrue="1" operator="lessThan">
      <formula>0</formula>
    </cfRule>
  </conditionalFormatting>
  <conditionalFormatting sqref="C11:G14">
    <cfRule type="cellIs" dxfId="19" priority="27" stopIfTrue="1" operator="lessThan">
      <formula>0</formula>
    </cfRule>
    <cfRule type="cellIs" dxfId="18" priority="31" stopIfTrue="1" operator="lessThan">
      <formula>0</formula>
    </cfRule>
  </conditionalFormatting>
  <conditionalFormatting sqref="C16:G22">
    <cfRule type="cellIs" dxfId="17" priority="3" stopIfTrue="1" operator="lessThan">
      <formula>0</formula>
    </cfRule>
    <cfRule type="cellIs" dxfId="16" priority="4" stopIfTrue="1" operator="lessThan">
      <formula>0</formula>
    </cfRule>
  </conditionalFormatting>
  <conditionalFormatting sqref="C24:G27">
    <cfRule type="cellIs" dxfId="15" priority="1" stopIfTrue="1" operator="lessThan">
      <formula>0</formula>
    </cfRule>
    <cfRule type="cellIs" dxfId="14" priority="2" stopIfTrue="1" operator="lessThan">
      <formula>0</formula>
    </cfRule>
  </conditionalFormatting>
  <conditionalFormatting sqref="D5:E5">
    <cfRule type="cellIs" dxfId="13" priority="13" stopIfTrue="1" operator="lessThan">
      <formula>0</formula>
    </cfRule>
    <cfRule type="cellIs" dxfId="12" priority="14"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Normal="100" workbookViewId="0">
      <pane xSplit="2" ySplit="3" topLeftCell="F5" activePane="bottomRight" state="frozen"/>
      <selection pane="topRight" activeCell="C2" sqref="C2"/>
      <selection pane="bottomLeft" activeCell="A5" sqref="A5"/>
      <selection pane="bottomRight" activeCell="F10" sqref="F10"/>
    </sheetView>
  </sheetViews>
  <sheetFormatPr defaultColWidth="9.21875" defaultRowHeight="15.6" x14ac:dyDescent="0.3"/>
  <cols>
    <col min="1" max="1" width="12.77734375" style="11" bestFit="1" customWidth="1"/>
    <col min="2" max="2" width="96.77734375" style="11" bestFit="1" customWidth="1"/>
    <col min="3" max="7" width="16.77734375" style="11" customWidth="1"/>
    <col min="8" max="8" width="35.21875" style="11" customWidth="1"/>
    <col min="9" max="10" width="9.21875" style="11"/>
    <col min="11" max="11" width="10.77734375" style="11" bestFit="1" customWidth="1"/>
    <col min="12" max="12" width="9.21875" style="11"/>
    <col min="13" max="13" width="9.77734375" style="11" bestFit="1" customWidth="1"/>
    <col min="14" max="14" width="13.44140625" style="11" bestFit="1" customWidth="1"/>
    <col min="15" max="15" width="30.77734375" style="11" bestFit="1" customWidth="1"/>
    <col min="16" max="16384" width="9.21875" style="11"/>
  </cols>
  <sheetData>
    <row r="1" spans="1:7" s="10" customFormat="1" ht="21.6" thickBot="1" x14ac:dyDescent="0.45">
      <c r="B1" s="12" t="s">
        <v>23</v>
      </c>
      <c r="C1" s="12"/>
      <c r="D1" s="12"/>
      <c r="E1" s="12"/>
      <c r="F1" s="12"/>
    </row>
    <row r="2" spans="1:7" ht="18.600000000000001" thickBot="1" x14ac:dyDescent="0.35">
      <c r="A2" s="15"/>
      <c r="B2" s="16" t="s">
        <v>91</v>
      </c>
      <c r="C2" s="110" t="s">
        <v>25</v>
      </c>
      <c r="D2" s="111"/>
      <c r="E2" s="111"/>
      <c r="F2" s="111"/>
      <c r="G2" s="112"/>
    </row>
    <row r="3" spans="1:7" ht="31.8" thickBot="1" x14ac:dyDescent="0.35">
      <c r="A3" s="17" t="s">
        <v>26</v>
      </c>
      <c r="B3" s="18" t="s">
        <v>27</v>
      </c>
      <c r="C3" s="18" t="s">
        <v>28</v>
      </c>
      <c r="D3" s="18" t="s">
        <v>29</v>
      </c>
      <c r="E3" s="19" t="s">
        <v>30</v>
      </c>
      <c r="F3" s="19" t="s">
        <v>31</v>
      </c>
      <c r="G3" s="20" t="s">
        <v>32</v>
      </c>
    </row>
    <row r="4" spans="1:7" ht="16.2" thickBot="1" x14ac:dyDescent="0.35">
      <c r="A4" s="21"/>
      <c r="B4" s="18" t="s">
        <v>33</v>
      </c>
      <c r="C4" s="22"/>
      <c r="D4" s="22"/>
      <c r="E4" s="22"/>
      <c r="F4" s="22"/>
      <c r="G4" s="23"/>
    </row>
    <row r="5" spans="1:7" ht="16.2" thickBot="1" x14ac:dyDescent="0.35">
      <c r="A5" s="13">
        <v>1</v>
      </c>
      <c r="B5" s="24" t="s">
        <v>34</v>
      </c>
      <c r="C5" s="2">
        <v>10980</v>
      </c>
      <c r="D5" s="2">
        <v>144</v>
      </c>
      <c r="E5" s="2">
        <v>0</v>
      </c>
      <c r="F5" s="3">
        <v>18204</v>
      </c>
      <c r="G5" s="44">
        <f>SUM(C5:F5)</f>
        <v>29328</v>
      </c>
    </row>
    <row r="6" spans="1:7" ht="16.2" thickBot="1" x14ac:dyDescent="0.35">
      <c r="A6" s="14">
        <v>2</v>
      </c>
      <c r="B6" s="24" t="s">
        <v>35</v>
      </c>
      <c r="C6" s="2">
        <v>22</v>
      </c>
      <c r="D6" s="2">
        <v>4</v>
      </c>
      <c r="E6" s="2">
        <v>0</v>
      </c>
      <c r="F6" s="4">
        <v>37</v>
      </c>
      <c r="G6" s="45">
        <f>SUM(C6:F6)</f>
        <v>63</v>
      </c>
    </row>
    <row r="7" spans="1:7" ht="16.2" thickBot="1" x14ac:dyDescent="0.35">
      <c r="A7" s="14">
        <v>3</v>
      </c>
      <c r="B7" s="24" t="s">
        <v>40</v>
      </c>
      <c r="C7" s="2">
        <v>304</v>
      </c>
      <c r="D7" s="2">
        <v>8</v>
      </c>
      <c r="E7" s="2">
        <v>0</v>
      </c>
      <c r="F7" s="4">
        <v>543</v>
      </c>
      <c r="G7" s="45">
        <f>SUM(C7:F7)</f>
        <v>855</v>
      </c>
    </row>
    <row r="8" spans="1:7" ht="16.2" thickBot="1" x14ac:dyDescent="0.35">
      <c r="A8" s="14">
        <v>4</v>
      </c>
      <c r="B8" s="24" t="s">
        <v>41</v>
      </c>
      <c r="C8" s="2">
        <v>183</v>
      </c>
      <c r="D8" s="2">
        <v>3</v>
      </c>
      <c r="E8" s="2">
        <v>0</v>
      </c>
      <c r="F8" s="4">
        <v>735</v>
      </c>
      <c r="G8" s="45">
        <f>SUM(C8:F8)</f>
        <v>921</v>
      </c>
    </row>
    <row r="9" spans="1:7" ht="16.2" thickBot="1" x14ac:dyDescent="0.35">
      <c r="A9" s="14">
        <v>5</v>
      </c>
      <c r="B9" s="24" t="s">
        <v>42</v>
      </c>
      <c r="C9" s="2">
        <v>335</v>
      </c>
      <c r="D9" s="2">
        <v>2</v>
      </c>
      <c r="E9" s="2">
        <v>0</v>
      </c>
      <c r="F9" s="4">
        <v>239</v>
      </c>
      <c r="G9" s="45">
        <f>SUM(C9:F9)</f>
        <v>576</v>
      </c>
    </row>
    <row r="10" spans="1:7" ht="16.2" thickBot="1" x14ac:dyDescent="0.35">
      <c r="A10" s="18"/>
      <c r="B10" s="18" t="s">
        <v>45</v>
      </c>
      <c r="C10" s="22"/>
      <c r="D10" s="22"/>
      <c r="E10" s="22"/>
      <c r="F10" s="22"/>
      <c r="G10" s="46"/>
    </row>
    <row r="11" spans="1:7" x14ac:dyDescent="0.3">
      <c r="A11" s="13">
        <v>6</v>
      </c>
      <c r="B11" s="24" t="s">
        <v>46</v>
      </c>
      <c r="C11" s="99">
        <v>1829250</v>
      </c>
      <c r="D11" s="100">
        <v>33161</v>
      </c>
      <c r="E11" s="100">
        <v>0</v>
      </c>
      <c r="F11" s="100">
        <v>3386445</v>
      </c>
      <c r="G11" s="50">
        <f>SUM(C11:F11)</f>
        <v>5248856</v>
      </c>
    </row>
    <row r="12" spans="1:7" x14ac:dyDescent="0.3">
      <c r="A12" s="14">
        <v>7</v>
      </c>
      <c r="B12" s="24" t="s">
        <v>47</v>
      </c>
      <c r="C12" s="101">
        <v>1825547</v>
      </c>
      <c r="D12" s="101">
        <v>33094</v>
      </c>
      <c r="E12" s="101">
        <v>0</v>
      </c>
      <c r="F12" s="101">
        <v>3385300</v>
      </c>
      <c r="G12" s="50">
        <f>SUM(C12:F12)</f>
        <v>5243941</v>
      </c>
    </row>
    <row r="13" spans="1:7" ht="16.2" thickBot="1" x14ac:dyDescent="0.35">
      <c r="A13" s="14">
        <v>10</v>
      </c>
      <c r="B13" s="24" t="s">
        <v>50</v>
      </c>
      <c r="C13" s="48"/>
      <c r="D13" s="48"/>
      <c r="E13" s="48"/>
      <c r="F13" s="53">
        <v>0</v>
      </c>
      <c r="G13" s="50">
        <f>SUM(C13:F13)</f>
        <v>0</v>
      </c>
    </row>
    <row r="14" spans="1:7" ht="16.2" thickBot="1" x14ac:dyDescent="0.35">
      <c r="A14" s="14">
        <v>11</v>
      </c>
      <c r="B14" s="24" t="s">
        <v>51</v>
      </c>
      <c r="C14" s="48"/>
      <c r="D14" s="48"/>
      <c r="E14" s="48"/>
      <c r="F14" s="53">
        <v>0</v>
      </c>
      <c r="G14" s="50">
        <f>SUM(C14:F14)</f>
        <v>0</v>
      </c>
    </row>
    <row r="15" spans="1:7" ht="16.2" thickBot="1" x14ac:dyDescent="0.35">
      <c r="A15" s="18"/>
      <c r="B15" s="18" t="s">
        <v>54</v>
      </c>
      <c r="C15" s="22"/>
      <c r="D15" s="22"/>
      <c r="E15" s="22"/>
      <c r="F15" s="22"/>
      <c r="G15" s="46"/>
    </row>
    <row r="16" spans="1:7" ht="16.2" thickBot="1" x14ac:dyDescent="0.35">
      <c r="A16" s="13">
        <v>15</v>
      </c>
      <c r="B16" s="24" t="s">
        <v>55</v>
      </c>
      <c r="C16" s="49">
        <v>869560.78</v>
      </c>
      <c r="D16" s="49">
        <v>25213.7</v>
      </c>
      <c r="E16" s="49">
        <v>0</v>
      </c>
      <c r="F16" s="53">
        <v>0</v>
      </c>
      <c r="G16" s="50">
        <f t="shared" ref="G16:G22" si="0">SUM(C16:F16)</f>
        <v>894774.48</v>
      </c>
    </row>
    <row r="17" spans="1:7" ht="16.2" thickBot="1" x14ac:dyDescent="0.35">
      <c r="A17" s="14">
        <v>16</v>
      </c>
      <c r="B17" s="24" t="s">
        <v>56</v>
      </c>
      <c r="C17" s="48">
        <v>2571376.54</v>
      </c>
      <c r="D17" s="48">
        <v>2681.61</v>
      </c>
      <c r="E17" s="48">
        <v>0</v>
      </c>
      <c r="F17" s="53">
        <v>0</v>
      </c>
      <c r="G17" s="50">
        <f t="shared" si="0"/>
        <v>2574058.15</v>
      </c>
    </row>
    <row r="18" spans="1:7" ht="16.2" thickBot="1" x14ac:dyDescent="0.35">
      <c r="A18" s="14">
        <v>17</v>
      </c>
      <c r="B18" s="24" t="s">
        <v>57</v>
      </c>
      <c r="C18" s="48">
        <v>786464.88</v>
      </c>
      <c r="D18" s="48">
        <v>7934.67</v>
      </c>
      <c r="E18" s="48">
        <v>0</v>
      </c>
      <c r="F18" s="53">
        <v>0</v>
      </c>
      <c r="G18" s="50">
        <f t="shared" si="0"/>
        <v>794399.55</v>
      </c>
    </row>
    <row r="19" spans="1:7" ht="16.2" thickBot="1" x14ac:dyDescent="0.35">
      <c r="A19" s="14">
        <v>18</v>
      </c>
      <c r="B19" s="24" t="s">
        <v>58</v>
      </c>
      <c r="C19" s="48">
        <v>0</v>
      </c>
      <c r="D19" s="48">
        <v>0</v>
      </c>
      <c r="E19" s="48">
        <v>0</v>
      </c>
      <c r="F19" s="53">
        <v>0</v>
      </c>
      <c r="G19" s="50">
        <f t="shared" si="0"/>
        <v>0</v>
      </c>
    </row>
    <row r="20" spans="1:7" ht="16.2" thickBot="1" x14ac:dyDescent="0.35">
      <c r="A20" s="14">
        <v>19</v>
      </c>
      <c r="B20" s="24" t="s">
        <v>59</v>
      </c>
      <c r="C20" s="48">
        <v>0</v>
      </c>
      <c r="D20" s="48">
        <v>0</v>
      </c>
      <c r="E20" s="48">
        <v>0</v>
      </c>
      <c r="F20" s="53">
        <v>0</v>
      </c>
      <c r="G20" s="50">
        <f t="shared" si="0"/>
        <v>0</v>
      </c>
    </row>
    <row r="21" spans="1:7" ht="16.2" thickBot="1" x14ac:dyDescent="0.35">
      <c r="A21" s="14">
        <v>20</v>
      </c>
      <c r="B21" s="24" t="s">
        <v>60</v>
      </c>
      <c r="C21" s="48">
        <v>1713532.8199999998</v>
      </c>
      <c r="D21" s="48">
        <v>8.8800000000000008</v>
      </c>
      <c r="E21" s="48">
        <v>0</v>
      </c>
      <c r="F21" s="53">
        <v>0</v>
      </c>
      <c r="G21" s="50">
        <f t="shared" si="0"/>
        <v>1713541.6999999997</v>
      </c>
    </row>
    <row r="22" spans="1:7" ht="16.2" thickBot="1" x14ac:dyDescent="0.35">
      <c r="A22" s="14">
        <v>21</v>
      </c>
      <c r="B22" s="24" t="s">
        <v>61</v>
      </c>
      <c r="C22" s="48">
        <v>342896.75999999995</v>
      </c>
      <c r="D22" s="48">
        <v>0</v>
      </c>
      <c r="E22" s="48">
        <v>0</v>
      </c>
      <c r="F22" s="53">
        <v>0</v>
      </c>
      <c r="G22" s="50">
        <f t="shared" si="0"/>
        <v>342896.75999999995</v>
      </c>
    </row>
    <row r="23" spans="1:7" ht="16.2" thickBot="1" x14ac:dyDescent="0.35">
      <c r="A23" s="18"/>
      <c r="B23" s="18" t="s">
        <v>83</v>
      </c>
      <c r="C23" s="22"/>
      <c r="D23" s="22"/>
      <c r="E23" s="22"/>
      <c r="F23" s="22"/>
      <c r="G23" s="47"/>
    </row>
    <row r="24" spans="1:7" ht="16.2" thickBot="1" x14ac:dyDescent="0.35">
      <c r="A24" s="13">
        <v>39</v>
      </c>
      <c r="B24" s="24" t="s">
        <v>84</v>
      </c>
      <c r="C24" s="5">
        <v>301</v>
      </c>
      <c r="D24" s="5">
        <v>4</v>
      </c>
      <c r="E24" s="5">
        <v>0</v>
      </c>
      <c r="F24" s="54">
        <v>0</v>
      </c>
      <c r="G24" s="44">
        <f>SUM(C24:F24)</f>
        <v>305</v>
      </c>
    </row>
    <row r="25" spans="1:7" ht="16.2" thickBot="1" x14ac:dyDescent="0.35">
      <c r="A25" s="13">
        <v>40</v>
      </c>
      <c r="B25" s="24" t="s">
        <v>85</v>
      </c>
      <c r="C25" s="4">
        <v>1728</v>
      </c>
      <c r="D25" s="4">
        <v>14</v>
      </c>
      <c r="E25" s="4">
        <v>0</v>
      </c>
      <c r="F25" s="54">
        <v>0</v>
      </c>
      <c r="G25" s="44">
        <f>SUM(C25:F25)</f>
        <v>1742</v>
      </c>
    </row>
    <row r="26" spans="1:7" ht="16.2" thickBot="1" x14ac:dyDescent="0.35">
      <c r="A26" s="13">
        <v>41</v>
      </c>
      <c r="B26" s="24" t="s">
        <v>86</v>
      </c>
      <c r="C26" s="4">
        <v>0</v>
      </c>
      <c r="D26" s="4">
        <v>0</v>
      </c>
      <c r="E26" s="4">
        <v>0</v>
      </c>
      <c r="F26" s="54">
        <v>0</v>
      </c>
      <c r="G26" s="44">
        <f>SUM(C26:F26)</f>
        <v>0</v>
      </c>
    </row>
    <row r="27" spans="1:7" ht="16.2" thickBot="1" x14ac:dyDescent="0.35">
      <c r="A27" s="13">
        <v>42</v>
      </c>
      <c r="B27" s="24" t="s">
        <v>87</v>
      </c>
      <c r="C27" s="4">
        <v>220</v>
      </c>
      <c r="D27" s="4">
        <v>0</v>
      </c>
      <c r="E27" s="4">
        <v>0</v>
      </c>
      <c r="F27" s="54"/>
      <c r="G27" s="44">
        <f>SUM(C27:F27)</f>
        <v>220</v>
      </c>
    </row>
  </sheetData>
  <mergeCells count="1">
    <mergeCell ref="C2:G2"/>
  </mergeCells>
  <conditionalFormatting sqref="C8:D9">
    <cfRule type="cellIs" dxfId="11" priority="23" stopIfTrue="1" operator="lessThan">
      <formula>0</formula>
    </cfRule>
    <cfRule type="cellIs" dxfId="10" priority="24" stopIfTrue="1" operator="lessThan">
      <formula>0</formula>
    </cfRule>
  </conditionalFormatting>
  <conditionalFormatting sqref="C5:G9">
    <cfRule type="cellIs" dxfId="9" priority="15" stopIfTrue="1" operator="lessThan">
      <formula>0</formula>
    </cfRule>
    <cfRule type="cellIs" dxfId="8" priority="16" stopIfTrue="1" operator="lessThan">
      <formula>0</formula>
    </cfRule>
  </conditionalFormatting>
  <conditionalFormatting sqref="C11:G14">
    <cfRule type="cellIs" dxfId="7" priority="35" stopIfTrue="1" operator="lessThan">
      <formula>0</formula>
    </cfRule>
    <cfRule type="cellIs" dxfId="6" priority="39" stopIfTrue="1" operator="lessThan">
      <formula>0</formula>
    </cfRule>
  </conditionalFormatting>
  <conditionalFormatting sqref="C16:G22">
    <cfRule type="cellIs" dxfId="5" priority="3" stopIfTrue="1" operator="lessThan">
      <formula>0</formula>
    </cfRule>
    <cfRule type="cellIs" dxfId="4" priority="4" stopIfTrue="1" operator="lessThan">
      <formula>0</formula>
    </cfRule>
  </conditionalFormatting>
  <conditionalFormatting sqref="C24:G27">
    <cfRule type="cellIs" dxfId="3" priority="1" stopIfTrue="1" operator="lessThan">
      <formula>0</formula>
    </cfRule>
    <cfRule type="cellIs" dxfId="2" priority="2" stopIfTrue="1" operator="lessThan">
      <formula>0</formula>
    </cfRule>
  </conditionalFormatting>
  <conditionalFormatting sqref="E5:E9">
    <cfRule type="cellIs" dxfId="1" priority="9" stopIfTrue="1" operator="lessThan">
      <formula>0</formula>
    </cfRule>
    <cfRule type="cellIs" dxfId="0" priority="10"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36"/>
  <sheetViews>
    <sheetView showGridLines="0" showRowColHeaders="0" zoomScaleNormal="100" workbookViewId="0">
      <pane xSplit="2" ySplit="6" topLeftCell="F26" activePane="bottomRight" state="frozen"/>
      <selection pane="topRight" activeCell="C1" sqref="C1"/>
      <selection pane="bottomLeft" activeCell="A7" sqref="A7"/>
      <selection pane="bottomRight" activeCell="G33" sqref="G33"/>
    </sheetView>
  </sheetViews>
  <sheetFormatPr defaultColWidth="9.21875" defaultRowHeight="14.4" x14ac:dyDescent="0.3"/>
  <cols>
    <col min="2" max="2" width="99" bestFit="1" customWidth="1"/>
    <col min="4" max="4" width="11.21875" customWidth="1"/>
    <col min="5" max="5" width="15.44140625" customWidth="1"/>
    <col min="7" max="7" width="12.44140625" customWidth="1"/>
    <col min="8" max="8" width="13.21875" customWidth="1"/>
    <col min="9" max="9" width="48.44140625" customWidth="1"/>
  </cols>
  <sheetData>
    <row r="1" spans="1:9" ht="21" x14ac:dyDescent="0.4">
      <c r="A1" s="114" t="s">
        <v>0</v>
      </c>
      <c r="B1" s="114"/>
      <c r="C1" s="114"/>
      <c r="D1" s="114"/>
      <c r="E1" s="114"/>
      <c r="F1" s="114"/>
      <c r="G1" s="114"/>
      <c r="H1" s="114"/>
      <c r="I1" s="114"/>
    </row>
    <row r="2" spans="1:9" ht="18" x14ac:dyDescent="0.35">
      <c r="A2" s="113" t="s">
        <v>92</v>
      </c>
      <c r="B2" s="113"/>
      <c r="C2" s="113"/>
      <c r="D2" s="113"/>
      <c r="E2" s="113"/>
      <c r="F2" s="113"/>
      <c r="G2" s="113"/>
      <c r="H2" s="113"/>
      <c r="I2" s="113"/>
    </row>
    <row r="3" spans="1:9" ht="18.600000000000001" thickBot="1" x14ac:dyDescent="0.4">
      <c r="A3" s="98" t="s">
        <v>93</v>
      </c>
      <c r="B3" s="98"/>
      <c r="C3" s="98"/>
      <c r="D3" s="98"/>
      <c r="E3" s="98"/>
      <c r="F3" s="98"/>
      <c r="G3" s="98"/>
      <c r="H3" s="98"/>
      <c r="I3" s="98"/>
    </row>
    <row r="4" spans="1:9" ht="26.25" customHeight="1" x14ac:dyDescent="0.3">
      <c r="A4" s="117" t="s">
        <v>94</v>
      </c>
      <c r="B4" s="115" t="s">
        <v>95</v>
      </c>
      <c r="C4" s="119" t="s">
        <v>96</v>
      </c>
      <c r="D4" s="119"/>
      <c r="E4" s="120"/>
      <c r="F4" s="121" t="s">
        <v>97</v>
      </c>
      <c r="G4" s="119"/>
      <c r="H4" s="122"/>
    </row>
    <row r="5" spans="1:9" ht="15" thickBot="1" x14ac:dyDescent="0.35">
      <c r="A5" s="118"/>
      <c r="B5" s="116"/>
      <c r="C5" s="6" t="s">
        <v>98</v>
      </c>
      <c r="D5" s="6" t="s">
        <v>99</v>
      </c>
      <c r="E5" s="7" t="s">
        <v>100</v>
      </c>
      <c r="F5" s="8" t="s">
        <v>98</v>
      </c>
      <c r="G5" s="6" t="s">
        <v>99</v>
      </c>
      <c r="H5" s="9" t="s">
        <v>100</v>
      </c>
    </row>
    <row r="6" spans="1:9" ht="15.6" x14ac:dyDescent="0.3">
      <c r="A6" s="25"/>
      <c r="B6" s="26" t="s">
        <v>45</v>
      </c>
      <c r="C6" s="29"/>
      <c r="D6" s="29"/>
      <c r="E6" s="29"/>
      <c r="F6" s="29"/>
      <c r="G6" s="29"/>
      <c r="H6" s="29"/>
      <c r="I6" s="11"/>
    </row>
    <row r="7" spans="1:9" ht="15.6" x14ac:dyDescent="0.3">
      <c r="A7" s="27">
        <v>6</v>
      </c>
      <c r="B7" s="41" t="s">
        <v>46</v>
      </c>
      <c r="C7" s="35"/>
      <c r="D7" s="35"/>
      <c r="E7" s="36"/>
      <c r="F7" s="37"/>
      <c r="G7" s="35" t="s">
        <v>106</v>
      </c>
      <c r="H7" s="35"/>
      <c r="I7" s="11"/>
    </row>
    <row r="8" spans="1:9" ht="15.6" x14ac:dyDescent="0.3">
      <c r="A8" s="27">
        <v>7</v>
      </c>
      <c r="B8" s="41" t="s">
        <v>47</v>
      </c>
      <c r="C8" s="35"/>
      <c r="D8" s="35"/>
      <c r="E8" s="36"/>
      <c r="F8" s="37"/>
      <c r="G8" s="35" t="s">
        <v>106</v>
      </c>
      <c r="H8" s="35"/>
      <c r="I8" s="11"/>
    </row>
    <row r="9" spans="1:9" ht="15.6" x14ac:dyDescent="0.3">
      <c r="A9" s="27">
        <v>8</v>
      </c>
      <c r="B9" s="41" t="s">
        <v>48</v>
      </c>
      <c r="C9" s="30"/>
      <c r="D9" s="30"/>
      <c r="E9" s="31"/>
      <c r="F9" s="37"/>
      <c r="G9" s="35" t="s">
        <v>106</v>
      </c>
      <c r="H9" s="35"/>
      <c r="I9" s="11"/>
    </row>
    <row r="10" spans="1:9" ht="15.6" x14ac:dyDescent="0.3">
      <c r="A10" s="27">
        <v>9</v>
      </c>
      <c r="B10" s="41" t="s">
        <v>49</v>
      </c>
      <c r="C10" s="30"/>
      <c r="D10" s="30"/>
      <c r="E10" s="31"/>
      <c r="F10" s="37"/>
      <c r="G10" s="35" t="s">
        <v>106</v>
      </c>
      <c r="H10" s="35"/>
      <c r="I10" s="11"/>
    </row>
    <row r="11" spans="1:9" ht="15.6" x14ac:dyDescent="0.3">
      <c r="A11" s="27">
        <v>10</v>
      </c>
      <c r="B11" s="41" t="s">
        <v>50</v>
      </c>
      <c r="C11" s="35"/>
      <c r="D11" s="35"/>
      <c r="E11" s="36"/>
      <c r="F11" s="37"/>
      <c r="G11" s="35" t="s">
        <v>106</v>
      </c>
      <c r="H11" s="35"/>
      <c r="I11" s="11"/>
    </row>
    <row r="12" spans="1:9" ht="15.6" x14ac:dyDescent="0.3">
      <c r="A12" s="27">
        <v>11</v>
      </c>
      <c r="B12" s="41" t="s">
        <v>51</v>
      </c>
      <c r="C12" s="35"/>
      <c r="D12" s="35"/>
      <c r="E12" s="36"/>
      <c r="F12" s="37"/>
      <c r="G12" s="35" t="s">
        <v>106</v>
      </c>
      <c r="H12" s="35"/>
      <c r="I12" s="11"/>
    </row>
    <row r="13" spans="1:9" ht="16.2" thickBot="1" x14ac:dyDescent="0.35">
      <c r="A13" s="28">
        <v>13</v>
      </c>
      <c r="B13" s="42" t="s">
        <v>52</v>
      </c>
      <c r="C13" s="32"/>
      <c r="D13" s="32"/>
      <c r="E13" s="33"/>
      <c r="F13" s="38"/>
      <c r="G13" s="39" t="s">
        <v>106</v>
      </c>
      <c r="H13" s="40"/>
      <c r="I13" s="11"/>
    </row>
    <row r="14" spans="1:9" ht="15.6" x14ac:dyDescent="0.3">
      <c r="A14" s="25"/>
      <c r="B14" s="43" t="s">
        <v>54</v>
      </c>
      <c r="C14" s="34"/>
      <c r="D14" s="34"/>
      <c r="E14" s="34"/>
      <c r="F14" s="34"/>
      <c r="G14" s="34"/>
      <c r="H14" s="34"/>
      <c r="I14" s="11"/>
    </row>
    <row r="15" spans="1:9" ht="15.6" x14ac:dyDescent="0.3">
      <c r="A15" s="27">
        <v>15</v>
      </c>
      <c r="B15" s="41" t="s">
        <v>55</v>
      </c>
      <c r="C15" s="35"/>
      <c r="D15" s="35"/>
      <c r="E15" s="36"/>
      <c r="F15" s="37" t="s">
        <v>106</v>
      </c>
      <c r="G15" s="35"/>
      <c r="H15" s="35"/>
      <c r="I15" s="11"/>
    </row>
    <row r="16" spans="1:9" ht="15.6" x14ac:dyDescent="0.3">
      <c r="A16" s="27">
        <v>16</v>
      </c>
      <c r="B16" s="41" t="s">
        <v>56</v>
      </c>
      <c r="C16" s="35"/>
      <c r="D16" s="35"/>
      <c r="E16" s="36"/>
      <c r="F16" s="37" t="s">
        <v>106</v>
      </c>
      <c r="G16" s="35"/>
      <c r="H16" s="35"/>
      <c r="I16" s="11"/>
    </row>
    <row r="17" spans="1:9" ht="15.6" x14ac:dyDescent="0.3">
      <c r="A17" s="27">
        <v>17</v>
      </c>
      <c r="B17" s="41" t="s">
        <v>57</v>
      </c>
      <c r="C17" s="35"/>
      <c r="D17" s="35"/>
      <c r="E17" s="36"/>
      <c r="F17" s="37" t="s">
        <v>106</v>
      </c>
      <c r="G17" s="35"/>
      <c r="H17" s="35"/>
      <c r="I17" s="11"/>
    </row>
    <row r="18" spans="1:9" ht="15.6" x14ac:dyDescent="0.3">
      <c r="A18" s="27">
        <v>18</v>
      </c>
      <c r="B18" s="41" t="s">
        <v>58</v>
      </c>
      <c r="C18" s="35"/>
      <c r="D18" s="35"/>
      <c r="E18" s="36"/>
      <c r="F18" s="37" t="s">
        <v>106</v>
      </c>
      <c r="G18" s="35"/>
      <c r="H18" s="35"/>
      <c r="I18" s="11"/>
    </row>
    <row r="19" spans="1:9" ht="15.6" x14ac:dyDescent="0.3">
      <c r="A19" s="27">
        <v>19</v>
      </c>
      <c r="B19" s="41" t="s">
        <v>59</v>
      </c>
      <c r="C19" s="35"/>
      <c r="D19" s="35"/>
      <c r="E19" s="36"/>
      <c r="F19" s="37" t="s">
        <v>106</v>
      </c>
      <c r="G19" s="35"/>
      <c r="H19" s="35"/>
      <c r="I19" s="11"/>
    </row>
    <row r="20" spans="1:9" ht="15.6" x14ac:dyDescent="0.3">
      <c r="A20" s="27">
        <v>20</v>
      </c>
      <c r="B20" s="41" t="s">
        <v>60</v>
      </c>
      <c r="C20" s="35"/>
      <c r="D20" s="35"/>
      <c r="E20" s="36"/>
      <c r="F20" s="37" t="s">
        <v>106</v>
      </c>
      <c r="G20" s="35"/>
      <c r="H20" s="35"/>
      <c r="I20" s="11"/>
    </row>
    <row r="21" spans="1:9" ht="15.6" x14ac:dyDescent="0.3">
      <c r="A21" s="27">
        <v>21</v>
      </c>
      <c r="B21" s="41" t="s">
        <v>61</v>
      </c>
      <c r="C21" s="35"/>
      <c r="D21" s="35"/>
      <c r="E21" s="36"/>
      <c r="F21" s="37" t="s">
        <v>106</v>
      </c>
      <c r="G21" s="35"/>
      <c r="H21" s="35"/>
      <c r="I21" s="11"/>
    </row>
    <row r="22" spans="1:9" ht="15.6" x14ac:dyDescent="0.3">
      <c r="A22" s="27">
        <v>22</v>
      </c>
      <c r="B22" s="41" t="s">
        <v>62</v>
      </c>
      <c r="C22" s="30"/>
      <c r="D22" s="30"/>
      <c r="E22" s="31"/>
      <c r="F22" s="37"/>
      <c r="G22" s="35" t="s">
        <v>106</v>
      </c>
      <c r="H22" s="35"/>
      <c r="I22" s="11"/>
    </row>
    <row r="23" spans="1:9" ht="15.6" x14ac:dyDescent="0.3">
      <c r="A23" s="27">
        <v>23</v>
      </c>
      <c r="B23" s="41" t="s">
        <v>63</v>
      </c>
      <c r="C23" s="30"/>
      <c r="D23" s="30"/>
      <c r="E23" s="31"/>
      <c r="F23" s="37"/>
      <c r="G23" s="35" t="s">
        <v>106</v>
      </c>
      <c r="H23" s="35"/>
      <c r="I23" s="11"/>
    </row>
    <row r="24" spans="1:9" ht="15.6" x14ac:dyDescent="0.3">
      <c r="A24" s="27">
        <v>24</v>
      </c>
      <c r="B24" s="41" t="s">
        <v>64</v>
      </c>
      <c r="C24" s="30"/>
      <c r="D24" s="30"/>
      <c r="E24" s="31"/>
      <c r="F24" s="37"/>
      <c r="G24" s="35" t="s">
        <v>106</v>
      </c>
      <c r="H24" s="35"/>
      <c r="I24" s="11"/>
    </row>
    <row r="25" spans="1:9" ht="15.6" x14ac:dyDescent="0.3">
      <c r="A25" s="27">
        <v>26</v>
      </c>
      <c r="B25" s="41" t="s">
        <v>66</v>
      </c>
      <c r="C25" s="30"/>
      <c r="D25" s="30"/>
      <c r="E25" s="31"/>
      <c r="F25" s="37"/>
      <c r="G25" s="35" t="s">
        <v>106</v>
      </c>
      <c r="H25" s="35"/>
      <c r="I25" s="11"/>
    </row>
    <row r="26" spans="1:9" ht="15.6" x14ac:dyDescent="0.3">
      <c r="A26" s="27">
        <v>27</v>
      </c>
      <c r="B26" s="41" t="s">
        <v>67</v>
      </c>
      <c r="C26" s="30"/>
      <c r="D26" s="30"/>
      <c r="E26" s="31"/>
      <c r="F26" s="37"/>
      <c r="G26" s="35" t="s">
        <v>106</v>
      </c>
      <c r="H26" s="35"/>
      <c r="I26" s="11"/>
    </row>
    <row r="27" spans="1:9" ht="15.6" x14ac:dyDescent="0.3">
      <c r="A27" s="27">
        <v>28</v>
      </c>
      <c r="B27" s="41" t="s">
        <v>68</v>
      </c>
      <c r="C27" s="30"/>
      <c r="D27" s="30"/>
      <c r="E27" s="31"/>
      <c r="F27" s="37"/>
      <c r="G27" s="35" t="s">
        <v>106</v>
      </c>
      <c r="H27" s="35"/>
      <c r="I27" s="11"/>
    </row>
    <row r="28" spans="1:9" ht="15.6" x14ac:dyDescent="0.3">
      <c r="A28" s="27">
        <v>29</v>
      </c>
      <c r="B28" s="41" t="s">
        <v>101</v>
      </c>
      <c r="C28" s="30"/>
      <c r="D28" s="30"/>
      <c r="E28" s="31"/>
      <c r="F28" s="37"/>
      <c r="G28" s="35" t="s">
        <v>106</v>
      </c>
      <c r="H28" s="35"/>
      <c r="I28" s="11"/>
    </row>
    <row r="29" spans="1:9" ht="15.6" x14ac:dyDescent="0.3">
      <c r="A29" s="27">
        <v>30</v>
      </c>
      <c r="B29" s="41" t="s">
        <v>70</v>
      </c>
      <c r="C29" s="30"/>
      <c r="D29" s="30"/>
      <c r="E29" s="31"/>
      <c r="F29" s="37"/>
      <c r="G29" s="35" t="s">
        <v>106</v>
      </c>
      <c r="H29" s="35"/>
      <c r="I29" s="11"/>
    </row>
    <row r="30" spans="1:9" ht="15.6" x14ac:dyDescent="0.3">
      <c r="A30" s="27">
        <v>31</v>
      </c>
      <c r="B30" s="41" t="s">
        <v>71</v>
      </c>
      <c r="C30" s="30"/>
      <c r="D30" s="30"/>
      <c r="E30" s="31"/>
      <c r="F30" s="37"/>
      <c r="G30" s="35" t="s">
        <v>106</v>
      </c>
      <c r="H30" s="35"/>
      <c r="I30" s="11"/>
    </row>
    <row r="31" spans="1:9" ht="15.6" x14ac:dyDescent="0.3">
      <c r="A31" s="27">
        <v>32</v>
      </c>
      <c r="B31" s="41" t="s">
        <v>72</v>
      </c>
      <c r="C31" s="30"/>
      <c r="D31" s="30"/>
      <c r="E31" s="31"/>
      <c r="F31" s="37"/>
      <c r="G31" s="35" t="s">
        <v>106</v>
      </c>
      <c r="H31" s="35"/>
      <c r="I31" s="11"/>
    </row>
    <row r="32" spans="1:9" ht="15.6" x14ac:dyDescent="0.3">
      <c r="A32" s="27">
        <v>33</v>
      </c>
      <c r="B32" s="41" t="s">
        <v>102</v>
      </c>
      <c r="C32" s="30"/>
      <c r="D32" s="30"/>
      <c r="E32" s="31"/>
      <c r="F32" s="30"/>
      <c r="G32" s="30"/>
      <c r="H32" s="31"/>
      <c r="I32" s="11"/>
    </row>
    <row r="33" spans="1:9" ht="15.6" x14ac:dyDescent="0.3">
      <c r="A33" s="27" t="s">
        <v>74</v>
      </c>
      <c r="B33" s="41" t="s">
        <v>75</v>
      </c>
      <c r="C33" s="30"/>
      <c r="D33" s="30"/>
      <c r="E33" s="31"/>
      <c r="F33" s="37"/>
      <c r="G33" s="76" t="s">
        <v>107</v>
      </c>
      <c r="H33" s="35"/>
      <c r="I33" s="11"/>
    </row>
    <row r="34" spans="1:9" ht="15.6" x14ac:dyDescent="0.3">
      <c r="A34" s="27">
        <v>34</v>
      </c>
      <c r="B34" s="41" t="s">
        <v>78</v>
      </c>
      <c r="C34" s="30"/>
      <c r="D34" s="30"/>
      <c r="E34" s="31"/>
      <c r="F34" s="37"/>
      <c r="G34" s="35" t="s">
        <v>106</v>
      </c>
      <c r="H34" s="35"/>
      <c r="I34" s="11"/>
    </row>
    <row r="35" spans="1:9" ht="15.6" x14ac:dyDescent="0.3">
      <c r="A35" s="27">
        <v>35</v>
      </c>
      <c r="B35" s="41" t="s">
        <v>79</v>
      </c>
      <c r="C35" s="30"/>
      <c r="D35" s="30"/>
      <c r="E35" s="31"/>
      <c r="F35" s="37"/>
      <c r="G35" s="35" t="s">
        <v>106</v>
      </c>
      <c r="H35" s="35"/>
      <c r="I35" s="11"/>
    </row>
    <row r="36" spans="1:9" ht="16.2" thickBot="1" x14ac:dyDescent="0.35">
      <c r="A36" s="28">
        <v>36</v>
      </c>
      <c r="B36" s="42" t="s">
        <v>80</v>
      </c>
      <c r="C36" s="32"/>
      <c r="D36" s="32"/>
      <c r="E36" s="33"/>
      <c r="F36" s="38"/>
      <c r="G36" s="39" t="s">
        <v>106</v>
      </c>
      <c r="H36" s="40"/>
      <c r="I36" s="11"/>
    </row>
  </sheetData>
  <mergeCells count="6">
    <mergeCell ref="A2:I2"/>
    <mergeCell ref="A1:I1"/>
    <mergeCell ref="B4:B5"/>
    <mergeCell ref="A4:A5"/>
    <mergeCell ref="C4:E4"/>
    <mergeCell ref="F4:H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35"/>
  <sheetViews>
    <sheetView showGridLines="0" showRowColHeaders="0" tabSelected="1" topLeftCell="B1" zoomScaleNormal="100" workbookViewId="0">
      <pane xSplit="1" ySplit="1" topLeftCell="C2" activePane="bottomRight" state="frozen"/>
      <selection pane="topRight" activeCell="C1" sqref="C1"/>
      <selection pane="bottomLeft" activeCell="B6" sqref="B6"/>
      <selection pane="bottomRight" activeCell="D6" sqref="D6"/>
    </sheetView>
  </sheetViews>
  <sheetFormatPr defaultColWidth="9.21875" defaultRowHeight="14.4" x14ac:dyDescent="0.3"/>
  <cols>
    <col min="1" max="1" width="8.21875" style="76" customWidth="1"/>
    <col min="2" max="2" width="6.5546875" style="76" bestFit="1" customWidth="1"/>
    <col min="3" max="3" width="50.77734375" style="76" customWidth="1"/>
    <col min="4" max="5" width="55.77734375" style="76" customWidth="1"/>
    <col min="6" max="8" width="16.77734375" style="76" customWidth="1"/>
    <col min="9" max="9" width="48.44140625" style="76" customWidth="1"/>
    <col min="10" max="16384" width="9.21875" style="76"/>
  </cols>
  <sheetData>
    <row r="1" spans="1:9" ht="21" x14ac:dyDescent="0.4">
      <c r="A1" s="75" t="s">
        <v>0</v>
      </c>
      <c r="B1" s="75"/>
      <c r="C1" s="75"/>
      <c r="D1" s="75"/>
      <c r="E1" s="75"/>
      <c r="F1" s="75"/>
      <c r="G1" s="75"/>
      <c r="H1" s="75"/>
      <c r="I1" s="75"/>
    </row>
    <row r="2" spans="1:9" ht="15" thickBot="1" x14ac:dyDescent="0.35">
      <c r="C2" s="77" t="s">
        <v>103</v>
      </c>
    </row>
    <row r="3" spans="1:9" x14ac:dyDescent="0.3">
      <c r="B3" s="78" t="s">
        <v>94</v>
      </c>
      <c r="C3" s="79" t="s">
        <v>95</v>
      </c>
    </row>
    <row r="4" spans="1:9" ht="15" thickBot="1" x14ac:dyDescent="0.35">
      <c r="B4" s="80"/>
      <c r="C4" s="81"/>
      <c r="D4" s="81"/>
      <c r="E4" s="82"/>
    </row>
    <row r="5" spans="1:9" ht="15.6" x14ac:dyDescent="0.3">
      <c r="B5" s="83"/>
      <c r="C5" s="84" t="s">
        <v>45</v>
      </c>
      <c r="D5" s="85" t="s">
        <v>104</v>
      </c>
      <c r="E5" s="86" t="s">
        <v>105</v>
      </c>
    </row>
    <row r="6" spans="1:9" ht="15.6" x14ac:dyDescent="0.3">
      <c r="B6" s="87">
        <v>6</v>
      </c>
      <c r="C6" s="88" t="s">
        <v>46</v>
      </c>
      <c r="D6" s="35"/>
      <c r="E6" s="35"/>
    </row>
    <row r="7" spans="1:9" ht="15.6" x14ac:dyDescent="0.3">
      <c r="B7" s="87">
        <v>7</v>
      </c>
      <c r="C7" s="88" t="s">
        <v>47</v>
      </c>
      <c r="D7" s="35"/>
      <c r="E7" s="35"/>
    </row>
    <row r="8" spans="1:9" ht="15.6" x14ac:dyDescent="0.3">
      <c r="B8" s="87">
        <v>8</v>
      </c>
      <c r="C8" s="88" t="s">
        <v>48</v>
      </c>
      <c r="D8" s="35"/>
      <c r="E8" s="35"/>
    </row>
    <row r="9" spans="1:9" ht="31.2" x14ac:dyDescent="0.3">
      <c r="B9" s="87">
        <v>9</v>
      </c>
      <c r="C9" s="88" t="s">
        <v>49</v>
      </c>
      <c r="D9" s="35"/>
      <c r="E9" s="35"/>
    </row>
    <row r="10" spans="1:9" ht="15.6" x14ac:dyDescent="0.3">
      <c r="B10" s="87">
        <v>10</v>
      </c>
      <c r="C10" s="88" t="s">
        <v>50</v>
      </c>
      <c r="D10" s="35"/>
      <c r="E10" s="35"/>
    </row>
    <row r="11" spans="1:9" ht="15.6" x14ac:dyDescent="0.3">
      <c r="B11" s="87">
        <v>11</v>
      </c>
      <c r="C11" s="88" t="s">
        <v>51</v>
      </c>
      <c r="D11" s="35"/>
      <c r="E11" s="35"/>
    </row>
    <row r="12" spans="1:9" ht="31.8" thickBot="1" x14ac:dyDescent="0.35">
      <c r="B12" s="89">
        <v>13</v>
      </c>
      <c r="C12" s="90" t="s">
        <v>52</v>
      </c>
      <c r="D12" s="35"/>
      <c r="E12" s="35"/>
    </row>
    <row r="13" spans="1:9" ht="15.6" x14ac:dyDescent="0.3">
      <c r="B13" s="83"/>
      <c r="C13" s="91" t="s">
        <v>54</v>
      </c>
      <c r="D13" s="35"/>
      <c r="E13" s="35"/>
    </row>
    <row r="14" spans="1:9" ht="31.2" x14ac:dyDescent="0.3">
      <c r="B14" s="87">
        <v>15</v>
      </c>
      <c r="C14" s="88" t="s">
        <v>55</v>
      </c>
      <c r="D14" s="35"/>
      <c r="E14" s="35"/>
    </row>
    <row r="15" spans="1:9" ht="31.2" x14ac:dyDescent="0.3">
      <c r="B15" s="87">
        <v>16</v>
      </c>
      <c r="C15" s="88" t="s">
        <v>56</v>
      </c>
      <c r="D15" s="35"/>
      <c r="E15" s="35"/>
    </row>
    <row r="16" spans="1:9" ht="31.2" x14ac:dyDescent="0.3">
      <c r="B16" s="87">
        <v>17</v>
      </c>
      <c r="C16" s="88" t="s">
        <v>57</v>
      </c>
      <c r="D16" s="35"/>
      <c r="E16" s="35"/>
    </row>
    <row r="17" spans="2:5" ht="15.6" x14ac:dyDescent="0.3">
      <c r="B17" s="87">
        <v>18</v>
      </c>
      <c r="C17" s="88" t="s">
        <v>58</v>
      </c>
      <c r="D17" s="35"/>
      <c r="E17" s="35"/>
    </row>
    <row r="18" spans="2:5" ht="15.6" x14ac:dyDescent="0.3">
      <c r="B18" s="87">
        <v>19</v>
      </c>
      <c r="C18" s="88" t="s">
        <v>59</v>
      </c>
      <c r="D18" s="35"/>
      <c r="E18" s="35"/>
    </row>
    <row r="19" spans="2:5" ht="15.6" x14ac:dyDescent="0.3">
      <c r="B19" s="87">
        <v>20</v>
      </c>
      <c r="C19" s="88" t="s">
        <v>60</v>
      </c>
      <c r="D19" s="35"/>
      <c r="E19" s="35"/>
    </row>
    <row r="20" spans="2:5" ht="15.6" x14ac:dyDescent="0.3">
      <c r="B20" s="87">
        <v>21</v>
      </c>
      <c r="C20" s="88" t="s">
        <v>61</v>
      </c>
      <c r="D20" s="35"/>
      <c r="E20" s="35"/>
    </row>
    <row r="21" spans="2:5" ht="15.6" x14ac:dyDescent="0.3">
      <c r="B21" s="87">
        <v>22</v>
      </c>
      <c r="C21" s="88" t="s">
        <v>62</v>
      </c>
      <c r="D21" s="35"/>
      <c r="E21" s="35"/>
    </row>
    <row r="22" spans="2:5" ht="31.2" x14ac:dyDescent="0.3">
      <c r="B22" s="87">
        <v>23</v>
      </c>
      <c r="C22" s="88" t="s">
        <v>63</v>
      </c>
      <c r="D22" s="35"/>
      <c r="E22" s="35"/>
    </row>
    <row r="23" spans="2:5" ht="15.6" x14ac:dyDescent="0.3">
      <c r="B23" s="87">
        <v>24</v>
      </c>
      <c r="C23" s="88" t="s">
        <v>64</v>
      </c>
      <c r="D23" s="35"/>
      <c r="E23" s="35"/>
    </row>
    <row r="24" spans="2:5" ht="15.6" x14ac:dyDescent="0.3">
      <c r="B24" s="87">
        <v>26</v>
      </c>
      <c r="C24" s="88" t="s">
        <v>66</v>
      </c>
      <c r="D24" s="35"/>
      <c r="E24" s="35"/>
    </row>
    <row r="25" spans="2:5" ht="15.6" x14ac:dyDescent="0.3">
      <c r="B25" s="87">
        <v>27</v>
      </c>
      <c r="C25" s="88" t="s">
        <v>67</v>
      </c>
      <c r="D25" s="35"/>
      <c r="E25" s="35"/>
    </row>
    <row r="26" spans="2:5" ht="15.6" x14ac:dyDescent="0.3">
      <c r="B26" s="87">
        <v>28</v>
      </c>
      <c r="C26" s="88" t="s">
        <v>68</v>
      </c>
      <c r="D26" s="35"/>
      <c r="E26" s="35"/>
    </row>
    <row r="27" spans="2:5" ht="15.6" x14ac:dyDescent="0.3">
      <c r="B27" s="87">
        <v>29</v>
      </c>
      <c r="C27" s="88" t="s">
        <v>101</v>
      </c>
      <c r="D27" s="35"/>
      <c r="E27" s="35"/>
    </row>
    <row r="28" spans="2:5" ht="15.6" x14ac:dyDescent="0.3">
      <c r="B28" s="87">
        <v>30</v>
      </c>
      <c r="C28" s="88" t="s">
        <v>70</v>
      </c>
      <c r="D28" s="35"/>
      <c r="E28" s="35"/>
    </row>
    <row r="29" spans="2:5" ht="15.6" x14ac:dyDescent="0.3">
      <c r="B29" s="87">
        <v>31</v>
      </c>
      <c r="C29" s="88" t="s">
        <v>71</v>
      </c>
      <c r="D29" s="35"/>
      <c r="E29" s="35"/>
    </row>
    <row r="30" spans="2:5" ht="46.8" x14ac:dyDescent="0.3">
      <c r="B30" s="87">
        <v>32</v>
      </c>
      <c r="C30" s="88" t="s">
        <v>72</v>
      </c>
      <c r="D30" s="35"/>
      <c r="E30" s="35"/>
    </row>
    <row r="31" spans="2:5" ht="15.6" x14ac:dyDescent="0.3">
      <c r="B31" s="87">
        <v>33</v>
      </c>
      <c r="C31" s="88" t="s">
        <v>102</v>
      </c>
      <c r="D31" s="35"/>
      <c r="E31" s="35"/>
    </row>
    <row r="32" spans="2:5" ht="15.6" x14ac:dyDescent="0.3">
      <c r="B32" s="87" t="s">
        <v>74</v>
      </c>
      <c r="C32" s="88" t="s">
        <v>75</v>
      </c>
      <c r="D32" s="35"/>
      <c r="E32" s="35"/>
    </row>
    <row r="33" spans="2:5" ht="15.6" x14ac:dyDescent="0.3">
      <c r="B33" s="87">
        <v>34</v>
      </c>
      <c r="C33" s="88" t="s">
        <v>78</v>
      </c>
      <c r="D33" s="35"/>
      <c r="E33" s="35"/>
    </row>
    <row r="34" spans="2:5" ht="15.6" x14ac:dyDescent="0.3">
      <c r="B34" s="87">
        <v>35</v>
      </c>
      <c r="C34" s="88" t="s">
        <v>79</v>
      </c>
      <c r="D34" s="35"/>
      <c r="E34" s="35"/>
    </row>
    <row r="35" spans="2:5" ht="16.2" thickBot="1" x14ac:dyDescent="0.35">
      <c r="B35" s="89">
        <v>36</v>
      </c>
      <c r="C35" s="90" t="s">
        <v>80</v>
      </c>
      <c r="D35" s="35"/>
      <c r="E35" s="35">
        <v>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D3CFA1D347C4B87910ED2941616D1" ma:contentTypeVersion="4" ma:contentTypeDescription="Create a new document." ma:contentTypeScope="" ma:versionID="63b77eac122e5205fbb30061cb1191e5">
  <xsd:schema xmlns:xsd="http://www.w3.org/2001/XMLSchema" xmlns:xs="http://www.w3.org/2001/XMLSchema" xmlns:p="http://schemas.microsoft.com/office/2006/metadata/properties" xmlns:ns2="295a7a81-5876-4178-8d83-9afd003dbc11" targetNamespace="http://schemas.microsoft.com/office/2006/metadata/properties" ma:root="true" ma:fieldsID="ae8a3116d50b41c1914a97b5bf1c1c89" ns2:_="">
    <xsd:import namespace="295a7a81-5876-4178-8d83-9afd003dbc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5a7a81-5876-4178-8d83-9afd003db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F5D37D-81A9-426B-82A8-F02DB7837E39}">
  <ds:schemaRefs>
    <ds:schemaRef ds:uri="http://schemas.microsoft.com/sharepoint/v3/contenttype/forms"/>
  </ds:schemaRefs>
</ds:datastoreItem>
</file>

<file path=customXml/itemProps2.xml><?xml version="1.0" encoding="utf-8"?>
<ds:datastoreItem xmlns:ds="http://schemas.openxmlformats.org/officeDocument/2006/customXml" ds:itemID="{6350314E-D072-4CF6-B911-C7D9A7B7A3B3}">
  <ds:schemaRefs>
    <ds:schemaRef ds:uri="http://schemas.openxmlformats.org/package/2006/metadata/core-properties"/>
    <ds:schemaRef ds:uri="http://purl.org/dc/dcmitype/"/>
    <ds:schemaRef ds:uri="http://purl.org/dc/terms/"/>
    <ds:schemaRef ds:uri="295a7a81-5876-4178-8d83-9afd003dbc11"/>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B619BCC-35AF-439F-9F2F-484D7CBD6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5a7a81-5876-4178-8d83-9afd003d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Sections I-III. Company Data</vt:lpstr>
      <vt:lpstr>Statewide Data</vt:lpstr>
      <vt:lpstr>Area 1 Data</vt:lpstr>
      <vt:lpstr>Area 2 Data</vt:lpstr>
      <vt:lpstr>Area 3 Data</vt:lpstr>
      <vt:lpstr>Area 4 Data</vt:lpstr>
      <vt:lpstr>Allocation Method</vt:lpstr>
      <vt:lpstr>Comments</vt:lpstr>
    </vt:vector>
  </TitlesOfParts>
  <Manager/>
  <Company>State of Maine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Bradford L</dc:creator>
  <cp:keywords/>
  <dc:description/>
  <cp:lastModifiedBy>Fougere, Keith A</cp:lastModifiedBy>
  <cp:revision/>
  <dcterms:created xsi:type="dcterms:W3CDTF">2013-10-30T14:59:00Z</dcterms:created>
  <dcterms:modified xsi:type="dcterms:W3CDTF">2025-06-27T18:15:23Z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0x010100189D3CFA1D347C4B87910ED2941616D1</vt:lpwstr>
  </property>
  <property fmtid="{D5CDD505-2E9C-101B-9397-08002B2CF9AE}" pid="3" name="MSIP_Label_1ecdf243-b9b0-4f63-8694-76742e4201b7_Enabled">
    <vt:lpwstr>true</vt:lpwstr>
  </property>
  <property fmtid="{D5CDD505-2E9C-101B-9397-08002B2CF9AE}" pid="4" name="MSIP_Label_1ecdf243-b9b0-4f63-8694-76742e4201b7_SetDate">
    <vt:lpwstr>2024-02-21T17:51:19Z</vt:lpwstr>
  </property>
  <property fmtid="{D5CDD505-2E9C-101B-9397-08002B2CF9AE}" pid="5" name="MSIP_Label_1ecdf243-b9b0-4f63-8694-76742e4201b7_Method">
    <vt:lpwstr>Standard</vt:lpwstr>
  </property>
  <property fmtid="{D5CDD505-2E9C-101B-9397-08002B2CF9AE}" pid="6" name="MSIP_Label_1ecdf243-b9b0-4f63-8694-76742e4201b7_Name">
    <vt:lpwstr>Proprietary general</vt:lpwstr>
  </property>
  <property fmtid="{D5CDD505-2E9C-101B-9397-08002B2CF9AE}" pid="7" name="MSIP_Label_1ecdf243-b9b0-4f63-8694-76742e4201b7_SiteId">
    <vt:lpwstr>fabb61b8-3afe-4e75-b934-a47f782b8cd7</vt:lpwstr>
  </property>
  <property fmtid="{D5CDD505-2E9C-101B-9397-08002B2CF9AE}" pid="8" name="MSIP_Label_1ecdf243-b9b0-4f63-8694-76742e4201b7_ActionId">
    <vt:lpwstr>40b367a7-3d14-4fb0-a921-ce36369f962d</vt:lpwstr>
  </property>
  <property fmtid="{D5CDD505-2E9C-101B-9397-08002B2CF9AE}" pid="9" name="MSIP_Label_1ecdf243-b9b0-4f63-8694-76742e4201b7_ContentBits">
    <vt:lpwstr>0</vt:lpwstr>
  </property>
</Properties>
</file>