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940\_Staging\"/>
    </mc:Choice>
  </mc:AlternateContent>
  <xr:revisionPtr revIDLastSave="0" documentId="8_{5DAF90EA-5B33-414D-A386-555BF84E2BD0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360" yWindow="2268" windowWidth="23400" windowHeight="8976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N8" i="2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<sst xmlns="http://schemas.openxmlformats.org/spreadsheetml/2006/main" count="120" uniqueCount="69">
  <si>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</si>
  <si>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</si>
  <si>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</si>
  <si>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</si>
  <si>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</si>
  <si>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</si>
  <si>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</si>
  <si>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</si>
  <si>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</si>
  <si>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</si>
  <si>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</si>
  <si>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</si>
  <si>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</si>
  <si>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</si>
  <si>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</si>
  <si>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</si>
  <si>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</si>
  <si>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</si>
  <si>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</si>
  <si>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</si>
  <si>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</si>
  <si>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</si>
  <si>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</si>
  <si>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</si>
  <si>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</si>
  <si>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</si>
  <si>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</si>
  <si>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</si>
  <si>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</si>
  <si>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</si>
  <si>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</si>
  <si>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</si>
  <si>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</si>
  <si>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</si>
  <si>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</si>
  <si>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</si>
  <si>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</si>
  <si>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</si>
  <si>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</si>
  <si>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</si>
  <si>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</si>
  <si>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</si>
  <si>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</si>
  <si>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</si>
  <si>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</si>
  <si>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</si>
  <si>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</si>
  <si>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</si>
  <si>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</si>
  <si>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</si>
  <si>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</si>
  <si>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</si>
  <si>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</si>
  <si>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</si>
  <si>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</si>
  <si>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</si>
  <si>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</si>
  <si>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</si>
  <si>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</si>
  <si>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</si>
  <si>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</si>
  <si>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</si>
  <si>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</si>
  <si>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12/4/2023</t>
  </si>
  <si>
    <t>Harvard Pilgrim Health Care Inc</t>
  </si>
  <si>
    <t>Laura</t>
  </si>
  <si>
    <t>Pendergast</t>
  </si>
  <si>
    <t>781-612-3662</t>
  </si>
  <si>
    <t>Laura.Pendergast@point32health.org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</si>
</sst>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4" sqref="E4:M4"/>
    </sheetView>
  </sheetViews>
  <sheetFormatPr defaultColWidth="9.33203125" defaultRowHeight="15.6" x14ac:dyDescent="0.3"/>
  <cols>
    <col min="1" max="1" width="3.5546875" style="2" customWidth="1"/>
    <col min="2" max="5" width="9.33203125" style="2"/>
    <col min="6" max="6" width="20.44140625" style="2" customWidth="1"/>
    <col min="7" max="10" width="9.33203125" style="2"/>
    <col min="11" max="11" width="24.6640625" style="2" customWidth="1"/>
    <col min="12" max="16384" width="9.33203125" style="2"/>
  </cols>
  <sheetData>
    <row r="1" spans="2:16" s="3" customFormat="1" ht="21" x14ac:dyDescent="0.4">
      <c r="B1" s="3" t="s">
        <v>2</v>
      </c>
      <c r="E1" s="37" t="s">
        <v>63</v>
      </c>
      <c r="F1" s="37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1">
        <v>96911</v>
      </c>
      <c r="F6" s="42"/>
      <c r="G6" s="43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66</v>
      </c>
      <c r="M9" s="39"/>
      <c r="N9" s="39"/>
      <c r="O9" s="40"/>
    </row>
    <row r="10" spans="2:16" s="6" customFormat="1" ht="18.600000000000001" thickBot="1" x14ac:dyDescent="0.4">
      <c r="B10" s="6" t="s">
        <v>46</v>
      </c>
      <c r="D10" s="38" t="s">
        <v>68</v>
      </c>
      <c r="E10" s="39"/>
      <c r="F10" s="39"/>
      <c r="G10" s="39"/>
      <c r="H10" s="39"/>
      <c r="I10" s="39"/>
      <c r="J10" s="40"/>
      <c r="K10" s="7" t="s">
        <v>47</v>
      </c>
      <c r="L10" s="44" t="s">
        <v>67</v>
      </c>
      <c r="M10" s="45"/>
      <c r="N10" s="45"/>
      <c r="O10" s="45"/>
      <c r="P10" s="46"/>
    </row>
    <row r="11" spans="2:16" s="6" customFormat="1" ht="18" x14ac:dyDescent="0.35">
      <c r="K11" s="7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5">
        <v>2023</v>
      </c>
      <c r="H13" s="4"/>
    </row>
    <row r="14" spans="2:16" s="6" customFormat="1" ht="18.600000000000001" thickBot="1" x14ac:dyDescent="0.4">
      <c r="B14" s="6" t="s">
        <v>57</v>
      </c>
      <c r="P14" s="8" t="s">
        <v>35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1" t="s">
        <v>52</v>
      </c>
      <c r="C17" s="31"/>
      <c r="D17" s="31"/>
    </row>
    <row r="18" spans="2:18" s="9" customFormat="1" ht="18" x14ac:dyDescent="0.35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8" x14ac:dyDescent="0.35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8" x14ac:dyDescent="0.35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5">
        <f>G13</f>
        <v>2023</v>
      </c>
      <c r="H24" s="4"/>
      <c r="J24" s="6"/>
      <c r="K24" s="6"/>
      <c r="L24" s="6"/>
      <c r="O24" s="6"/>
      <c r="P24" s="6"/>
      <c r="Q24" s="6"/>
    </row>
    <row r="25" spans="2:18" s="6" customFormat="1" ht="18.600000000000001" thickBot="1" x14ac:dyDescent="0.4">
      <c r="B25" s="11" t="s">
        <v>48</v>
      </c>
      <c r="F25" s="32">
        <v>150901604.80000001</v>
      </c>
    </row>
    <row r="26" spans="2:18" s="6" customFormat="1" ht="18.600000000000001" thickBot="1" x14ac:dyDescent="0.4">
      <c r="B26" s="6" t="s">
        <v>49</v>
      </c>
      <c r="F26" s="32">
        <v>180940863.05000001</v>
      </c>
    </row>
    <row r="27" spans="2:18" s="6" customFormat="1" ht="18.600000000000001" thickBot="1" x14ac:dyDescent="0.4">
      <c r="B27" s="11" t="s">
        <v>50</v>
      </c>
      <c r="F27" s="32">
        <v>102070503.48</v>
      </c>
      <c r="J27" s="10"/>
      <c r="K27" s="10"/>
      <c r="L27" s="10"/>
      <c r="O27" s="12"/>
      <c r="P27" s="12"/>
      <c r="Q27" s="12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2">
        <v>107262639.98</v>
      </c>
      <c r="J28" s="6"/>
      <c r="K28" s="6"/>
      <c r="L28" s="6"/>
      <c r="O28" s="6"/>
      <c r="P28" s="6"/>
      <c r="Q28" s="6"/>
    </row>
  </sheetData>
  <sheetProtection algorithmName="SHA-512" hashValue="NX3+N3gRlqcWJsS6x9lQ/zfBlcdRinHodIYewgSpqEpJ2K7ZWvijDYLX8I98m6rSP3nskURTTpCWzPHA92V2Ww==" saltValue="wJSaqTLRVGvX+Eh57rqJnA==" spinCount="100000" sheet="1" objects="1" scenarios="1" selectLockedCell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Normal="100" workbookViewId="0">
      <selection activeCell="D7" sqref="D7"/>
    </sheetView>
  </sheetViews>
  <sheetFormatPr defaultColWidth="9.33203125" defaultRowHeight="15.6" x14ac:dyDescent="0.3"/>
  <cols>
    <col min="1" max="1" width="4.6640625" style="2" customWidth="1"/>
    <col min="2" max="2" width="1.664062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33203125" style="2"/>
    <col min="18" max="18" width="10.6640625" style="2" bestFit="1" customWidth="1"/>
    <col min="19" max="19" width="9.33203125" style="2"/>
    <col min="20" max="20" width="9.6640625" style="2" bestFit="1" customWidth="1"/>
    <col min="21" max="21" width="13.44140625" style="2" bestFit="1" customWidth="1"/>
    <col min="22" max="22" width="30.6640625" style="2" bestFit="1" customWidth="1"/>
    <col min="23" max="16384" width="9.3320312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3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6">
        <v>45382</v>
      </c>
    </row>
    <row r="5" spans="3:14" ht="16.2" thickBot="1" x14ac:dyDescent="0.35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1.8" thickBot="1" x14ac:dyDescent="0.35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6.2" thickBot="1" x14ac:dyDescent="0.35">
      <c r="C7" s="24" t="s">
        <v>22</v>
      </c>
      <c r="D7" s="15">
        <v>204</v>
      </c>
      <c r="E7" s="15">
        <v>822</v>
      </c>
      <c r="F7" s="16">
        <v>98</v>
      </c>
      <c r="G7" s="16">
        <v>495</v>
      </c>
      <c r="H7" s="15">
        <v>68</v>
      </c>
      <c r="I7" s="16">
        <v>74</v>
      </c>
      <c r="J7" s="16">
        <v>31</v>
      </c>
      <c r="K7" s="16">
        <v>321</v>
      </c>
      <c r="L7" s="16">
        <v>0</v>
      </c>
      <c r="M7" s="16">
        <v>13</v>
      </c>
      <c r="N7" s="29">
        <f>SUM(D7:M7)</f>
        <v>2126</v>
      </c>
    </row>
    <row r="8" spans="3:14" ht="16.2" thickBot="1" x14ac:dyDescent="0.35">
      <c r="C8" s="24" t="s">
        <v>23</v>
      </c>
      <c r="D8" s="16">
        <v>33</v>
      </c>
      <c r="E8" s="16">
        <v>157</v>
      </c>
      <c r="F8" s="16">
        <v>11</v>
      </c>
      <c r="G8" s="16">
        <v>97</v>
      </c>
      <c r="H8" s="16">
        <v>39</v>
      </c>
      <c r="I8" s="16">
        <v>73</v>
      </c>
      <c r="J8" s="16">
        <v>22</v>
      </c>
      <c r="K8" s="16">
        <v>44</v>
      </c>
      <c r="L8" s="16">
        <v>0</v>
      </c>
      <c r="M8" s="16">
        <v>13</v>
      </c>
      <c r="N8" s="29">
        <f t="shared" ref="N8:N14" si="0">SUM(D8:M8)</f>
        <v>489</v>
      </c>
    </row>
    <row r="9" spans="3:14" ht="16.2" thickBot="1" x14ac:dyDescent="0.35">
      <c r="C9" s="24" t="s">
        <v>24</v>
      </c>
      <c r="D9" s="16">
        <v>49</v>
      </c>
      <c r="E9" s="16">
        <v>166</v>
      </c>
      <c r="F9" s="16">
        <v>29</v>
      </c>
      <c r="G9" s="16">
        <v>70</v>
      </c>
      <c r="H9" s="16">
        <v>63</v>
      </c>
      <c r="I9" s="16">
        <v>124</v>
      </c>
      <c r="J9" s="16">
        <v>55</v>
      </c>
      <c r="K9" s="16">
        <v>138</v>
      </c>
      <c r="L9" s="16">
        <v>0</v>
      </c>
      <c r="M9" s="16">
        <v>66</v>
      </c>
      <c r="N9" s="29">
        <f t="shared" si="0"/>
        <v>760</v>
      </c>
    </row>
    <row r="10" spans="3:14" ht="16.2" thickBot="1" x14ac:dyDescent="0.35">
      <c r="C10" s="24" t="s">
        <v>25</v>
      </c>
      <c r="D10" s="16">
        <v>198</v>
      </c>
      <c r="E10" s="16">
        <v>601</v>
      </c>
      <c r="F10" s="16">
        <v>101</v>
      </c>
      <c r="G10" s="16">
        <v>284</v>
      </c>
      <c r="H10" s="16">
        <v>191</v>
      </c>
      <c r="I10" s="16">
        <v>283</v>
      </c>
      <c r="J10" s="16">
        <v>138</v>
      </c>
      <c r="K10" s="16">
        <v>336</v>
      </c>
      <c r="L10" s="16">
        <v>0</v>
      </c>
      <c r="M10" s="16">
        <v>3</v>
      </c>
      <c r="N10" s="29">
        <f t="shared" si="0"/>
        <v>2135</v>
      </c>
    </row>
    <row r="11" spans="3:14" ht="16.2" thickBot="1" x14ac:dyDescent="0.35">
      <c r="C11" s="24" t="s">
        <v>26</v>
      </c>
      <c r="D11" s="16">
        <v>206</v>
      </c>
      <c r="E11" s="16">
        <v>706</v>
      </c>
      <c r="F11" s="16">
        <v>108</v>
      </c>
      <c r="G11" s="16">
        <v>347</v>
      </c>
      <c r="H11" s="16">
        <v>163</v>
      </c>
      <c r="I11" s="16">
        <v>315</v>
      </c>
      <c r="J11" s="16">
        <v>158</v>
      </c>
      <c r="K11" s="16">
        <v>331</v>
      </c>
      <c r="L11" s="16">
        <v>0</v>
      </c>
      <c r="M11" s="16"/>
      <c r="N11" s="29">
        <f t="shared" si="0"/>
        <v>2334</v>
      </c>
    </row>
    <row r="12" spans="3:14" ht="16.2" thickBot="1" x14ac:dyDescent="0.35">
      <c r="C12" s="24" t="s">
        <v>27</v>
      </c>
      <c r="D12" s="16">
        <v>198</v>
      </c>
      <c r="E12" s="16">
        <v>1408</v>
      </c>
      <c r="F12" s="16">
        <v>78</v>
      </c>
      <c r="G12" s="16">
        <v>546</v>
      </c>
      <c r="H12" s="16">
        <v>275</v>
      </c>
      <c r="I12" s="16">
        <v>607</v>
      </c>
      <c r="J12" s="16">
        <v>223</v>
      </c>
      <c r="K12" s="16">
        <v>310</v>
      </c>
      <c r="L12" s="16">
        <v>0</v>
      </c>
      <c r="M12" s="16"/>
      <c r="N12" s="29">
        <f t="shared" si="0"/>
        <v>3645</v>
      </c>
    </row>
    <row r="13" spans="3:14" ht="16.2" thickBot="1" x14ac:dyDescent="0.35">
      <c r="C13" s="24" t="s">
        <v>11</v>
      </c>
      <c r="D13" s="16">
        <v>148</v>
      </c>
      <c r="E13" s="16">
        <v>1490</v>
      </c>
      <c r="F13" s="16">
        <v>46</v>
      </c>
      <c r="G13" s="16">
        <v>492</v>
      </c>
      <c r="H13" s="16">
        <v>277</v>
      </c>
      <c r="I13" s="17">
        <v>535</v>
      </c>
      <c r="J13" s="16">
        <v>202</v>
      </c>
      <c r="K13" s="16">
        <v>242</v>
      </c>
      <c r="L13" s="16">
        <v>0</v>
      </c>
      <c r="M13" s="16"/>
      <c r="N13" s="29">
        <f t="shared" si="0"/>
        <v>3432</v>
      </c>
    </row>
    <row r="14" spans="3:14" ht="16.2" thickBot="1" x14ac:dyDescent="0.35">
      <c r="C14" s="24" t="s">
        <v>28</v>
      </c>
      <c r="D14" s="16">
        <v>7</v>
      </c>
      <c r="E14" s="16">
        <v>39</v>
      </c>
      <c r="F14" s="16">
        <v>3</v>
      </c>
      <c r="G14" s="16">
        <v>8</v>
      </c>
      <c r="H14" s="16">
        <v>6</v>
      </c>
      <c r="I14" s="16">
        <v>21</v>
      </c>
      <c r="J14" s="16">
        <v>38</v>
      </c>
      <c r="K14" s="16">
        <v>6</v>
      </c>
      <c r="L14" s="16">
        <v>0</v>
      </c>
      <c r="M14" s="16"/>
      <c r="N14" s="29">
        <f t="shared" si="0"/>
        <v>128</v>
      </c>
    </row>
    <row r="15" spans="3:14" ht="16.2" thickBot="1" x14ac:dyDescent="0.35">
      <c r="C15" s="24" t="s">
        <v>16</v>
      </c>
      <c r="D15" s="29">
        <f>SUM(D7:D14)</f>
        <v>1043</v>
      </c>
      <c r="E15" s="29">
        <f>SUM(E7:E14)</f>
        <v>5389</v>
      </c>
      <c r="F15" s="29">
        <f t="shared" ref="F15:G15" si="1">SUM(F7:F14)</f>
        <v>474</v>
      </c>
      <c r="G15" s="29">
        <f t="shared" si="1"/>
        <v>2339</v>
      </c>
      <c r="H15" s="29">
        <f t="shared" ref="H15:N15" si="2">SUM(H7:H14)</f>
        <v>1082</v>
      </c>
      <c r="I15" s="29">
        <f t="shared" si="2"/>
        <v>2032</v>
      </c>
      <c r="J15" s="29">
        <f t="shared" si="2"/>
        <v>867</v>
      </c>
      <c r="K15" s="29">
        <f t="shared" si="2"/>
        <v>1728</v>
      </c>
      <c r="L15" s="29">
        <f t="shared" si="2"/>
        <v>0</v>
      </c>
      <c r="M15" s="29">
        <f t="shared" si="2"/>
        <v>95</v>
      </c>
      <c r="N15" s="29">
        <f t="shared" si="2"/>
        <v>15049</v>
      </c>
    </row>
    <row r="16" spans="3:14" ht="16.2" thickBot="1" x14ac:dyDescent="0.35"/>
    <row r="17" spans="3:14" ht="16.2" thickBot="1" x14ac:dyDescent="0.35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31.8" thickBot="1" x14ac:dyDescent="0.3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6.2" thickBot="1" x14ac:dyDescent="0.35">
      <c r="C19" s="24" t="s">
        <v>22</v>
      </c>
      <c r="D19" s="26">
        <v>0</v>
      </c>
      <c r="E19" s="27">
        <v>0</v>
      </c>
      <c r="F19" s="27">
        <v>128</v>
      </c>
      <c r="G19" s="27">
        <v>168</v>
      </c>
      <c r="H19" s="27">
        <v>80</v>
      </c>
      <c r="I19" s="27">
        <v>0</v>
      </c>
      <c r="J19" s="27">
        <v>6</v>
      </c>
      <c r="K19" s="29">
        <f t="shared" ref="K19:K26" si="3">SUM(D19:J19)</f>
        <v>382</v>
      </c>
    </row>
    <row r="20" spans="3:14" ht="16.2" thickBot="1" x14ac:dyDescent="0.35">
      <c r="C20" s="24" t="s">
        <v>23</v>
      </c>
      <c r="D20" s="27">
        <v>0</v>
      </c>
      <c r="E20" s="27">
        <v>0</v>
      </c>
      <c r="F20" s="27">
        <v>36</v>
      </c>
      <c r="G20" s="27">
        <v>23</v>
      </c>
      <c r="H20" s="27">
        <v>25</v>
      </c>
      <c r="I20" s="27">
        <v>0</v>
      </c>
      <c r="J20" s="27">
        <v>3</v>
      </c>
      <c r="K20" s="29">
        <f t="shared" si="3"/>
        <v>87</v>
      </c>
    </row>
    <row r="21" spans="3:14" ht="16.2" thickBot="1" x14ac:dyDescent="0.35">
      <c r="C21" s="24" t="s">
        <v>24</v>
      </c>
      <c r="D21" s="27">
        <v>0</v>
      </c>
      <c r="E21" s="27">
        <v>0</v>
      </c>
      <c r="F21" s="27">
        <v>35</v>
      </c>
      <c r="G21" s="27">
        <v>48</v>
      </c>
      <c r="H21" s="27">
        <v>35</v>
      </c>
      <c r="I21" s="27">
        <v>0</v>
      </c>
      <c r="J21" s="27">
        <v>18</v>
      </c>
      <c r="K21" s="29">
        <f t="shared" si="3"/>
        <v>136</v>
      </c>
    </row>
    <row r="22" spans="3:14" ht="16.2" thickBot="1" x14ac:dyDescent="0.35">
      <c r="C22" s="24" t="s">
        <v>25</v>
      </c>
      <c r="D22" s="27">
        <v>0</v>
      </c>
      <c r="E22" s="27">
        <v>0</v>
      </c>
      <c r="F22" s="27">
        <v>92</v>
      </c>
      <c r="G22" s="27">
        <v>109</v>
      </c>
      <c r="H22" s="27">
        <v>103</v>
      </c>
      <c r="I22" s="27">
        <v>0</v>
      </c>
      <c r="J22" s="27">
        <v>1</v>
      </c>
      <c r="K22" s="29">
        <f t="shared" si="3"/>
        <v>305</v>
      </c>
    </row>
    <row r="23" spans="3:14" ht="16.2" thickBot="1" x14ac:dyDescent="0.35">
      <c r="C23" s="24" t="s">
        <v>26</v>
      </c>
      <c r="D23" s="27">
        <v>0</v>
      </c>
      <c r="E23" s="27">
        <v>0</v>
      </c>
      <c r="F23" s="27">
        <v>111</v>
      </c>
      <c r="G23" s="27">
        <v>151</v>
      </c>
      <c r="H23" s="27">
        <v>96</v>
      </c>
      <c r="I23" s="27">
        <v>0</v>
      </c>
      <c r="J23" s="27"/>
      <c r="K23" s="29">
        <f t="shared" si="3"/>
        <v>358</v>
      </c>
    </row>
    <row r="24" spans="3:14" ht="16.2" thickBot="1" x14ac:dyDescent="0.35">
      <c r="C24" s="24" t="s">
        <v>27</v>
      </c>
      <c r="D24" s="27">
        <v>0</v>
      </c>
      <c r="E24" s="27">
        <v>0</v>
      </c>
      <c r="F24" s="27">
        <v>208</v>
      </c>
      <c r="G24" s="27">
        <v>153</v>
      </c>
      <c r="H24" s="27">
        <v>107</v>
      </c>
      <c r="I24" s="27">
        <v>0</v>
      </c>
      <c r="J24" s="27"/>
      <c r="K24" s="29">
        <f t="shared" si="3"/>
        <v>468</v>
      </c>
    </row>
    <row r="25" spans="3:14" ht="16.2" thickBot="1" x14ac:dyDescent="0.35">
      <c r="C25" s="24" t="s">
        <v>11</v>
      </c>
      <c r="D25" s="27">
        <v>0</v>
      </c>
      <c r="E25" s="27">
        <v>0</v>
      </c>
      <c r="F25" s="28">
        <v>182</v>
      </c>
      <c r="G25" s="27">
        <v>105</v>
      </c>
      <c r="H25" s="27">
        <v>40</v>
      </c>
      <c r="I25" s="27">
        <v>0</v>
      </c>
      <c r="J25" s="27"/>
      <c r="K25" s="29">
        <f t="shared" si="3"/>
        <v>327</v>
      </c>
    </row>
    <row r="26" spans="3:14" ht="16.2" thickBot="1" x14ac:dyDescent="0.35">
      <c r="C26" s="24" t="s">
        <v>28</v>
      </c>
      <c r="D26" s="27">
        <v>0</v>
      </c>
      <c r="E26" s="27">
        <v>0</v>
      </c>
      <c r="F26" s="27">
        <v>11</v>
      </c>
      <c r="G26" s="27">
        <v>6</v>
      </c>
      <c r="H26" s="27">
        <v>9</v>
      </c>
      <c r="I26" s="27">
        <v>0</v>
      </c>
      <c r="J26" s="27"/>
      <c r="K26" s="29">
        <f t="shared" si="3"/>
        <v>26</v>
      </c>
    </row>
    <row r="27" spans="3:14" ht="16.2" thickBot="1" x14ac:dyDescent="0.3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803</v>
      </c>
      <c r="G27" s="29">
        <f t="shared" si="4"/>
        <v>763</v>
      </c>
      <c r="H27" s="29">
        <f t="shared" si="4"/>
        <v>495</v>
      </c>
      <c r="I27" s="29">
        <f t="shared" si="4"/>
        <v>0</v>
      </c>
      <c r="J27" s="29">
        <f t="shared" si="4"/>
        <v>28</v>
      </c>
      <c r="K27" s="29">
        <f t="shared" si="4"/>
        <v>2089</v>
      </c>
    </row>
    <row r="28" spans="3:14" ht="16.2" thickBot="1" x14ac:dyDescent="0.35"/>
    <row r="29" spans="3:14" ht="16.2" thickBot="1" x14ac:dyDescent="0.35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6.2" thickBot="1" x14ac:dyDescent="0.3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6.2" thickBot="1" x14ac:dyDescent="0.3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6.2" thickBot="1" x14ac:dyDescent="0.3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6.2" thickBot="1" x14ac:dyDescent="0.3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6.2" thickBot="1" x14ac:dyDescent="0.3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6.2" thickBot="1" x14ac:dyDescent="0.3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6.2" thickBot="1" x14ac:dyDescent="0.3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6.2" thickBot="1" x14ac:dyDescent="0.3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6.2" thickBot="1" x14ac:dyDescent="0.3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6.2" thickBot="1" x14ac:dyDescent="0.3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6.2" thickBot="1" x14ac:dyDescent="0.35"/>
    <row r="41" spans="3:14" ht="16.2" thickBot="1" x14ac:dyDescent="0.35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31.8" thickBot="1" x14ac:dyDescent="0.3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6.2" thickBot="1" x14ac:dyDescent="0.35">
      <c r="C43" s="24" t="s">
        <v>22</v>
      </c>
      <c r="D43" s="26">
        <v>0</v>
      </c>
      <c r="E43" s="27">
        <v>0</v>
      </c>
      <c r="F43" s="27">
        <v>859</v>
      </c>
      <c r="G43" s="27">
        <v>1166</v>
      </c>
      <c r="H43" s="27">
        <v>843</v>
      </c>
      <c r="I43" s="27">
        <v>0</v>
      </c>
      <c r="J43" s="29">
        <f t="shared" ref="J43:J50" si="6">SUM(D43:I43)</f>
        <v>2868</v>
      </c>
    </row>
    <row r="44" spans="3:14" ht="16.2" thickBot="1" x14ac:dyDescent="0.35">
      <c r="C44" s="24" t="s">
        <v>23</v>
      </c>
      <c r="D44" s="27">
        <v>0</v>
      </c>
      <c r="E44" s="27">
        <v>0</v>
      </c>
      <c r="F44" s="27">
        <v>214</v>
      </c>
      <c r="G44" s="27">
        <v>306</v>
      </c>
      <c r="H44" s="27">
        <v>180</v>
      </c>
      <c r="I44" s="27">
        <v>0</v>
      </c>
      <c r="J44" s="29">
        <f t="shared" si="6"/>
        <v>700</v>
      </c>
    </row>
    <row r="45" spans="3:14" ht="16.2" thickBot="1" x14ac:dyDescent="0.35">
      <c r="C45" s="24" t="s">
        <v>24</v>
      </c>
      <c r="D45" s="27">
        <v>0</v>
      </c>
      <c r="E45" s="27">
        <v>0</v>
      </c>
      <c r="F45" s="27">
        <v>302</v>
      </c>
      <c r="G45" s="27">
        <v>565</v>
      </c>
      <c r="H45" s="27">
        <v>377</v>
      </c>
      <c r="I45" s="27">
        <v>0</v>
      </c>
      <c r="J45" s="29">
        <f t="shared" si="6"/>
        <v>1244</v>
      </c>
    </row>
    <row r="46" spans="3:14" ht="16.2" thickBot="1" x14ac:dyDescent="0.35">
      <c r="C46" s="24" t="s">
        <v>25</v>
      </c>
      <c r="D46" s="27">
        <v>0</v>
      </c>
      <c r="E46" s="27">
        <v>0</v>
      </c>
      <c r="F46" s="27">
        <v>785</v>
      </c>
      <c r="G46" s="27">
        <v>1279</v>
      </c>
      <c r="H46" s="27">
        <v>865</v>
      </c>
      <c r="I46" s="27">
        <v>0</v>
      </c>
      <c r="J46" s="29">
        <f t="shared" si="6"/>
        <v>2929</v>
      </c>
    </row>
    <row r="47" spans="3:14" ht="16.2" thickBot="1" x14ac:dyDescent="0.35">
      <c r="C47" s="24" t="s">
        <v>26</v>
      </c>
      <c r="D47" s="27">
        <v>0</v>
      </c>
      <c r="E47" s="27">
        <v>0</v>
      </c>
      <c r="F47" s="27">
        <v>754</v>
      </c>
      <c r="G47" s="27">
        <v>1053</v>
      </c>
      <c r="H47" s="27">
        <v>767</v>
      </c>
      <c r="I47" s="27">
        <v>0</v>
      </c>
      <c r="J47" s="29">
        <f t="shared" si="6"/>
        <v>2574</v>
      </c>
    </row>
    <row r="48" spans="3:14" ht="16.2" thickBot="1" x14ac:dyDescent="0.35">
      <c r="C48" s="24" t="s">
        <v>27</v>
      </c>
      <c r="D48" s="27">
        <v>0</v>
      </c>
      <c r="E48" s="27">
        <v>0</v>
      </c>
      <c r="F48" s="27">
        <v>892</v>
      </c>
      <c r="G48" s="27">
        <v>1014</v>
      </c>
      <c r="H48" s="27">
        <v>731</v>
      </c>
      <c r="I48" s="27">
        <v>0</v>
      </c>
      <c r="J48" s="29">
        <f t="shared" si="6"/>
        <v>2637</v>
      </c>
    </row>
    <row r="49" spans="3:10" ht="16.2" thickBot="1" x14ac:dyDescent="0.35">
      <c r="C49" s="24" t="s">
        <v>11</v>
      </c>
      <c r="D49" s="27">
        <v>0</v>
      </c>
      <c r="E49" s="27">
        <v>0</v>
      </c>
      <c r="F49" s="28">
        <v>542</v>
      </c>
      <c r="G49" s="27">
        <v>500</v>
      </c>
      <c r="H49" s="27">
        <v>401</v>
      </c>
      <c r="I49" s="27">
        <v>0</v>
      </c>
      <c r="J49" s="29">
        <f t="shared" si="6"/>
        <v>1443</v>
      </c>
    </row>
    <row r="50" spans="3:10" ht="16.2" thickBot="1" x14ac:dyDescent="0.35">
      <c r="C50" s="24" t="s">
        <v>28</v>
      </c>
      <c r="D50" s="27">
        <v>0</v>
      </c>
      <c r="E50" s="27">
        <v>0</v>
      </c>
      <c r="F50" s="27">
        <v>75</v>
      </c>
      <c r="G50" s="27">
        <v>90</v>
      </c>
      <c r="H50" s="27">
        <v>101</v>
      </c>
      <c r="I50" s="27">
        <v>0</v>
      </c>
      <c r="J50" s="29">
        <f t="shared" si="6"/>
        <v>266</v>
      </c>
    </row>
    <row r="51" spans="3:10" ht="16.2" thickBot="1" x14ac:dyDescent="0.3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4423</v>
      </c>
      <c r="G51" s="29">
        <f t="shared" si="7"/>
        <v>5973</v>
      </c>
      <c r="H51" s="29">
        <f t="shared" si="7"/>
        <v>4265</v>
      </c>
      <c r="I51" s="29">
        <f t="shared" si="7"/>
        <v>0</v>
      </c>
      <c r="J51" s="29">
        <f t="shared" si="7"/>
        <v>14661</v>
      </c>
    </row>
  </sheetData>
  <sheetProtection algorithmName="SHA-512" hashValue="7I7IO1sYFuRrIzwJjar2ngyfPEORFlTVYVn+8n62IngJbl16VBgHCwhtT12/Fx3GoyPR89SNNbBcm9iZtDrhVg==" saltValue="DmqRQL4tYm0BCPfE5/1FcQ==" spinCount="100000" sheet="1" objects="1" scenarios="1" selectLockedCell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Fougere, Keith A</cp:lastModifiedBy>
  <dcterms:created xsi:type="dcterms:W3CDTF">2013-10-30T14:59:00Z</dcterms:created>
  <dcterms:modified xsi:type="dcterms:W3CDTF">2024-04-30T17:50:41Z</dcterms:modified>
</cp:coreProperties>
</file>