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6B156B54-B625-4045-AA0D-F15160DEAAF1}"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5695" yWindow="2760" windowWidth="21600" windowHeight="11325"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 l="1"/>
  <c r="G8" i="2"/>
  <c r="E53" i="2"/>
  <c r="E52" i="2"/>
  <c r="D52" i="2"/>
  <c r="C52" i="2"/>
  <c r="E51" i="2"/>
  <c r="E50" i="2"/>
  <c r="E29" i="2"/>
  <c r="E28" i="2"/>
  <c r="E27" i="2"/>
  <c r="E26" i="2"/>
  <c r="E25" i="2"/>
  <c r="E24" i="2"/>
  <c r="E23" i="2"/>
  <c r="E19" i="2"/>
  <c r="D19" i="2"/>
  <c r="C19" i="2"/>
  <c r="E18" i="2"/>
  <c r="D18" i="2"/>
  <c r="C18" i="2"/>
  <c r="E15" i="2"/>
  <c r="D15" i="2"/>
  <c r="C15" i="2"/>
  <c r="E14" i="2"/>
  <c r="D14" i="2"/>
  <c r="C14" i="2"/>
  <c r="F11" i="2"/>
  <c r="E11" i="2"/>
  <c r="D11" i="2"/>
  <c r="C11" i="2"/>
  <c r="F10" i="2"/>
  <c r="E10" i="2"/>
  <c r="D10" i="2"/>
  <c r="C10" i="2"/>
  <c r="F9" i="2"/>
  <c r="E9" i="2"/>
  <c r="D9" i="2"/>
  <c r="C9" i="2"/>
  <c r="F6" i="2"/>
  <c r="E6" i="2"/>
  <c r="D6" i="2"/>
  <c r="C6" i="2"/>
  <c r="F5" i="2"/>
  <c r="E5" i="2"/>
  <c r="D5" i="2"/>
  <c r="C5" i="2"/>
  <c r="E47" i="2"/>
  <c r="G26" i="6"/>
  <c r="G14" i="6"/>
  <c r="G13" i="6"/>
  <c r="G9" i="6"/>
  <c r="G8" i="6"/>
  <c r="G7" i="6"/>
  <c r="G6" i="6"/>
  <c r="G5" i="6"/>
  <c r="G26" i="5"/>
  <c r="G14" i="5"/>
  <c r="G13" i="5"/>
  <c r="G9" i="5"/>
  <c r="G8" i="5"/>
  <c r="G7" i="5"/>
  <c r="G6" i="5"/>
  <c r="G5" i="5"/>
  <c r="G26" i="4"/>
  <c r="G14" i="4"/>
  <c r="G13" i="4"/>
  <c r="G9" i="4"/>
  <c r="G8" i="4"/>
  <c r="G7" i="4"/>
  <c r="G6" i="4"/>
  <c r="G5" i="4"/>
  <c r="G26" i="3"/>
  <c r="G14" i="3"/>
  <c r="G13" i="3"/>
  <c r="G9" i="3"/>
  <c r="G8" i="3"/>
  <c r="G7" i="3"/>
  <c r="G6" i="3"/>
  <c r="G5" i="3"/>
  <c r="G45" i="2"/>
  <c r="G44" i="2"/>
  <c r="G42" i="2"/>
  <c r="G41" i="2"/>
  <c r="G32" i="2"/>
  <c r="G31" i="2"/>
  <c r="G30" i="2"/>
  <c r="G20" i="2"/>
  <c r="G17" i="2"/>
  <c r="G19" i="2" l="1"/>
  <c r="G52" i="2"/>
  <c r="D21" i="2"/>
  <c r="E12" i="2"/>
  <c r="E21" i="2"/>
  <c r="F12" i="2"/>
  <c r="G10" i="2"/>
  <c r="G9" i="2"/>
  <c r="C12" i="2"/>
  <c r="G18" i="2"/>
  <c r="E33" i="2"/>
  <c r="D12" i="2"/>
  <c r="G11" i="2"/>
  <c r="C21" i="2"/>
  <c r="G5" i="2"/>
  <c r="G6" i="2"/>
  <c r="E48" i="2" l="1"/>
  <c r="G12" i="2"/>
  <c r="G12" i="4" l="1"/>
  <c r="G12" i="5"/>
  <c r="G12" i="3" l="1"/>
  <c r="G12" i="6"/>
  <c r="F15" i="2" l="1"/>
  <c r="G15" i="2" l="1"/>
  <c r="F21" i="2" l="1"/>
  <c r="G16" i="2"/>
  <c r="G21" i="2" l="1"/>
  <c r="D24" i="2" l="1"/>
  <c r="D27" i="2"/>
  <c r="D29" i="2"/>
  <c r="D26" i="2"/>
  <c r="D51" i="2" l="1"/>
  <c r="D53" i="2"/>
  <c r="D25" i="2"/>
  <c r="D23" i="2"/>
  <c r="D28" i="2"/>
  <c r="D50" i="2"/>
  <c r="D33" i="2" l="1"/>
  <c r="G21" i="6" l="1"/>
  <c r="G18" i="6"/>
  <c r="G21" i="5"/>
  <c r="G18" i="4"/>
  <c r="G21" i="4"/>
  <c r="G18" i="5"/>
  <c r="G17" i="6"/>
  <c r="G22" i="6"/>
  <c r="G19" i="6"/>
  <c r="G20" i="6"/>
  <c r="G16" i="6"/>
  <c r="G19" i="5"/>
  <c r="G20" i="5"/>
  <c r="G17" i="5"/>
  <c r="G22" i="5"/>
  <c r="G16" i="5"/>
  <c r="G19" i="4"/>
  <c r="G20" i="4"/>
  <c r="G17" i="4"/>
  <c r="G22" i="4"/>
  <c r="G16" i="4"/>
  <c r="G17" i="3"/>
  <c r="G18" i="3"/>
  <c r="G20" i="3"/>
  <c r="G22" i="3"/>
  <c r="G19" i="3"/>
  <c r="G21" i="3"/>
  <c r="C28" i="2"/>
  <c r="G16" i="3"/>
  <c r="G28" i="2" l="1"/>
  <c r="G24" i="5"/>
  <c r="C25" i="2"/>
  <c r="G24" i="4"/>
  <c r="G25" i="2"/>
  <c r="G24" i="6"/>
  <c r="G27" i="6"/>
  <c r="G25" i="6"/>
  <c r="G25" i="5"/>
  <c r="G27" i="5"/>
  <c r="G26" i="2"/>
  <c r="G27" i="4"/>
  <c r="G25" i="4"/>
  <c r="C26" i="2"/>
  <c r="G29" i="2"/>
  <c r="G27" i="2"/>
  <c r="C27" i="2"/>
  <c r="C29" i="2"/>
  <c r="C23" i="2"/>
  <c r="G24" i="2"/>
  <c r="C24" i="2"/>
  <c r="G23" i="2"/>
  <c r="G27" i="3"/>
  <c r="G25" i="3"/>
  <c r="G24" i="3"/>
  <c r="C53" i="2" l="1"/>
  <c r="G53" i="2"/>
  <c r="C51" i="2"/>
  <c r="G51" i="2"/>
  <c r="C33" i="2"/>
  <c r="G33" i="2" s="1"/>
  <c r="G50" i="2"/>
  <c r="C50" i="2"/>
  <c r="G34" i="2" l="1"/>
  <c r="G36" i="2" l="1"/>
  <c r="G35" i="2"/>
  <c r="G38" i="2"/>
  <c r="G37" i="2"/>
  <c r="G40" i="2"/>
  <c r="G46" i="2"/>
  <c r="G43" i="2" l="1"/>
  <c r="D47" i="2" l="1"/>
  <c r="D48" i="2" s="1"/>
  <c r="F47" i="2"/>
  <c r="F48" i="2" s="1"/>
  <c r="G39" i="2" l="1"/>
  <c r="C47" i="2"/>
  <c r="G47" i="2" l="1"/>
  <c r="C48" i="2"/>
  <c r="G48" i="2" s="1"/>
  <c r="G11" i="4" l="1"/>
  <c r="G11" i="6"/>
  <c r="G11" i="5"/>
  <c r="G11" i="3" l="1"/>
  <c r="F14" i="2"/>
  <c r="G14" i="2" s="1"/>
</calcChain>
</file>

<file path=xl/sharedStrings.xml><?xml version="1.0" encoding="utf-8"?>
<sst xmlns="http://schemas.openxmlformats.org/spreadsheetml/2006/main" count="359" uniqueCount="108">
  <si>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</si>
  <si>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</si>
  <si>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</si>
  <si>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</si>
  <si>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</si>
  <si>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</si>
  <si>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</si>
  <si>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</si>
  <si>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</si>
  <si>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</si>
  <si>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</si>
  <si>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</si>
  <si>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</si>
  <si>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</si>
  <si>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</si>
  <si>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</si>
  <si>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</si>
  <si>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</si>
  <si>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</si>
  <si>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</si>
  <si>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</si>
  <si>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</si>
  <si>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</si>
  <si>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</si>
  <si>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</si>
  <si>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</si>
  <si>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</si>
  <si>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</si>
  <si>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</si>
  <si>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</si>
  <si>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</si>
  <si>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</si>
  <si>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</si>
  <si>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</si>
  <si>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</si>
  <si>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</si>
  <si>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</si>
  <si>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</si>
  <si>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</si>
  <si>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</si>
  <si>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</si>
  <si>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</si>
  <si>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</si>
  <si>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</si>
  <si>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</si>
  <si>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</si>
  <si>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</si>
  <si>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</si>
  <si>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</si>
  <si>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</si>
  <si>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</si>
  <si>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</si>
  <si>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</si>
  <si>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</si>
  <si>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</si>
  <si>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</si>
  <si>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</si>
  <si>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</si>
  <si>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</si>
  <si>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</si>
  <si>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</si>
  <si>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</si>
  <si>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</si>
  <si>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</si>
  <si>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</si>
  <si>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</si>
  <si>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</si>
  <si>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</si>
  <si>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</si>
  <si>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</si>
  <si>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</si>
  <si>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</si>
  <si>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</si>
  <si>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</si>
  <si>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</si>
  <si>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</si>
  <si>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</si>
  <si>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</si>
  <si>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</si>
  <si>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</si>
  <si>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</si>
  <si>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</si>
  <si>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</si>
  <si>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</si>
  <si>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</si>
  <si>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</si>
  <si>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</si>
  <si>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</si>
  <si>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</si>
  <si>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</si>
  <si>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</si>
  <si>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</si>
  <si>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</si>
  <si>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</si>
  <si>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</si>
  <si>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</si>
  <si>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</si>
  <si>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</si>
  <si>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</si>
  <si>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</si>
  <si>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</si>
  <si>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UnitedHealthcare Insurance Company</t>
  </si>
  <si>
    <t>Maisie</t>
  </si>
  <si>
    <t>McCann</t>
  </si>
  <si>
    <t>supplement_filings@uhc.com, maisie_mccann@uhc.com</t>
  </si>
  <si>
    <t>860-702-8879</t>
  </si>
  <si>
    <t>X</t>
  </si>
  <si>
    <t>Allocated by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</si>
</sst>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7" fillId="6" borderId="0" xfId="0" applyFont="1" applyFill="1"/>
    <xf numFmtId="0" fontId="26" fillId="6" borderId="9" xfId="0" applyFont="1" applyFill="1" applyBorder="1" applyProtection="1">
      <protection locked="0"/>
    </xf>
    <xf numFmtId="0" fontId="23" fillId="6" borderId="9" xfId="0" applyFont="1" applyFill="1" applyBorder="1"/>
    <xf numFmtId="164" fontId="12" fillId="5" borderId="15" xfId="0" applyNumberFormat="1" applyFont="1" applyFill="1" applyBorder="1" applyAlignment="1">
      <alignment vertical="center"/>
    </xf>
    <xf numFmtId="0" fontId="17" fillId="0" borderId="0" xfId="0" applyFont="1" applyAlignment="1">
      <alignment horizontal="left"/>
    </xf>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33203125" defaultRowHeight="15.6" x14ac:dyDescent="0.3"/>
  <cols>
    <col min="1" max="1" width="3.6640625" style="12" customWidth="1"/>
    <col min="2" max="5" width="9.33203125" style="12"/>
    <col min="6" max="6" width="20.44140625" style="12" customWidth="1"/>
    <col min="7" max="9" width="9.33203125" style="12"/>
    <col min="10" max="10" width="19" style="12" customWidth="1"/>
    <col min="11" max="11" width="15.33203125" style="12" bestFit="1" customWidth="1"/>
    <col min="12" max="14" width="9.33203125" style="12"/>
    <col min="15" max="15" width="4.33203125" style="12" customWidth="1"/>
    <col min="16" max="16384" width="9.33203125" style="12"/>
  </cols>
  <sheetData>
    <row r="1" spans="2:19" s="68" customFormat="1" ht="18" x14ac:dyDescent="0.35">
      <c r="B1" s="70" t="s">
        <v>9</v>
      </c>
      <c r="C1" s="70"/>
      <c r="D1" s="70"/>
      <c r="E1" s="101" t="s">
        <v>100</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101</v>
      </c>
      <c r="F4" s="103"/>
      <c r="G4" s="103"/>
      <c r="H4" s="103"/>
      <c r="I4" s="103"/>
      <c r="J4" s="103"/>
      <c r="K4" s="104"/>
      <c r="L4" s="74"/>
      <c r="M4" s="74"/>
      <c r="N4" s="74"/>
      <c r="O4" s="74"/>
      <c r="P4" s="74"/>
      <c r="Q4" s="74"/>
      <c r="R4" s="74"/>
      <c r="S4" s="74"/>
    </row>
    <row r="5" spans="2:19" ht="18.600000000000001" thickBot="1" x14ac:dyDescent="0.4">
      <c r="B5" s="74" t="s">
        <v>2</v>
      </c>
      <c r="C5" s="74"/>
      <c r="D5" s="74"/>
      <c r="E5" s="102">
        <v>79413</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102</v>
      </c>
      <c r="E8" s="103"/>
      <c r="F8" s="103"/>
      <c r="G8" s="104"/>
      <c r="H8" s="74"/>
      <c r="I8" s="74"/>
      <c r="J8" s="94" t="s">
        <v>5</v>
      </c>
      <c r="K8" s="102" t="s">
        <v>103</v>
      </c>
      <c r="L8" s="103"/>
      <c r="M8" s="103"/>
      <c r="N8" s="104"/>
      <c r="P8" s="74"/>
      <c r="Q8" s="74"/>
      <c r="R8" s="74"/>
      <c r="S8" s="74"/>
    </row>
    <row r="9" spans="2:19" ht="18.600000000000001" thickBot="1" x14ac:dyDescent="0.4">
      <c r="B9" s="74" t="s">
        <v>91</v>
      </c>
      <c r="C9" s="74"/>
      <c r="D9" s="102" t="s">
        <v>104</v>
      </c>
      <c r="E9" s="103"/>
      <c r="F9" s="103"/>
      <c r="G9" s="103"/>
      <c r="H9" s="103"/>
      <c r="I9" s="104"/>
      <c r="J9" s="95" t="s">
        <v>6</v>
      </c>
      <c r="K9" s="105" t="s">
        <v>105</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600000000000001" thickBot="1" x14ac:dyDescent="0.4">
      <c r="B11" s="73" t="s">
        <v>10</v>
      </c>
      <c r="C11" s="73"/>
      <c r="D11" s="73"/>
      <c r="E11" s="73"/>
      <c r="F11" s="73"/>
      <c r="G11" s="74"/>
      <c r="H11" s="74"/>
      <c r="I11" s="74"/>
      <c r="J11" s="74"/>
      <c r="K11" s="74"/>
      <c r="L11" s="74"/>
      <c r="M11" s="74"/>
      <c r="N11" s="74"/>
    </row>
    <row r="12" spans="2:19" ht="18.600000000000001" thickBot="1" x14ac:dyDescent="0.4">
      <c r="B12" s="74" t="s">
        <v>7</v>
      </c>
      <c r="C12" s="98">
        <v>2023</v>
      </c>
      <c r="D12" s="74"/>
      <c r="E12" s="74"/>
      <c r="F12" s="74"/>
      <c r="G12" s="74"/>
      <c r="H12" s="74"/>
      <c r="I12" s="74"/>
      <c r="J12" s="74"/>
      <c r="K12" s="74"/>
      <c r="L12" s="74"/>
      <c r="M12" s="74"/>
      <c r="N12" s="74"/>
      <c r="O12" s="74"/>
      <c r="P12" s="74"/>
      <c r="Q12" s="74"/>
      <c r="R12" s="74"/>
      <c r="S12" s="74"/>
    </row>
    <row r="13" spans="2:19" ht="3" customHeight="1" thickBot="1" x14ac:dyDescent="0.4">
      <c r="B13" s="74"/>
      <c r="C13" s="96"/>
      <c r="D13" s="74"/>
      <c r="E13" s="74"/>
      <c r="F13" s="74"/>
      <c r="G13" s="74"/>
      <c r="H13" s="74"/>
      <c r="I13" s="74"/>
      <c r="J13" s="74"/>
      <c r="K13" s="74"/>
      <c r="L13" s="74"/>
      <c r="M13" s="74"/>
      <c r="N13" s="74"/>
      <c r="O13" s="74"/>
      <c r="P13" s="74"/>
      <c r="Q13" s="74"/>
      <c r="R13" s="74"/>
      <c r="S13" s="74"/>
    </row>
    <row r="14" spans="2:19" ht="18.600000000000001" thickBot="1" x14ac:dyDescent="0.4">
      <c r="B14" s="74" t="s">
        <v>96</v>
      </c>
      <c r="C14" s="74"/>
      <c r="D14" s="74"/>
      <c r="E14" s="74"/>
      <c r="F14" s="74"/>
      <c r="G14" s="74"/>
      <c r="H14" s="74"/>
      <c r="I14" s="74"/>
      <c r="J14" s="74"/>
      <c r="K14" s="74"/>
      <c r="L14" s="74"/>
      <c r="M14" s="74"/>
      <c r="O14" s="74"/>
      <c r="P14" s="97"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73"/>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6Pv2ESutTJaxtPnt/oX1Duv4FACG4taFn4tb8NoN3a9FGRpWSHq6sTN/q5lSNWbzktkgzpFhGOy/9tXyNlkgdA==" saltValue="UK4Yx1iKcbusRlHM45nMuA=="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60" zoomScaleNormal="60" workbookViewId="0">
      <pane ySplit="4" topLeftCell="A7" activePane="bottomLeft" state="frozenSplit"/>
      <selection activeCell="C1" sqref="C1:G65536"/>
      <selection pane="bottomLeft" activeCell="O26" sqref="O26"/>
    </sheetView>
  </sheetViews>
  <sheetFormatPr defaultColWidth="9.33203125" defaultRowHeight="15.6" x14ac:dyDescent="0.3"/>
  <cols>
    <col min="1" max="1" width="10.6640625" style="12" customWidth="1"/>
    <col min="2" max="2" width="104.33203125" style="12"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63219</v>
      </c>
      <c r="D5" s="45">
        <f>'Area 1 Data'!D5+'Area 2 Data'!D5+'Area 3 Data'!D5+'Area 4 Data'!D5</f>
        <v>31825</v>
      </c>
      <c r="E5" s="45">
        <f>'Area 1 Data'!E5+'Area 2 Data'!E5+'Area 3 Data'!E5+'Area 4 Data'!E5</f>
        <v>0</v>
      </c>
      <c r="F5" s="45">
        <f>'Area 1 Data'!F5+'Area 2 Data'!F5+'Area 3 Data'!F5+'Area 4 Data'!F5</f>
        <v>72565</v>
      </c>
      <c r="G5" s="45">
        <f t="shared" ref="G5:G12" si="0">SUM(C5:F5)</f>
        <v>167609</v>
      </c>
    </row>
    <row r="6" spans="1:7" ht="16.2" thickBot="1" x14ac:dyDescent="0.35">
      <c r="A6" s="15">
        <v>2</v>
      </c>
      <c r="B6" s="25" t="s">
        <v>19</v>
      </c>
      <c r="C6" s="45">
        <f>'Area 1 Data'!C6+'Area 2 Data'!C6+'Area 3 Data'!C6+'Area 4 Data'!C6</f>
        <v>741</v>
      </c>
      <c r="D6" s="45">
        <f>'Area 1 Data'!D6+'Area 2 Data'!D6+'Area 3 Data'!D6+'Area 4 Data'!D6</f>
        <v>677</v>
      </c>
      <c r="E6" s="45">
        <f>'Area 1 Data'!E6+'Area 2 Data'!E6+'Area 3 Data'!E6+'Area 4 Data'!E6</f>
        <v>0</v>
      </c>
      <c r="F6" s="45">
        <f>'Area 1 Data'!F6+'Area 2 Data'!F6+'Area 3 Data'!F6+'Area 4 Data'!F6</f>
        <v>119</v>
      </c>
      <c r="G6" s="46">
        <f t="shared" si="0"/>
        <v>1537</v>
      </c>
    </row>
    <row r="7" spans="1:7" ht="16.2" thickBot="1" x14ac:dyDescent="0.35">
      <c r="A7" s="15" t="s">
        <v>20</v>
      </c>
      <c r="B7" s="25" t="s">
        <v>21</v>
      </c>
      <c r="C7" s="4">
        <v>303</v>
      </c>
      <c r="D7" s="4">
        <v>333</v>
      </c>
      <c r="E7" s="4"/>
      <c r="F7" s="4">
        <v>44</v>
      </c>
      <c r="G7" s="46">
        <f t="shared" si="0"/>
        <v>680</v>
      </c>
    </row>
    <row r="8" spans="1:7" ht="16.2" thickBot="1" x14ac:dyDescent="0.35">
      <c r="A8" s="15" t="s">
        <v>22</v>
      </c>
      <c r="B8" s="25" t="s">
        <v>23</v>
      </c>
      <c r="C8" s="56">
        <v>0</v>
      </c>
      <c r="D8" s="4">
        <v>12</v>
      </c>
      <c r="E8" s="4"/>
      <c r="F8" s="56">
        <v>0</v>
      </c>
      <c r="G8" s="46">
        <f t="shared" si="0"/>
        <v>12</v>
      </c>
    </row>
    <row r="9" spans="1:7" ht="16.2" thickBot="1" x14ac:dyDescent="0.35">
      <c r="A9" s="15">
        <v>3</v>
      </c>
      <c r="B9" s="25" t="s">
        <v>24</v>
      </c>
      <c r="C9" s="58">
        <f>'Area 1 Data'!C7+'Area 2 Data'!C7+'Area 3 Data'!C7+'Area 4 Data'!C7</f>
        <v>1467</v>
      </c>
      <c r="D9" s="58">
        <f>'Area 1 Data'!D7+'Area 2 Data'!D7+'Area 3 Data'!D7+'Area 4 Data'!D7</f>
        <v>467</v>
      </c>
      <c r="E9" s="58">
        <f>'Area 1 Data'!E7+'Area 2 Data'!E7+'Area 3 Data'!E7+'Area 4 Data'!E7</f>
        <v>0</v>
      </c>
      <c r="F9" s="58">
        <f>'Area 1 Data'!F7+'Area 2 Data'!F7+'Area 3 Data'!F7+'Area 4 Data'!F7</f>
        <v>273</v>
      </c>
      <c r="G9" s="46">
        <f t="shared" si="0"/>
        <v>2207</v>
      </c>
    </row>
    <row r="10" spans="1:7" ht="16.2" thickBot="1" x14ac:dyDescent="0.35">
      <c r="A10" s="15">
        <v>4</v>
      </c>
      <c r="B10" s="25" t="s">
        <v>25</v>
      </c>
      <c r="C10" s="58">
        <f>'Area 1 Data'!C8+'Area 2 Data'!C8+'Area 3 Data'!C8+'Area 4 Data'!C8</f>
        <v>1741</v>
      </c>
      <c r="D10" s="58">
        <f>'Area 1 Data'!D8+'Area 2 Data'!D8+'Area 3 Data'!D8+'Area 4 Data'!D8</f>
        <v>699</v>
      </c>
      <c r="E10" s="58">
        <f>'Area 1 Data'!E8+'Area 2 Data'!E8+'Area 3 Data'!E8+'Area 4 Data'!E8</f>
        <v>0</v>
      </c>
      <c r="F10" s="58">
        <f>'Area 1 Data'!F8+'Area 2 Data'!F8+'Area 3 Data'!F8+'Area 4 Data'!F8</f>
        <v>2900</v>
      </c>
      <c r="G10" s="46">
        <f t="shared" si="0"/>
        <v>5340</v>
      </c>
    </row>
    <row r="11" spans="1:7" ht="16.2" thickBot="1" x14ac:dyDescent="0.35">
      <c r="A11" s="15">
        <v>5</v>
      </c>
      <c r="B11" s="25" t="s">
        <v>26</v>
      </c>
      <c r="C11" s="58">
        <f>'Area 1 Data'!C9+'Area 2 Data'!C9+'Area 3 Data'!C9+'Area 4 Data'!C9</f>
        <v>2379</v>
      </c>
      <c r="D11" s="58">
        <f>'Area 1 Data'!D9+'Area 2 Data'!D9+'Area 3 Data'!D9+'Area 4 Data'!D9</f>
        <v>955</v>
      </c>
      <c r="E11" s="58">
        <f>'Area 1 Data'!E9+'Area 2 Data'!E9+'Area 3 Data'!E9+'Area 4 Data'!E9</f>
        <v>0</v>
      </c>
      <c r="F11" s="58">
        <f>'Area 1 Data'!F9+'Area 2 Data'!F9+'Area 3 Data'!F9+'Area 4 Data'!F9</f>
        <v>2949</v>
      </c>
      <c r="G11" s="46">
        <f t="shared" si="0"/>
        <v>6283</v>
      </c>
    </row>
    <row r="12" spans="1:7" ht="16.2" thickBot="1" x14ac:dyDescent="0.35">
      <c r="A12" s="1" t="s">
        <v>27</v>
      </c>
      <c r="B12" s="25" t="s">
        <v>28</v>
      </c>
      <c r="C12" s="46">
        <f>SUM(C9:C11)</f>
        <v>5587</v>
      </c>
      <c r="D12" s="46">
        <f>SUM(D9:D11)</f>
        <v>2121</v>
      </c>
      <c r="E12" s="46">
        <f>SUM(E9:E11)</f>
        <v>0</v>
      </c>
      <c r="F12" s="46">
        <f>SUM(F9:F11)</f>
        <v>6122</v>
      </c>
      <c r="G12" s="46">
        <f t="shared" si="0"/>
        <v>13830</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37453704</v>
      </c>
      <c r="D14" s="59">
        <f>'Area 1 Data'!D11+'Area 2 Data'!D11+'Area 3 Data'!D11+'Area 4 Data'!D11</f>
        <v>20058877</v>
      </c>
      <c r="E14" s="59">
        <f>'Area 1 Data'!E11+'Area 2 Data'!E11+'Area 3 Data'!E11+'Area 4 Data'!E11</f>
        <v>0</v>
      </c>
      <c r="F14" s="59">
        <f>'Area 1 Data'!F11+'Area 2 Data'!F11+'Area 3 Data'!F11+'Area 4 Data'!F11</f>
        <v>3945293</v>
      </c>
      <c r="G14" s="52">
        <f t="shared" ref="G14:G21" si="1">SUM(C14:F14)</f>
        <v>61457874</v>
      </c>
    </row>
    <row r="15" spans="1:7" ht="16.2" thickBot="1" x14ac:dyDescent="0.35">
      <c r="A15" s="15">
        <v>7</v>
      </c>
      <c r="B15" s="25" t="s">
        <v>31</v>
      </c>
      <c r="C15" s="59">
        <f>'Area 1 Data'!C12+'Area 2 Data'!C12+'Area 3 Data'!C12+'Area 4 Data'!C12</f>
        <v>37564921</v>
      </c>
      <c r="D15" s="59">
        <f>'Area 1 Data'!D12+'Area 2 Data'!D12+'Area 3 Data'!D12+'Area 4 Data'!D12</f>
        <v>20037177</v>
      </c>
      <c r="E15" s="59">
        <f>'Area 1 Data'!E12+'Area 2 Data'!E12+'Area 3 Data'!E12+'Area 4 Data'!E12</f>
        <v>0</v>
      </c>
      <c r="F15" s="59">
        <f>'Area 1 Data'!F12+'Area 2 Data'!F12+'Area 3 Data'!F12+'Area 4 Data'!F12</f>
        <v>3959686</v>
      </c>
      <c r="G15" s="52">
        <f t="shared" si="1"/>
        <v>61561784</v>
      </c>
    </row>
    <row r="16" spans="1:7" ht="16.2" thickBot="1" x14ac:dyDescent="0.35">
      <c r="A16" s="15">
        <v>8</v>
      </c>
      <c r="B16" s="25" t="s">
        <v>32</v>
      </c>
      <c r="C16" s="49">
        <v>37564921</v>
      </c>
      <c r="D16" s="49">
        <v>20037177</v>
      </c>
      <c r="E16" s="49">
        <v>0</v>
      </c>
      <c r="F16" s="49">
        <v>3959686</v>
      </c>
      <c r="G16" s="52">
        <f t="shared" si="1"/>
        <v>61561784</v>
      </c>
    </row>
    <row r="17" spans="1:7" ht="16.2" thickBot="1" x14ac:dyDescent="0.35">
      <c r="A17" s="15">
        <v>9</v>
      </c>
      <c r="B17" s="25" t="s">
        <v>33</v>
      </c>
      <c r="C17" s="49"/>
      <c r="D17" s="49"/>
      <c r="E17" s="49"/>
      <c r="F17" s="49"/>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c r="D20" s="49"/>
      <c r="E20" s="49"/>
      <c r="F20" s="49"/>
      <c r="G20" s="52">
        <f t="shared" si="1"/>
        <v>0</v>
      </c>
    </row>
    <row r="21" spans="1:7" ht="16.2" thickBot="1" x14ac:dyDescent="0.35">
      <c r="A21" s="1">
        <v>14</v>
      </c>
      <c r="B21" s="25" t="s">
        <v>37</v>
      </c>
      <c r="C21" s="52">
        <f>SUM(C16:C20)</f>
        <v>37564921</v>
      </c>
      <c r="D21" s="52">
        <f>SUM(D16:D20)</f>
        <v>20037177</v>
      </c>
      <c r="E21" s="52">
        <f>SUM(E16:E20)</f>
        <v>0</v>
      </c>
      <c r="F21" s="52">
        <f>SUM(F16:F20)</f>
        <v>3959686</v>
      </c>
      <c r="G21" s="52">
        <f t="shared" si="1"/>
        <v>61561784</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5011683</v>
      </c>
      <c r="D23" s="64">
        <f>'Area 1 Data'!D16+'Area 2 Data'!D16+'Area 3 Data'!D16+'Area 4 Data'!D16</f>
        <v>2682592</v>
      </c>
      <c r="E23" s="64">
        <f>'Area 1 Data'!E16+'Area 2 Data'!E16+'Area 3 Data'!E16+'Area 4 Data'!E16</f>
        <v>0</v>
      </c>
      <c r="F23" s="65">
        <v>0</v>
      </c>
      <c r="G23" s="52">
        <f>'Area 1 Data'!G16+'Area 2 Data'!G16+'Area 3 Data'!G16+'Area 4 Data'!G16</f>
        <v>7694275</v>
      </c>
    </row>
    <row r="24" spans="1:7" ht="16.2" thickBot="1" x14ac:dyDescent="0.35">
      <c r="A24" s="15">
        <v>16</v>
      </c>
      <c r="B24" s="25" t="s">
        <v>40</v>
      </c>
      <c r="C24" s="64">
        <f>'Area 1 Data'!C17+'Area 2 Data'!C17+'Area 3 Data'!C17+'Area 4 Data'!C17</f>
        <v>11902806</v>
      </c>
      <c r="D24" s="64">
        <f>'Area 1 Data'!D17+'Area 2 Data'!D17+'Area 3 Data'!D17+'Area 4 Data'!D17</f>
        <v>6769437</v>
      </c>
      <c r="E24" s="64">
        <f>'Area 1 Data'!E17+'Area 2 Data'!E17+'Area 3 Data'!E17+'Area 4 Data'!E17</f>
        <v>0</v>
      </c>
      <c r="F24" s="61">
        <v>0</v>
      </c>
      <c r="G24" s="52">
        <f>'Area 1 Data'!G17+'Area 2 Data'!G17+'Area 3 Data'!G17+'Area 4 Data'!G17</f>
        <v>18672243</v>
      </c>
    </row>
    <row r="25" spans="1:7" ht="16.2" thickBot="1" x14ac:dyDescent="0.35">
      <c r="A25" s="15">
        <v>17</v>
      </c>
      <c r="B25" s="25" t="s">
        <v>41</v>
      </c>
      <c r="C25" s="64">
        <f>'Area 1 Data'!C18+'Area 2 Data'!C18+'Area 3 Data'!C18+'Area 4 Data'!C18</f>
        <v>4562743</v>
      </c>
      <c r="D25" s="64">
        <f>'Area 1 Data'!D18+'Area 2 Data'!D18+'Area 3 Data'!D18+'Area 4 Data'!D18</f>
        <v>2322445</v>
      </c>
      <c r="E25" s="64">
        <f>'Area 1 Data'!E18+'Area 2 Data'!E18+'Area 3 Data'!E18+'Area 4 Data'!E18</f>
        <v>0</v>
      </c>
      <c r="F25" s="61">
        <v>0</v>
      </c>
      <c r="G25" s="52">
        <f>'Area 1 Data'!G18+'Area 2 Data'!G18+'Area 3 Data'!G18+'Area 4 Data'!G18</f>
        <v>6885188</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1612442</v>
      </c>
      <c r="D28" s="64">
        <f>'Area 1 Data'!D21+'Area 2 Data'!D21+'Area 3 Data'!D21+'Area 4 Data'!D21</f>
        <v>602155</v>
      </c>
      <c r="E28" s="64">
        <f>'Area 1 Data'!E21+'Area 2 Data'!E21+'Area 3 Data'!E21+'Area 4 Data'!E21</f>
        <v>0</v>
      </c>
      <c r="F28" s="61">
        <v>0</v>
      </c>
      <c r="G28" s="52">
        <f>'Area 1 Data'!G21+'Area 2 Data'!G21+'Area 3 Data'!G21+'Area 4 Data'!G21</f>
        <v>2214597</v>
      </c>
    </row>
    <row r="29" spans="1:7" ht="16.2" thickBot="1" x14ac:dyDescent="0.35">
      <c r="A29" s="15">
        <v>21</v>
      </c>
      <c r="B29" s="25" t="s">
        <v>45</v>
      </c>
      <c r="C29" s="64">
        <f>'Area 1 Data'!C22+'Area 2 Data'!C22+'Area 3 Data'!C22+'Area 4 Data'!C22</f>
        <v>4285592</v>
      </c>
      <c r="D29" s="64">
        <f>'Area 1 Data'!D22+'Area 2 Data'!D22+'Area 3 Data'!D22+'Area 4 Data'!D22</f>
        <v>2971346</v>
      </c>
      <c r="E29" s="64">
        <f>'Area 1 Data'!E22+'Area 2 Data'!E22+'Area 3 Data'!E22+'Area 4 Data'!E22</f>
        <v>0</v>
      </c>
      <c r="F29" s="61">
        <v>0</v>
      </c>
      <c r="G29" s="52">
        <f>'Area 1 Data'!G22+'Area 2 Data'!G22+'Area 3 Data'!G22+'Area 4 Data'!G22</f>
        <v>7256938</v>
      </c>
    </row>
    <row r="30" spans="1:7" ht="16.2" thickBot="1" x14ac:dyDescent="0.35">
      <c r="A30" s="15">
        <v>22</v>
      </c>
      <c r="B30" s="25" t="s">
        <v>46</v>
      </c>
      <c r="C30" s="49"/>
      <c r="D30" s="49"/>
      <c r="E30" s="49"/>
      <c r="F30" s="61">
        <v>0</v>
      </c>
      <c r="G30" s="52">
        <f t="shared" ref="G30:G48" si="2">SUM(C30:F30)</f>
        <v>0</v>
      </c>
    </row>
    <row r="31" spans="1:7" ht="16.2" thickBot="1" x14ac:dyDescent="0.35">
      <c r="A31" s="15">
        <v>23</v>
      </c>
      <c r="B31" s="25" t="s">
        <v>47</v>
      </c>
      <c r="C31" s="49"/>
      <c r="D31" s="49"/>
      <c r="E31" s="49"/>
      <c r="F31" s="61">
        <v>0</v>
      </c>
      <c r="G31" s="52">
        <f t="shared" si="2"/>
        <v>0</v>
      </c>
    </row>
    <row r="32" spans="1:7" ht="16.2" thickBot="1" x14ac:dyDescent="0.35">
      <c r="A32" s="15">
        <v>24</v>
      </c>
      <c r="B32" s="25" t="s">
        <v>48</v>
      </c>
      <c r="C32" s="49"/>
      <c r="D32" s="49"/>
      <c r="E32" s="49"/>
      <c r="F32" s="49"/>
      <c r="G32" s="52">
        <f t="shared" si="2"/>
        <v>0</v>
      </c>
    </row>
    <row r="33" spans="1:7" ht="16.2" thickBot="1" x14ac:dyDescent="0.35">
      <c r="A33" s="15">
        <v>25</v>
      </c>
      <c r="B33" s="25" t="s">
        <v>77</v>
      </c>
      <c r="C33" s="52">
        <f>SUM(C23:C31)-C32</f>
        <v>27375266</v>
      </c>
      <c r="D33" s="52">
        <f>SUM(D23:D31)-D32</f>
        <v>15347975</v>
      </c>
      <c r="E33" s="52">
        <f>SUM(E23:E31)-E32</f>
        <v>0</v>
      </c>
      <c r="F33" s="49">
        <v>2895395</v>
      </c>
      <c r="G33" s="52">
        <f t="shared" si="2"/>
        <v>45618636</v>
      </c>
    </row>
    <row r="34" spans="1:7" ht="16.2" thickBot="1" x14ac:dyDescent="0.35">
      <c r="A34" s="15">
        <v>26</v>
      </c>
      <c r="B34" s="25" t="s">
        <v>49</v>
      </c>
      <c r="C34" s="49">
        <v>28683</v>
      </c>
      <c r="D34" s="49">
        <v>-26448</v>
      </c>
      <c r="E34" s="49">
        <v>0</v>
      </c>
      <c r="F34" s="49">
        <v>368757</v>
      </c>
      <c r="G34" s="52">
        <f t="shared" si="2"/>
        <v>370992</v>
      </c>
    </row>
    <row r="35" spans="1:7" ht="16.2" thickBot="1" x14ac:dyDescent="0.35">
      <c r="A35" s="15">
        <v>27</v>
      </c>
      <c r="B35" s="25" t="s">
        <v>50</v>
      </c>
      <c r="C35" s="49">
        <v>582103</v>
      </c>
      <c r="D35" s="49">
        <v>326357</v>
      </c>
      <c r="E35" s="49">
        <v>0</v>
      </c>
      <c r="F35" s="49">
        <v>61567</v>
      </c>
      <c r="G35" s="52">
        <f t="shared" si="2"/>
        <v>970027</v>
      </c>
    </row>
    <row r="36" spans="1:7" ht="16.2" thickBot="1" x14ac:dyDescent="0.35">
      <c r="A36" s="15">
        <v>28</v>
      </c>
      <c r="B36" s="25" t="s">
        <v>51</v>
      </c>
      <c r="C36" s="49">
        <v>666220</v>
      </c>
      <c r="D36" s="49">
        <v>373517</v>
      </c>
      <c r="E36" s="49">
        <v>0</v>
      </c>
      <c r="F36" s="49">
        <v>70464</v>
      </c>
      <c r="G36" s="52">
        <f t="shared" si="2"/>
        <v>1110201</v>
      </c>
    </row>
    <row r="37" spans="1:7" ht="16.2" thickBot="1" x14ac:dyDescent="0.35">
      <c r="A37" s="15">
        <v>29</v>
      </c>
      <c r="B37" s="25" t="s">
        <v>52</v>
      </c>
      <c r="C37" s="49">
        <v>109505</v>
      </c>
      <c r="D37" s="49">
        <v>61394</v>
      </c>
      <c r="E37" s="49">
        <v>0</v>
      </c>
      <c r="F37" s="49">
        <v>11582</v>
      </c>
      <c r="G37" s="52">
        <f t="shared" si="2"/>
        <v>182481</v>
      </c>
    </row>
    <row r="38" spans="1:7" ht="16.2" thickBot="1" x14ac:dyDescent="0.35">
      <c r="A38" s="15">
        <v>30</v>
      </c>
      <c r="B38" s="25" t="s">
        <v>53</v>
      </c>
      <c r="C38" s="49">
        <v>1054583</v>
      </c>
      <c r="D38" s="49">
        <v>591253</v>
      </c>
      <c r="E38" s="49">
        <v>0</v>
      </c>
      <c r="F38" s="49">
        <v>111540</v>
      </c>
      <c r="G38" s="52">
        <f t="shared" si="2"/>
        <v>1757376</v>
      </c>
    </row>
    <row r="39" spans="1:7" ht="16.2" thickBot="1" x14ac:dyDescent="0.35">
      <c r="A39" s="15">
        <v>31</v>
      </c>
      <c r="B39" s="25" t="s">
        <v>54</v>
      </c>
      <c r="C39" s="49">
        <v>109762</v>
      </c>
      <c r="D39" s="49">
        <v>54339</v>
      </c>
      <c r="E39" s="49">
        <v>0</v>
      </c>
      <c r="F39" s="49">
        <v>2566</v>
      </c>
      <c r="G39" s="52">
        <f t="shared" si="2"/>
        <v>166667</v>
      </c>
    </row>
    <row r="40" spans="1:7" ht="16.2" thickBot="1" x14ac:dyDescent="0.35">
      <c r="A40" s="15">
        <v>32</v>
      </c>
      <c r="B40" s="25" t="s">
        <v>55</v>
      </c>
      <c r="C40" s="49">
        <v>2859093</v>
      </c>
      <c r="D40" s="49">
        <v>1602954</v>
      </c>
      <c r="E40" s="49">
        <v>0</v>
      </c>
      <c r="F40" s="49">
        <v>302397</v>
      </c>
      <c r="G40" s="52">
        <f t="shared" si="2"/>
        <v>4764444</v>
      </c>
    </row>
    <row r="41" spans="1:7" ht="16.2" thickBot="1" x14ac:dyDescent="0.35">
      <c r="A41" s="14">
        <v>33</v>
      </c>
      <c r="B41" s="25" t="s">
        <v>99</v>
      </c>
      <c r="C41" s="99">
        <v>0</v>
      </c>
      <c r="D41" s="99">
        <v>0</v>
      </c>
      <c r="E41" s="99">
        <v>0</v>
      </c>
      <c r="F41" s="99">
        <v>0</v>
      </c>
      <c r="G41" s="52">
        <f t="shared" si="2"/>
        <v>0</v>
      </c>
    </row>
    <row r="42" spans="1:7" ht="16.2" thickBot="1" x14ac:dyDescent="0.35">
      <c r="A42" s="15" t="s">
        <v>57</v>
      </c>
      <c r="B42" s="25" t="s">
        <v>58</v>
      </c>
      <c r="C42" s="49"/>
      <c r="D42" s="49"/>
      <c r="E42" s="49"/>
      <c r="F42" s="49"/>
      <c r="G42" s="52">
        <f t="shared" si="2"/>
        <v>0</v>
      </c>
    </row>
    <row r="43" spans="1:7" ht="16.2" thickBot="1" x14ac:dyDescent="0.35">
      <c r="A43" s="15" t="s">
        <v>97</v>
      </c>
      <c r="B43" s="25" t="s">
        <v>98</v>
      </c>
      <c r="C43" s="49">
        <v>253225</v>
      </c>
      <c r="D43" s="49">
        <v>135071</v>
      </c>
      <c r="E43" s="49">
        <v>0</v>
      </c>
      <c r="F43" s="49">
        <v>26692</v>
      </c>
      <c r="G43" s="52">
        <f t="shared" si="2"/>
        <v>414988</v>
      </c>
    </row>
    <row r="44" spans="1:7" ht="16.2" thickBot="1" x14ac:dyDescent="0.35">
      <c r="A44" s="15">
        <v>34</v>
      </c>
      <c r="B44" s="25" t="s">
        <v>59</v>
      </c>
      <c r="C44" s="49"/>
      <c r="D44" s="49"/>
      <c r="E44" s="49"/>
      <c r="F44" s="49"/>
      <c r="G44" s="52">
        <f t="shared" si="2"/>
        <v>0</v>
      </c>
    </row>
    <row r="45" spans="1:7" ht="16.2" thickBot="1" x14ac:dyDescent="0.35">
      <c r="A45" s="15">
        <v>35</v>
      </c>
      <c r="B45" s="25" t="s">
        <v>60</v>
      </c>
      <c r="C45" s="49"/>
      <c r="D45" s="49"/>
      <c r="E45" s="49"/>
      <c r="F45" s="49"/>
      <c r="G45" s="52">
        <f t="shared" si="2"/>
        <v>0</v>
      </c>
    </row>
    <row r="46" spans="1:7" ht="16.2" thickBot="1" x14ac:dyDescent="0.35">
      <c r="A46" s="15">
        <v>36</v>
      </c>
      <c r="B46" s="25" t="s">
        <v>61</v>
      </c>
      <c r="C46" s="49">
        <v>2758257</v>
      </c>
      <c r="D46" s="49">
        <v>1546420</v>
      </c>
      <c r="E46" s="49">
        <v>0</v>
      </c>
      <c r="F46" s="49">
        <v>291732</v>
      </c>
      <c r="G46" s="52">
        <f t="shared" si="2"/>
        <v>4596409</v>
      </c>
    </row>
    <row r="47" spans="1:7" ht="16.2" thickBot="1" x14ac:dyDescent="0.35">
      <c r="A47" s="15">
        <v>37</v>
      </c>
      <c r="B47" s="25" t="s">
        <v>62</v>
      </c>
      <c r="C47" s="52">
        <f>SUM(C35:C46)</f>
        <v>8392748</v>
      </c>
      <c r="D47" s="52">
        <f>SUM(D35:D46)</f>
        <v>4691305</v>
      </c>
      <c r="E47" s="52">
        <f>SUM(E35:E46)</f>
        <v>0</v>
      </c>
      <c r="F47" s="52">
        <f>SUM(F35:F46)</f>
        <v>878540</v>
      </c>
      <c r="G47" s="52">
        <f t="shared" si="2"/>
        <v>13962593</v>
      </c>
    </row>
    <row r="48" spans="1:7" ht="16.2" thickBot="1" x14ac:dyDescent="0.35">
      <c r="A48" s="1">
        <v>38</v>
      </c>
      <c r="B48" s="25" t="s">
        <v>63</v>
      </c>
      <c r="C48" s="52">
        <f>C21-C33-C34-C47</f>
        <v>1768224</v>
      </c>
      <c r="D48" s="52">
        <f>D21-D33-D34-D47</f>
        <v>24345</v>
      </c>
      <c r="E48" s="52">
        <f>E21-E33-E34-E47</f>
        <v>0</v>
      </c>
      <c r="F48" s="52">
        <f>F21-F33-F34-F47</f>
        <v>-183006</v>
      </c>
      <c r="G48" s="52">
        <f t="shared" si="2"/>
        <v>1609563</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947</v>
      </c>
      <c r="D50" s="53">
        <f>'Area 1 Data'!D24+'Area 2 Data'!D24+'Area 3 Data'!D24+'Area 4 Data'!D24</f>
        <v>495</v>
      </c>
      <c r="E50" s="53">
        <f>'Area 1 Data'!E24+'Area 2 Data'!E24+'Area 3 Data'!E24+'Area 4 Data'!E24</f>
        <v>0</v>
      </c>
      <c r="F50" s="66">
        <v>0</v>
      </c>
      <c r="G50" s="45">
        <f>'Area 1 Data'!G24+'Area 2 Data'!G24+'Area 3 Data'!G24+'Area 4 Data'!G24</f>
        <v>1442</v>
      </c>
    </row>
    <row r="51" spans="1:7" ht="16.2" thickBot="1" x14ac:dyDescent="0.35">
      <c r="A51" s="14">
        <v>40</v>
      </c>
      <c r="B51" s="25" t="s">
        <v>66</v>
      </c>
      <c r="C51" s="54">
        <f>'Area 1 Data'!C25+'Area 2 Data'!C25+'Area 3 Data'!C25+'Area 4 Data'!C25</f>
        <v>37733</v>
      </c>
      <c r="D51" s="54">
        <f>'Area 1 Data'!D25+'Area 2 Data'!D25+'Area 3 Data'!D25+'Area 4 Data'!D25</f>
        <v>24821</v>
      </c>
      <c r="E51" s="54">
        <f>'Area 1 Data'!E25+'Area 2 Data'!E25+'Area 3 Data'!E25+'Area 4 Data'!E25</f>
        <v>0</v>
      </c>
      <c r="F51" s="67">
        <v>0</v>
      </c>
      <c r="G51" s="45">
        <f>'Area 1 Data'!G25+'Area 2 Data'!G25+'Area 3 Data'!G25+'Area 4 Data'!G25</f>
        <v>62554</v>
      </c>
    </row>
    <row r="52" spans="1:7" ht="16.2" thickBot="1" x14ac:dyDescent="0.35">
      <c r="A52" s="14">
        <v>41</v>
      </c>
      <c r="B52" s="25" t="s">
        <v>67</v>
      </c>
      <c r="C52" s="54">
        <f>'Area 1 Data'!C26+'Area 2 Data'!C26+'Area 3 Data'!C26+'Area 4 Data'!C26</f>
        <v>0</v>
      </c>
      <c r="D52" s="54">
        <f>'Area 1 Data'!D26+'Area 2 Data'!D26+'Area 3 Data'!D26+'Area 4 Data'!D26</f>
        <v>0</v>
      </c>
      <c r="E52" s="54">
        <f>'Area 1 Data'!E26+'Area 2 Data'!E26+'Area 3 Data'!E26+'Area 4 Data'!E26</f>
        <v>0</v>
      </c>
      <c r="F52" s="67">
        <v>0</v>
      </c>
      <c r="G52" s="45">
        <f>'Area 1 Data'!G26+'Area 2 Data'!G26+'Area 3 Data'!G26+'Area 4 Data'!G26</f>
        <v>0</v>
      </c>
    </row>
    <row r="53" spans="1:7" ht="16.2" thickBot="1" x14ac:dyDescent="0.35">
      <c r="A53" s="14">
        <v>42</v>
      </c>
      <c r="B53" s="25" t="s">
        <v>68</v>
      </c>
      <c r="C53" s="54">
        <f>'Area 1 Data'!C27+'Area 2 Data'!C27+'Area 3 Data'!C27+'Area 4 Data'!C27</f>
        <v>3657</v>
      </c>
      <c r="D53" s="54">
        <f>'Area 1 Data'!D27+'Area 2 Data'!D27+'Area 3 Data'!D27+'Area 4 Data'!D27</f>
        <v>1806</v>
      </c>
      <c r="E53" s="54">
        <f>'Area 1 Data'!E27+'Area 2 Data'!E27+'Area 3 Data'!E27+'Area 4 Data'!E27</f>
        <v>0</v>
      </c>
      <c r="F53" s="67">
        <v>0</v>
      </c>
      <c r="G53" s="45">
        <f>'Area 1 Data'!G27+'Area 2 Data'!G27+'Area 3 Data'!G27+'Area 4 Data'!G27</f>
        <v>5463</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zoomScale="60" zoomScaleNormal="60" workbookViewId="0">
      <pane xSplit="2" ySplit="4" topLeftCell="C5" activePane="bottomRight" state="frozen"/>
      <selection pane="topRight" activeCell="C1" sqref="C1"/>
      <selection pane="bottomLeft" activeCell="A5" sqref="A5"/>
      <selection pane="bottomRight" activeCell="F39" sqref="F39:F40"/>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25607</v>
      </c>
      <c r="D5" s="3">
        <v>10518</v>
      </c>
      <c r="E5" s="3"/>
      <c r="F5" s="3">
        <v>29392</v>
      </c>
      <c r="G5" s="45">
        <f>SUM(C5:F5)</f>
        <v>65517</v>
      </c>
    </row>
    <row r="6" spans="1:7" ht="16.2" thickBot="1" x14ac:dyDescent="0.35">
      <c r="A6" s="15">
        <v>2</v>
      </c>
      <c r="B6" s="25" t="s">
        <v>19</v>
      </c>
      <c r="C6" s="4">
        <v>384</v>
      </c>
      <c r="D6" s="4">
        <v>310</v>
      </c>
      <c r="E6" s="4"/>
      <c r="F6" s="4">
        <v>49</v>
      </c>
      <c r="G6" s="46">
        <f>SUM(C6:F6)</f>
        <v>743</v>
      </c>
    </row>
    <row r="7" spans="1:7" ht="16.2" thickBot="1" x14ac:dyDescent="0.35">
      <c r="A7" s="15">
        <v>3</v>
      </c>
      <c r="B7" s="25" t="s">
        <v>24</v>
      </c>
      <c r="C7" s="4">
        <v>643</v>
      </c>
      <c r="D7" s="4">
        <v>143</v>
      </c>
      <c r="E7" s="4"/>
      <c r="F7" s="4">
        <v>111</v>
      </c>
      <c r="G7" s="46">
        <f>SUM(C7:F7)</f>
        <v>897</v>
      </c>
    </row>
    <row r="8" spans="1:7" ht="16.2" thickBot="1" x14ac:dyDescent="0.35">
      <c r="A8" s="15">
        <v>4</v>
      </c>
      <c r="B8" s="25" t="s">
        <v>25</v>
      </c>
      <c r="C8" s="4">
        <v>685</v>
      </c>
      <c r="D8" s="4">
        <v>236</v>
      </c>
      <c r="E8" s="4"/>
      <c r="F8" s="4">
        <v>1175</v>
      </c>
      <c r="G8" s="46">
        <f>SUM(C8:F8)</f>
        <v>2096</v>
      </c>
    </row>
    <row r="9" spans="1:7" ht="16.2" thickBot="1" x14ac:dyDescent="0.35">
      <c r="A9" s="15">
        <v>5</v>
      </c>
      <c r="B9" s="25" t="s">
        <v>26</v>
      </c>
      <c r="C9" s="4">
        <v>935</v>
      </c>
      <c r="D9" s="4">
        <v>322</v>
      </c>
      <c r="E9" s="5"/>
      <c r="F9" s="4">
        <v>1195</v>
      </c>
      <c r="G9" s="46">
        <f>SUM(C9:F9)</f>
        <v>2452</v>
      </c>
    </row>
    <row r="10" spans="1:7" ht="16.2" thickBot="1" x14ac:dyDescent="0.35">
      <c r="A10" s="19"/>
      <c r="B10" s="19" t="s">
        <v>29</v>
      </c>
      <c r="C10" s="23"/>
      <c r="D10" s="23"/>
      <c r="E10" s="23"/>
      <c r="F10" s="23"/>
      <c r="G10" s="47"/>
    </row>
    <row r="11" spans="1:7" ht="16.2" thickBot="1" x14ac:dyDescent="0.35">
      <c r="A11" s="14">
        <v>6</v>
      </c>
      <c r="B11" s="25" t="s">
        <v>30</v>
      </c>
      <c r="C11" s="50">
        <v>15170527</v>
      </c>
      <c r="D11" s="51">
        <v>6629548</v>
      </c>
      <c r="E11" s="51"/>
      <c r="F11" s="51">
        <v>1598031</v>
      </c>
      <c r="G11" s="52">
        <f>SUM(C11:F11)</f>
        <v>23398106</v>
      </c>
    </row>
    <row r="12" spans="1:7" ht="16.2" thickBot="1" x14ac:dyDescent="0.35">
      <c r="A12" s="15">
        <v>7</v>
      </c>
      <c r="B12" s="25" t="s">
        <v>31</v>
      </c>
      <c r="C12" s="49">
        <v>15215575</v>
      </c>
      <c r="D12" s="49">
        <v>6622377</v>
      </c>
      <c r="E12" s="49"/>
      <c r="F12" s="49">
        <v>1603861</v>
      </c>
      <c r="G12" s="52">
        <f>SUM(C12:F12)</f>
        <v>23441813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2331738</v>
      </c>
      <c r="D16" s="51">
        <v>1144978</v>
      </c>
      <c r="E16" s="51"/>
      <c r="F16" s="55">
        <v>0</v>
      </c>
      <c r="G16" s="52">
        <f t="shared" ref="G16:G22" si="0">SUM(C16:F16)</f>
        <v>3476716</v>
      </c>
    </row>
    <row r="17" spans="1:7" ht="16.2" thickBot="1" x14ac:dyDescent="0.35">
      <c r="A17" s="15">
        <v>16</v>
      </c>
      <c r="B17" s="25" t="s">
        <v>40</v>
      </c>
      <c r="C17" s="49">
        <v>4904416</v>
      </c>
      <c r="D17" s="49">
        <v>1548728</v>
      </c>
      <c r="E17" s="49"/>
      <c r="F17" s="55">
        <v>0</v>
      </c>
      <c r="G17" s="52">
        <f t="shared" si="0"/>
        <v>6453144</v>
      </c>
    </row>
    <row r="18" spans="1:7" ht="16.2" thickBot="1" x14ac:dyDescent="0.35">
      <c r="A18" s="15">
        <v>17</v>
      </c>
      <c r="B18" s="25" t="s">
        <v>41</v>
      </c>
      <c r="C18" s="49">
        <v>2707055</v>
      </c>
      <c r="D18" s="49">
        <v>1164413</v>
      </c>
      <c r="E18" s="49"/>
      <c r="F18" s="55">
        <v>0</v>
      </c>
      <c r="G18" s="52">
        <f t="shared" si="0"/>
        <v>3871468</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592345</v>
      </c>
      <c r="D21" s="49">
        <v>192104</v>
      </c>
      <c r="E21" s="49"/>
      <c r="F21" s="55">
        <v>0</v>
      </c>
      <c r="G21" s="52">
        <f t="shared" si="0"/>
        <v>784449</v>
      </c>
    </row>
    <row r="22" spans="1:7" ht="16.2" thickBot="1" x14ac:dyDescent="0.35">
      <c r="A22" s="15">
        <v>21</v>
      </c>
      <c r="B22" s="25" t="s">
        <v>45</v>
      </c>
      <c r="C22" s="49">
        <v>2252143</v>
      </c>
      <c r="D22" s="49">
        <v>857560</v>
      </c>
      <c r="E22" s="49"/>
      <c r="F22" s="55">
        <v>0</v>
      </c>
      <c r="G22" s="52">
        <f t="shared" si="0"/>
        <v>3109703</v>
      </c>
    </row>
    <row r="23" spans="1:7" ht="16.2" thickBot="1" x14ac:dyDescent="0.35">
      <c r="A23" s="19"/>
      <c r="B23" s="19" t="s">
        <v>64</v>
      </c>
      <c r="C23" s="23"/>
      <c r="D23" s="23"/>
      <c r="E23" s="23"/>
      <c r="F23" s="23"/>
      <c r="G23" s="48"/>
    </row>
    <row r="24" spans="1:7" ht="16.2" thickBot="1" x14ac:dyDescent="0.35">
      <c r="A24" s="14">
        <v>39</v>
      </c>
      <c r="B24" s="25" t="s">
        <v>65</v>
      </c>
      <c r="C24" s="6">
        <v>448</v>
      </c>
      <c r="D24" s="6">
        <v>184</v>
      </c>
      <c r="E24" s="6"/>
      <c r="F24" s="56">
        <v>0</v>
      </c>
      <c r="G24" s="45">
        <f>SUM(C24:F24)</f>
        <v>632</v>
      </c>
    </row>
    <row r="25" spans="1:7" ht="16.2" thickBot="1" x14ac:dyDescent="0.35">
      <c r="A25" s="14">
        <v>40</v>
      </c>
      <c r="B25" s="25" t="s">
        <v>66</v>
      </c>
      <c r="C25" s="4">
        <v>21003</v>
      </c>
      <c r="D25" s="4">
        <v>10795</v>
      </c>
      <c r="E25" s="4"/>
      <c r="F25" s="56">
        <v>0</v>
      </c>
      <c r="G25" s="45">
        <f>SUM(C25:F25)</f>
        <v>31798</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237</v>
      </c>
      <c r="D27" s="4">
        <v>101</v>
      </c>
      <c r="E27" s="4"/>
      <c r="F27" s="56">
        <v>0</v>
      </c>
      <c r="G27" s="45">
        <f>SUM(C27:F27)</f>
        <v>338</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zoomScale="60" zoomScaleNormal="60" zoomScaleSheetLayoutView="80" workbookViewId="0">
      <pane xSplit="2" ySplit="3" topLeftCell="C5" activePane="bottomRight" state="frozen"/>
      <selection activeCell="A2" sqref="A2"/>
      <selection pane="topRight" activeCell="C2" sqref="C2"/>
      <selection pane="bottomLeft" activeCell="A5" sqref="A5"/>
      <selection pane="bottomRight" activeCell="G28" sqref="G28"/>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13001</v>
      </c>
      <c r="D5" s="3">
        <v>3001</v>
      </c>
      <c r="E5" s="3"/>
      <c r="F5" s="3">
        <v>14923</v>
      </c>
      <c r="G5" s="45">
        <f>SUM(C5:F5)</f>
        <v>30925</v>
      </c>
    </row>
    <row r="6" spans="1:7" ht="16.2" thickBot="1" x14ac:dyDescent="0.35">
      <c r="A6" s="15">
        <v>2</v>
      </c>
      <c r="B6" s="25" t="s">
        <v>19</v>
      </c>
      <c r="C6" s="4">
        <v>131</v>
      </c>
      <c r="D6" s="4">
        <v>108</v>
      </c>
      <c r="E6" s="4"/>
      <c r="F6" s="4">
        <v>24</v>
      </c>
      <c r="G6" s="46">
        <f>SUM(C6:F6)</f>
        <v>263</v>
      </c>
    </row>
    <row r="7" spans="1:7" ht="16.2" thickBot="1" x14ac:dyDescent="0.35">
      <c r="A7" s="15">
        <v>3</v>
      </c>
      <c r="B7" s="25" t="s">
        <v>24</v>
      </c>
      <c r="C7" s="4">
        <v>278</v>
      </c>
      <c r="D7" s="4">
        <v>51</v>
      </c>
      <c r="E7" s="4"/>
      <c r="F7" s="4">
        <v>56</v>
      </c>
      <c r="G7" s="46">
        <f>SUM(C7:F7)</f>
        <v>385</v>
      </c>
    </row>
    <row r="8" spans="1:7" ht="16.2" thickBot="1" x14ac:dyDescent="0.35">
      <c r="A8" s="15">
        <v>4</v>
      </c>
      <c r="B8" s="25" t="s">
        <v>25</v>
      </c>
      <c r="C8" s="4">
        <v>368</v>
      </c>
      <c r="D8" s="4">
        <v>63</v>
      </c>
      <c r="E8" s="4"/>
      <c r="F8" s="4">
        <v>596</v>
      </c>
      <c r="G8" s="46">
        <f>SUM(C8:F8)</f>
        <v>1027</v>
      </c>
    </row>
    <row r="9" spans="1:7" ht="16.2" thickBot="1" x14ac:dyDescent="0.35">
      <c r="A9" s="15">
        <v>5</v>
      </c>
      <c r="B9" s="25" t="s">
        <v>26</v>
      </c>
      <c r="C9" s="4">
        <v>503</v>
      </c>
      <c r="D9" s="4">
        <v>86</v>
      </c>
      <c r="E9" s="5"/>
      <c r="F9" s="4">
        <v>606</v>
      </c>
      <c r="G9" s="46">
        <f>SUM(C9:F9)</f>
        <v>1195</v>
      </c>
    </row>
    <row r="10" spans="1:7" ht="16.2" thickBot="1" x14ac:dyDescent="0.35">
      <c r="A10" s="19"/>
      <c r="B10" s="19" t="s">
        <v>29</v>
      </c>
      <c r="C10" s="23"/>
      <c r="D10" s="23"/>
      <c r="E10" s="23"/>
      <c r="F10" s="23"/>
      <c r="G10" s="47"/>
    </row>
    <row r="11" spans="1:7" ht="16.2" thickBot="1" x14ac:dyDescent="0.35">
      <c r="A11" s="14">
        <v>6</v>
      </c>
      <c r="B11" s="25" t="s">
        <v>30</v>
      </c>
      <c r="C11" s="50">
        <v>7702578</v>
      </c>
      <c r="D11" s="51">
        <v>1891455</v>
      </c>
      <c r="E11" s="51"/>
      <c r="F11" s="51">
        <v>811373</v>
      </c>
      <c r="G11" s="52">
        <f>SUM(C11:F11)</f>
        <v>10405406</v>
      </c>
    </row>
    <row r="12" spans="1:7" ht="16.2" thickBot="1" x14ac:dyDescent="0.35">
      <c r="A12" s="15">
        <v>7</v>
      </c>
      <c r="B12" s="25" t="s">
        <v>31</v>
      </c>
      <c r="C12" s="49">
        <v>7725451</v>
      </c>
      <c r="D12" s="49">
        <v>1889408</v>
      </c>
      <c r="E12" s="49"/>
      <c r="F12" s="49">
        <v>814333</v>
      </c>
      <c r="G12" s="52">
        <f>SUM(C12:F12)</f>
        <v>10429192</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488800</v>
      </c>
      <c r="D16" s="51">
        <v>520343</v>
      </c>
      <c r="E16" s="51"/>
      <c r="F16" s="55">
        <v>0</v>
      </c>
      <c r="G16" s="52">
        <f t="shared" ref="G16:G22" si="0">SUM(C16:F16)</f>
        <v>1009143</v>
      </c>
    </row>
    <row r="17" spans="1:7" ht="16.2" thickBot="1" x14ac:dyDescent="0.35">
      <c r="A17" s="15">
        <v>16</v>
      </c>
      <c r="B17" s="25" t="s">
        <v>40</v>
      </c>
      <c r="C17" s="49">
        <v>2279387</v>
      </c>
      <c r="D17" s="49">
        <v>716373</v>
      </c>
      <c r="E17" s="49"/>
      <c r="F17" s="55">
        <v>0</v>
      </c>
      <c r="G17" s="52">
        <f t="shared" si="0"/>
        <v>2995760</v>
      </c>
    </row>
    <row r="18" spans="1:7" ht="16.2" thickBot="1" x14ac:dyDescent="0.35">
      <c r="A18" s="15">
        <v>17</v>
      </c>
      <c r="B18" s="25" t="s">
        <v>41</v>
      </c>
      <c r="C18" s="49">
        <v>446700</v>
      </c>
      <c r="D18" s="49">
        <v>235607</v>
      </c>
      <c r="E18" s="49"/>
      <c r="F18" s="55">
        <v>0</v>
      </c>
      <c r="G18" s="52">
        <f t="shared" si="0"/>
        <v>682307</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274296</v>
      </c>
      <c r="D21" s="49">
        <v>85456</v>
      </c>
      <c r="E21" s="49"/>
      <c r="F21" s="55">
        <v>0</v>
      </c>
      <c r="G21" s="52">
        <f t="shared" si="0"/>
        <v>359752</v>
      </c>
    </row>
    <row r="22" spans="1:7" ht="16.2" thickBot="1" x14ac:dyDescent="0.35">
      <c r="A22" s="15">
        <v>21</v>
      </c>
      <c r="B22" s="25" t="s">
        <v>45</v>
      </c>
      <c r="C22" s="49">
        <v>674507</v>
      </c>
      <c r="D22" s="49">
        <v>484877</v>
      </c>
      <c r="E22" s="49"/>
      <c r="F22" s="55">
        <v>0</v>
      </c>
      <c r="G22" s="52">
        <f t="shared" si="0"/>
        <v>1159384</v>
      </c>
    </row>
    <row r="23" spans="1:7" ht="16.2" thickBot="1" x14ac:dyDescent="0.35">
      <c r="A23" s="19"/>
      <c r="B23" s="19" t="s">
        <v>64</v>
      </c>
      <c r="C23" s="23"/>
      <c r="D23" s="23"/>
      <c r="E23" s="23"/>
      <c r="F23" s="23"/>
      <c r="G23" s="48"/>
    </row>
    <row r="24" spans="1:7" ht="16.2" thickBot="1" x14ac:dyDescent="0.35">
      <c r="A24" s="14">
        <v>39</v>
      </c>
      <c r="B24" s="25" t="s">
        <v>65</v>
      </c>
      <c r="C24" s="6">
        <v>120</v>
      </c>
      <c r="D24" s="6">
        <v>70</v>
      </c>
      <c r="E24" s="6"/>
      <c r="F24" s="56">
        <v>0</v>
      </c>
      <c r="G24" s="45">
        <f>SUM(C24:F24)</f>
        <v>190</v>
      </c>
    </row>
    <row r="25" spans="1:7" ht="16.2" thickBot="1" x14ac:dyDescent="0.35">
      <c r="A25" s="14">
        <v>40</v>
      </c>
      <c r="B25" s="25" t="s">
        <v>66</v>
      </c>
      <c r="C25" s="4">
        <v>4102</v>
      </c>
      <c r="D25" s="4">
        <v>2458</v>
      </c>
      <c r="E25" s="4"/>
      <c r="F25" s="56">
        <v>0</v>
      </c>
      <c r="G25" s="45">
        <f>SUM(C25:F25)</f>
        <v>6560</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150</v>
      </c>
      <c r="D27" s="4">
        <v>55</v>
      </c>
      <c r="E27" s="4"/>
      <c r="F27" s="56">
        <v>0</v>
      </c>
      <c r="G27" s="45">
        <f>SUM(C27:F27)</f>
        <v>205</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zoomScale="60" zoomScaleNormal="60" workbookViewId="0">
      <pane xSplit="2" ySplit="3" topLeftCell="C5" activePane="bottomRight" state="frozen"/>
      <selection activeCell="A2" sqref="A2"/>
      <selection pane="topRight" activeCell="C2" sqref="C2"/>
      <selection pane="bottomLeft" activeCell="A5" sqref="A5"/>
      <selection pane="bottomRight" activeCell="G28" sqref="G28"/>
    </sheetView>
  </sheetViews>
  <sheetFormatPr defaultColWidth="9.33203125" defaultRowHeight="15.6" x14ac:dyDescent="0.3"/>
  <cols>
    <col min="1" max="1" width="12.6640625" style="12" bestFit="1" customWidth="1"/>
    <col min="2" max="2" width="101.441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14823</v>
      </c>
      <c r="D5" s="3">
        <v>9138</v>
      </c>
      <c r="E5" s="3"/>
      <c r="F5" s="3">
        <v>17015</v>
      </c>
      <c r="G5" s="45">
        <f>SUM(C5:F5)</f>
        <v>40976</v>
      </c>
    </row>
    <row r="6" spans="1:7" ht="16.2" thickBot="1" x14ac:dyDescent="0.35">
      <c r="A6" s="15">
        <v>2</v>
      </c>
      <c r="B6" s="25" t="s">
        <v>19</v>
      </c>
      <c r="C6" s="4">
        <v>174</v>
      </c>
      <c r="D6" s="4">
        <v>171</v>
      </c>
      <c r="E6" s="4"/>
      <c r="F6" s="4">
        <v>28</v>
      </c>
      <c r="G6" s="46">
        <f>SUM(C6:F6)</f>
        <v>373</v>
      </c>
    </row>
    <row r="7" spans="1:7" ht="16.2" thickBot="1" x14ac:dyDescent="0.35">
      <c r="A7" s="15">
        <v>3</v>
      </c>
      <c r="B7" s="25" t="s">
        <v>24</v>
      </c>
      <c r="C7" s="4">
        <v>318</v>
      </c>
      <c r="D7" s="4">
        <v>140</v>
      </c>
      <c r="E7" s="4"/>
      <c r="F7" s="4">
        <v>64</v>
      </c>
      <c r="G7" s="46">
        <f>SUM(C7:F7)</f>
        <v>522</v>
      </c>
    </row>
    <row r="8" spans="1:7" ht="16.2" thickBot="1" x14ac:dyDescent="0.35">
      <c r="A8" s="15">
        <v>4</v>
      </c>
      <c r="B8" s="25" t="s">
        <v>25</v>
      </c>
      <c r="C8" s="4">
        <v>419</v>
      </c>
      <c r="D8" s="4">
        <v>198</v>
      </c>
      <c r="E8" s="4"/>
      <c r="F8" s="4">
        <v>680</v>
      </c>
      <c r="G8" s="46">
        <f>SUM(C8:F8)</f>
        <v>1297</v>
      </c>
    </row>
    <row r="9" spans="1:7" ht="16.2" thickBot="1" x14ac:dyDescent="0.35">
      <c r="A9" s="15">
        <v>5</v>
      </c>
      <c r="B9" s="25" t="s">
        <v>26</v>
      </c>
      <c r="C9" s="4">
        <v>573</v>
      </c>
      <c r="D9" s="4">
        <v>271</v>
      </c>
      <c r="E9" s="5"/>
      <c r="F9" s="4">
        <v>691</v>
      </c>
      <c r="G9" s="46">
        <f>SUM(C9:F9)</f>
        <v>1535</v>
      </c>
    </row>
    <row r="10" spans="1:7" ht="16.2" thickBot="1" x14ac:dyDescent="0.35">
      <c r="A10" s="19"/>
      <c r="B10" s="19" t="s">
        <v>29</v>
      </c>
      <c r="C10" s="23"/>
      <c r="D10" s="23"/>
      <c r="E10" s="23"/>
      <c r="F10" s="23"/>
      <c r="G10" s="47"/>
    </row>
    <row r="11" spans="1:7" ht="16.2" thickBot="1" x14ac:dyDescent="0.35">
      <c r="A11" s="14">
        <v>6</v>
      </c>
      <c r="B11" s="25" t="s">
        <v>30</v>
      </c>
      <c r="C11" s="50">
        <v>8781878</v>
      </c>
      <c r="D11" s="51">
        <v>5759480</v>
      </c>
      <c r="E11" s="51"/>
      <c r="F11" s="51">
        <v>925064</v>
      </c>
      <c r="G11" s="52">
        <f>SUM(C11:F11)</f>
        <v>15466422</v>
      </c>
    </row>
    <row r="12" spans="1:7" ht="16.2" thickBot="1" x14ac:dyDescent="0.35">
      <c r="A12" s="15">
        <v>7</v>
      </c>
      <c r="B12" s="25" t="s">
        <v>31</v>
      </c>
      <c r="C12" s="49">
        <v>8807955</v>
      </c>
      <c r="D12" s="49">
        <v>5753249</v>
      </c>
      <c r="E12" s="49"/>
      <c r="F12" s="49">
        <v>928439</v>
      </c>
      <c r="G12" s="52">
        <f>SUM(C12:F12)</f>
        <v>15489643</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1360614</v>
      </c>
      <c r="D16" s="51">
        <v>479395</v>
      </c>
      <c r="E16" s="51"/>
      <c r="F16" s="55">
        <v>0</v>
      </c>
      <c r="G16" s="52">
        <f t="shared" ref="G16:G22" si="0">SUM(C16:F16)</f>
        <v>1840009</v>
      </c>
    </row>
    <row r="17" spans="1:7" ht="16.2" thickBot="1" x14ac:dyDescent="0.35">
      <c r="A17" s="15">
        <v>16</v>
      </c>
      <c r="B17" s="25" t="s">
        <v>40</v>
      </c>
      <c r="C17" s="49">
        <v>2687663</v>
      </c>
      <c r="D17" s="49">
        <v>2269487</v>
      </c>
      <c r="E17" s="49"/>
      <c r="F17" s="55">
        <v>0</v>
      </c>
      <c r="G17" s="52">
        <f t="shared" si="0"/>
        <v>4957150</v>
      </c>
    </row>
    <row r="18" spans="1:7" ht="16.2" thickBot="1" x14ac:dyDescent="0.35">
      <c r="A18" s="15">
        <v>17</v>
      </c>
      <c r="B18" s="25" t="s">
        <v>41</v>
      </c>
      <c r="C18" s="49">
        <v>864449</v>
      </c>
      <c r="D18" s="49">
        <v>560140</v>
      </c>
      <c r="E18" s="49"/>
      <c r="F18" s="55">
        <v>0</v>
      </c>
      <c r="G18" s="52">
        <f t="shared" si="0"/>
        <v>1424589</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379470</v>
      </c>
      <c r="D21" s="49">
        <v>195336</v>
      </c>
      <c r="E21" s="49"/>
      <c r="F21" s="55">
        <v>0</v>
      </c>
      <c r="G21" s="52">
        <f t="shared" si="0"/>
        <v>574806</v>
      </c>
    </row>
    <row r="22" spans="1:7" ht="16.2" thickBot="1" x14ac:dyDescent="0.35">
      <c r="A22" s="15">
        <v>21</v>
      </c>
      <c r="B22" s="25" t="s">
        <v>45</v>
      </c>
      <c r="C22" s="49">
        <v>608004</v>
      </c>
      <c r="D22" s="49">
        <v>905301</v>
      </c>
      <c r="E22" s="49"/>
      <c r="F22" s="55">
        <v>0</v>
      </c>
      <c r="G22" s="52">
        <f t="shared" si="0"/>
        <v>1513305</v>
      </c>
    </row>
    <row r="23" spans="1:7" ht="16.2" thickBot="1" x14ac:dyDescent="0.35">
      <c r="A23" s="19"/>
      <c r="B23" s="19" t="s">
        <v>64</v>
      </c>
      <c r="C23" s="23"/>
      <c r="D23" s="23"/>
      <c r="E23" s="23"/>
      <c r="F23" s="23"/>
      <c r="G23" s="48"/>
    </row>
    <row r="24" spans="1:7" ht="16.2" thickBot="1" x14ac:dyDescent="0.35">
      <c r="A24" s="14">
        <v>39</v>
      </c>
      <c r="B24" s="25" t="s">
        <v>65</v>
      </c>
      <c r="C24" s="6">
        <v>279</v>
      </c>
      <c r="D24" s="6">
        <v>108</v>
      </c>
      <c r="E24" s="6"/>
      <c r="F24" s="56">
        <v>0</v>
      </c>
      <c r="G24" s="45">
        <f>SUM(C24:F24)</f>
        <v>387</v>
      </c>
    </row>
    <row r="25" spans="1:7" ht="16.2" thickBot="1" x14ac:dyDescent="0.35">
      <c r="A25" s="14">
        <v>40</v>
      </c>
      <c r="B25" s="25" t="s">
        <v>66</v>
      </c>
      <c r="C25" s="4">
        <v>7012</v>
      </c>
      <c r="D25" s="4">
        <v>5777</v>
      </c>
      <c r="E25" s="4"/>
      <c r="F25" s="56">
        <v>0</v>
      </c>
      <c r="G25" s="45">
        <f>SUM(C25:F25)</f>
        <v>12789</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177</v>
      </c>
      <c r="D27" s="4">
        <v>125</v>
      </c>
      <c r="E27" s="4"/>
      <c r="F27" s="56">
        <v>0</v>
      </c>
      <c r="G27" s="45">
        <f>SUM(C27:F27)</f>
        <v>302</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60" zoomScaleNormal="60" workbookViewId="0">
      <pane xSplit="2" ySplit="3" topLeftCell="C5" activePane="bottomRight" state="frozen"/>
      <selection activeCell="A2" sqref="A2"/>
      <selection pane="topRight" activeCell="C2" sqref="C2"/>
      <selection pane="bottomLeft" activeCell="A5" sqref="A5"/>
      <selection pane="bottomRight" activeCell="G29" sqref="G29"/>
    </sheetView>
  </sheetViews>
  <sheetFormatPr defaultColWidth="9.33203125" defaultRowHeight="15.6" x14ac:dyDescent="0.3"/>
  <cols>
    <col min="1" max="1" width="12.6640625" style="12" bestFit="1" customWidth="1"/>
    <col min="2" max="2" width="96.6640625" style="12" bestFit="1" customWidth="1"/>
    <col min="3" max="7" width="16.6640625" style="12" customWidth="1"/>
    <col min="8" max="8" width="35.33203125" style="12" customWidth="1"/>
    <col min="9" max="10" width="9.33203125" style="12"/>
    <col min="11" max="11" width="10.6640625" style="12" bestFit="1" customWidth="1"/>
    <col min="12" max="12" width="9.33203125" style="12"/>
    <col min="13" max="13" width="9.6640625" style="12" bestFit="1" customWidth="1"/>
    <col min="14" max="14" width="13.44140625" style="12" bestFit="1" customWidth="1"/>
    <col min="15" max="15" width="30.6640625" style="12" bestFit="1" customWidth="1"/>
    <col min="16" max="16384" width="9.3320312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9788</v>
      </c>
      <c r="D5" s="3">
        <v>9168</v>
      </c>
      <c r="E5" s="3"/>
      <c r="F5" s="3">
        <v>11235</v>
      </c>
      <c r="G5" s="45">
        <f>SUM(C5:F5)</f>
        <v>30191</v>
      </c>
    </row>
    <row r="6" spans="1:7" ht="16.2" thickBot="1" x14ac:dyDescent="0.35">
      <c r="A6" s="15">
        <v>2</v>
      </c>
      <c r="B6" s="25" t="s">
        <v>19</v>
      </c>
      <c r="C6" s="4">
        <v>52</v>
      </c>
      <c r="D6" s="4">
        <v>88</v>
      </c>
      <c r="E6" s="4"/>
      <c r="F6" s="4">
        <v>18</v>
      </c>
      <c r="G6" s="46">
        <f>SUM(C6:F6)</f>
        <v>158</v>
      </c>
    </row>
    <row r="7" spans="1:7" ht="16.2" thickBot="1" x14ac:dyDescent="0.35">
      <c r="A7" s="15">
        <v>3</v>
      </c>
      <c r="B7" s="25" t="s">
        <v>24</v>
      </c>
      <c r="C7" s="4">
        <v>228</v>
      </c>
      <c r="D7" s="4">
        <v>133</v>
      </c>
      <c r="E7" s="4"/>
      <c r="F7" s="4">
        <v>42</v>
      </c>
      <c r="G7" s="46">
        <f>SUM(C7:F7)</f>
        <v>403</v>
      </c>
    </row>
    <row r="8" spans="1:7" ht="16.2" thickBot="1" x14ac:dyDescent="0.35">
      <c r="A8" s="15">
        <v>4</v>
      </c>
      <c r="B8" s="25" t="s">
        <v>25</v>
      </c>
      <c r="C8" s="4">
        <v>269</v>
      </c>
      <c r="D8" s="4">
        <v>202</v>
      </c>
      <c r="E8" s="4"/>
      <c r="F8" s="4">
        <v>449</v>
      </c>
      <c r="G8" s="46">
        <f>SUM(C8:F8)</f>
        <v>920</v>
      </c>
    </row>
    <row r="9" spans="1:7" ht="16.2" thickBot="1" x14ac:dyDescent="0.35">
      <c r="A9" s="15">
        <v>5</v>
      </c>
      <c r="B9" s="25" t="s">
        <v>26</v>
      </c>
      <c r="C9" s="4">
        <v>368</v>
      </c>
      <c r="D9" s="4">
        <v>276</v>
      </c>
      <c r="E9" s="5"/>
      <c r="F9" s="4">
        <v>457</v>
      </c>
      <c r="G9" s="46">
        <f>SUM(C9:F9)</f>
        <v>1101</v>
      </c>
    </row>
    <row r="10" spans="1:7" ht="16.2" thickBot="1" x14ac:dyDescent="0.35">
      <c r="A10" s="19"/>
      <c r="B10" s="19" t="s">
        <v>29</v>
      </c>
      <c r="C10" s="23"/>
      <c r="D10" s="23"/>
      <c r="E10" s="23"/>
      <c r="F10" s="23"/>
      <c r="G10" s="47"/>
    </row>
    <row r="11" spans="1:7" ht="16.2" thickBot="1" x14ac:dyDescent="0.35">
      <c r="A11" s="14">
        <v>6</v>
      </c>
      <c r="B11" s="25" t="s">
        <v>30</v>
      </c>
      <c r="C11" s="50">
        <v>5798721</v>
      </c>
      <c r="D11" s="51">
        <v>5778394</v>
      </c>
      <c r="E11" s="51"/>
      <c r="F11" s="51">
        <v>610825</v>
      </c>
      <c r="G11" s="52">
        <f>SUM(C11:F11)</f>
        <v>12187940</v>
      </c>
    </row>
    <row r="12" spans="1:7" ht="16.2" thickBot="1" x14ac:dyDescent="0.35">
      <c r="A12" s="15">
        <v>7</v>
      </c>
      <c r="B12" s="25" t="s">
        <v>31</v>
      </c>
      <c r="C12" s="49">
        <v>5815940</v>
      </c>
      <c r="D12" s="49">
        <v>5772143</v>
      </c>
      <c r="E12" s="49"/>
      <c r="F12" s="49">
        <v>613053</v>
      </c>
      <c r="G12" s="52">
        <f>SUM(C12:F12)</f>
        <v>12201136</v>
      </c>
    </row>
    <row r="13" spans="1:7" ht="16.2" thickBot="1" x14ac:dyDescent="0.35">
      <c r="A13" s="15">
        <v>10</v>
      </c>
      <c r="B13" s="25" t="s">
        <v>34</v>
      </c>
      <c r="C13" s="49"/>
      <c r="D13" s="49"/>
      <c r="E13" s="49"/>
      <c r="F13" s="55">
        <v>0</v>
      </c>
      <c r="G13" s="52">
        <f>SUM(C13:F13)</f>
        <v>0</v>
      </c>
    </row>
    <row r="14" spans="1:7" ht="16.2" thickBot="1" x14ac:dyDescent="0.35">
      <c r="A14" s="15">
        <v>11</v>
      </c>
      <c r="B14" s="25" t="s">
        <v>35</v>
      </c>
      <c r="C14" s="49"/>
      <c r="D14" s="49"/>
      <c r="E14" s="49"/>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830531</v>
      </c>
      <c r="D16" s="51">
        <v>537876</v>
      </c>
      <c r="E16" s="51"/>
      <c r="F16" s="55">
        <v>0</v>
      </c>
      <c r="G16" s="52">
        <f t="shared" ref="G16:G22" si="0">SUM(C16:F16)</f>
        <v>1368407</v>
      </c>
    </row>
    <row r="17" spans="1:7" ht="16.2" thickBot="1" x14ac:dyDescent="0.35">
      <c r="A17" s="15">
        <v>16</v>
      </c>
      <c r="B17" s="25" t="s">
        <v>40</v>
      </c>
      <c r="C17" s="49">
        <v>2031340</v>
      </c>
      <c r="D17" s="49">
        <v>2234849</v>
      </c>
      <c r="E17" s="49"/>
      <c r="F17" s="55">
        <v>0</v>
      </c>
      <c r="G17" s="52">
        <f t="shared" si="0"/>
        <v>4266189</v>
      </c>
    </row>
    <row r="18" spans="1:7" ht="16.2" thickBot="1" x14ac:dyDescent="0.35">
      <c r="A18" s="15">
        <v>17</v>
      </c>
      <c r="B18" s="25" t="s">
        <v>41</v>
      </c>
      <c r="C18" s="49">
        <v>544539</v>
      </c>
      <c r="D18" s="49">
        <v>362285</v>
      </c>
      <c r="E18" s="49"/>
      <c r="F18" s="55">
        <v>0</v>
      </c>
      <c r="G18" s="52">
        <f t="shared" si="0"/>
        <v>906824</v>
      </c>
    </row>
    <row r="19" spans="1:7" ht="16.2" thickBot="1" x14ac:dyDescent="0.35">
      <c r="A19" s="15">
        <v>18</v>
      </c>
      <c r="B19" s="25" t="s">
        <v>42</v>
      </c>
      <c r="C19" s="49">
        <v>0</v>
      </c>
      <c r="D19" s="49">
        <v>0</v>
      </c>
      <c r="E19" s="49"/>
      <c r="F19" s="55">
        <v>0</v>
      </c>
      <c r="G19" s="52">
        <f t="shared" si="0"/>
        <v>0</v>
      </c>
    </row>
    <row r="20" spans="1:7" ht="16.2" thickBot="1" x14ac:dyDescent="0.35">
      <c r="A20" s="15">
        <v>19</v>
      </c>
      <c r="B20" s="25" t="s">
        <v>43</v>
      </c>
      <c r="C20" s="49">
        <v>0</v>
      </c>
      <c r="D20" s="49">
        <v>0</v>
      </c>
      <c r="E20" s="49"/>
      <c r="F20" s="55">
        <v>0</v>
      </c>
      <c r="G20" s="52">
        <f t="shared" si="0"/>
        <v>0</v>
      </c>
    </row>
    <row r="21" spans="1:7" ht="16.2" thickBot="1" x14ac:dyDescent="0.35">
      <c r="A21" s="15">
        <v>20</v>
      </c>
      <c r="B21" s="25" t="s">
        <v>44</v>
      </c>
      <c r="C21" s="49">
        <v>366331</v>
      </c>
      <c r="D21" s="49">
        <v>129259</v>
      </c>
      <c r="E21" s="49"/>
      <c r="F21" s="55">
        <v>0</v>
      </c>
      <c r="G21" s="52">
        <f t="shared" si="0"/>
        <v>495590</v>
      </c>
    </row>
    <row r="22" spans="1:7" ht="16.2" thickBot="1" x14ac:dyDescent="0.35">
      <c r="A22" s="15">
        <v>21</v>
      </c>
      <c r="B22" s="25" t="s">
        <v>45</v>
      </c>
      <c r="C22" s="49">
        <v>750938</v>
      </c>
      <c r="D22" s="49">
        <v>723608</v>
      </c>
      <c r="E22" s="49"/>
      <c r="F22" s="55">
        <v>0</v>
      </c>
      <c r="G22" s="52">
        <f t="shared" si="0"/>
        <v>1474546</v>
      </c>
    </row>
    <row r="23" spans="1:7" ht="16.2" thickBot="1" x14ac:dyDescent="0.35">
      <c r="A23" s="19"/>
      <c r="B23" s="19" t="s">
        <v>64</v>
      </c>
      <c r="C23" s="23"/>
      <c r="D23" s="23"/>
      <c r="E23" s="23"/>
      <c r="F23" s="23"/>
      <c r="G23" s="48"/>
    </row>
    <row r="24" spans="1:7" ht="16.2" thickBot="1" x14ac:dyDescent="0.35">
      <c r="A24" s="14">
        <v>39</v>
      </c>
      <c r="B24" s="25" t="s">
        <v>65</v>
      </c>
      <c r="C24" s="6">
        <v>100</v>
      </c>
      <c r="D24" s="6">
        <v>133</v>
      </c>
      <c r="E24" s="6"/>
      <c r="F24" s="56">
        <v>0</v>
      </c>
      <c r="G24" s="45">
        <f>SUM(C24:F24)</f>
        <v>233</v>
      </c>
    </row>
    <row r="25" spans="1:7" ht="16.2" thickBot="1" x14ac:dyDescent="0.35">
      <c r="A25" s="14">
        <v>40</v>
      </c>
      <c r="B25" s="25" t="s">
        <v>66</v>
      </c>
      <c r="C25" s="4">
        <v>5616</v>
      </c>
      <c r="D25" s="4">
        <v>5791</v>
      </c>
      <c r="E25" s="4"/>
      <c r="F25" s="56">
        <v>0</v>
      </c>
      <c r="G25" s="45">
        <f>SUM(C25:F25)</f>
        <v>11407</v>
      </c>
    </row>
    <row r="26" spans="1:7" ht="16.2" thickBot="1" x14ac:dyDescent="0.35">
      <c r="A26" s="14">
        <v>41</v>
      </c>
      <c r="B26" s="25" t="s">
        <v>67</v>
      </c>
      <c r="C26" s="4">
        <v>0</v>
      </c>
      <c r="D26" s="4">
        <v>0</v>
      </c>
      <c r="E26" s="4"/>
      <c r="F26" s="56">
        <v>0</v>
      </c>
      <c r="G26" s="45">
        <f>SUM(C26:F26)</f>
        <v>0</v>
      </c>
    </row>
    <row r="27" spans="1:7" ht="16.2" thickBot="1" x14ac:dyDescent="0.35">
      <c r="A27" s="14">
        <v>42</v>
      </c>
      <c r="B27" s="25" t="s">
        <v>68</v>
      </c>
      <c r="C27" s="4">
        <v>3093</v>
      </c>
      <c r="D27" s="4">
        <v>1525</v>
      </c>
      <c r="E27" s="4"/>
      <c r="F27" s="56"/>
      <c r="G27" s="45">
        <f>SUM(C27:F27)</f>
        <v>4618</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I13" sqref="I13:I14"/>
    </sheetView>
  </sheetViews>
  <sheetFormatPr defaultColWidth="9.33203125" defaultRowHeight="14.4" x14ac:dyDescent="0.3"/>
  <cols>
    <col min="2" max="2" width="99" bestFit="1" customWidth="1"/>
    <col min="4" max="4" width="11.33203125" customWidth="1"/>
    <col min="5" max="5" width="15.44140625" customWidth="1"/>
    <col min="7" max="7" width="12.44140625" customWidth="1"/>
    <col min="8" max="8" width="13.3320312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100" t="s">
        <v>79</v>
      </c>
      <c r="B3" s="100"/>
      <c r="C3" s="100"/>
      <c r="D3" s="100"/>
      <c r="E3" s="100"/>
      <c r="F3" s="100"/>
      <c r="G3" s="100"/>
      <c r="H3" s="100"/>
      <c r="I3" s="100"/>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c r="D7" s="36" t="s">
        <v>106</v>
      </c>
      <c r="E7" s="37"/>
      <c r="F7" s="38"/>
      <c r="G7" s="36" t="s">
        <v>106</v>
      </c>
      <c r="H7" s="36"/>
      <c r="I7" s="12"/>
    </row>
    <row r="8" spans="1:9" ht="15.6" x14ac:dyDescent="0.3">
      <c r="A8" s="28">
        <v>7</v>
      </c>
      <c r="B8" s="42" t="s">
        <v>31</v>
      </c>
      <c r="C8" s="36"/>
      <c r="D8" s="36" t="s">
        <v>106</v>
      </c>
      <c r="E8" s="37"/>
      <c r="F8" s="38"/>
      <c r="G8" s="36" t="s">
        <v>106</v>
      </c>
      <c r="H8" s="36"/>
      <c r="I8" s="12"/>
    </row>
    <row r="9" spans="1:9" ht="15.6" x14ac:dyDescent="0.3">
      <c r="A9" s="28">
        <v>8</v>
      </c>
      <c r="B9" s="42" t="s">
        <v>32</v>
      </c>
      <c r="C9" s="31"/>
      <c r="D9" s="31"/>
      <c r="E9" s="32"/>
      <c r="F9" s="38"/>
      <c r="G9" s="36" t="s">
        <v>106</v>
      </c>
      <c r="H9" s="36"/>
      <c r="I9" s="12"/>
    </row>
    <row r="10" spans="1:9" ht="15.6" x14ac:dyDescent="0.3">
      <c r="A10" s="28">
        <v>9</v>
      </c>
      <c r="B10" s="42" t="s">
        <v>33</v>
      </c>
      <c r="C10" s="31"/>
      <c r="D10" s="31"/>
      <c r="E10" s="32"/>
      <c r="F10" s="38"/>
      <c r="G10" s="36" t="s">
        <v>106</v>
      </c>
      <c r="H10" s="36"/>
      <c r="I10" s="12"/>
    </row>
    <row r="11" spans="1:9" ht="15.6" x14ac:dyDescent="0.3">
      <c r="A11" s="28">
        <v>10</v>
      </c>
      <c r="B11" s="42" t="s">
        <v>34</v>
      </c>
      <c r="C11" s="36"/>
      <c r="D11" s="36" t="s">
        <v>106</v>
      </c>
      <c r="E11" s="37"/>
      <c r="F11" s="38"/>
      <c r="G11" s="36" t="s">
        <v>106</v>
      </c>
      <c r="H11" s="36"/>
      <c r="I11" s="12"/>
    </row>
    <row r="12" spans="1:9" ht="15.6" x14ac:dyDescent="0.3">
      <c r="A12" s="28">
        <v>11</v>
      </c>
      <c r="B12" s="42" t="s">
        <v>35</v>
      </c>
      <c r="C12" s="36"/>
      <c r="D12" s="36" t="s">
        <v>106</v>
      </c>
      <c r="E12" s="37"/>
      <c r="F12" s="38"/>
      <c r="G12" s="36" t="s">
        <v>106</v>
      </c>
      <c r="H12" s="36"/>
      <c r="I12" s="12"/>
    </row>
    <row r="13" spans="1:9" ht="16.2" thickBot="1" x14ac:dyDescent="0.35">
      <c r="A13" s="29">
        <v>13</v>
      </c>
      <c r="B13" s="43" t="s">
        <v>36</v>
      </c>
      <c r="C13" s="33"/>
      <c r="D13" s="33"/>
      <c r="E13" s="34"/>
      <c r="F13" s="39"/>
      <c r="G13" s="40" t="s">
        <v>106</v>
      </c>
      <c r="H13" s="41"/>
      <c r="I13" s="12"/>
    </row>
    <row r="14" spans="1:9" ht="15.6" x14ac:dyDescent="0.3">
      <c r="A14" s="26"/>
      <c r="B14" s="44" t="s">
        <v>38</v>
      </c>
      <c r="C14" s="35"/>
      <c r="D14" s="35"/>
      <c r="E14" s="35"/>
      <c r="F14" s="35"/>
      <c r="G14" s="35"/>
      <c r="H14" s="35"/>
      <c r="I14" s="12"/>
    </row>
    <row r="15" spans="1:9" ht="15.6" x14ac:dyDescent="0.3">
      <c r="A15" s="28">
        <v>15</v>
      </c>
      <c r="B15" s="42" t="s">
        <v>39</v>
      </c>
      <c r="C15" s="36" t="s">
        <v>106</v>
      </c>
      <c r="D15" s="36"/>
      <c r="E15" s="37"/>
      <c r="F15" s="38" t="s">
        <v>106</v>
      </c>
      <c r="G15" s="36"/>
      <c r="H15" s="36"/>
      <c r="I15" s="12"/>
    </row>
    <row r="16" spans="1:9" ht="15.6" x14ac:dyDescent="0.3">
      <c r="A16" s="28">
        <v>16</v>
      </c>
      <c r="B16" s="42" t="s">
        <v>40</v>
      </c>
      <c r="C16" s="36" t="s">
        <v>106</v>
      </c>
      <c r="D16" s="36"/>
      <c r="E16" s="37"/>
      <c r="F16" s="38" t="s">
        <v>106</v>
      </c>
      <c r="G16" s="36"/>
      <c r="H16" s="36"/>
      <c r="I16" s="12"/>
    </row>
    <row r="17" spans="1:9" ht="15.6" x14ac:dyDescent="0.3">
      <c r="A17" s="28">
        <v>17</v>
      </c>
      <c r="B17" s="42" t="s">
        <v>41</v>
      </c>
      <c r="C17" s="36" t="s">
        <v>106</v>
      </c>
      <c r="D17" s="36"/>
      <c r="E17" s="37"/>
      <c r="F17" s="38" t="s">
        <v>106</v>
      </c>
      <c r="G17" s="36"/>
      <c r="H17" s="36"/>
      <c r="I17" s="12"/>
    </row>
    <row r="18" spans="1:9" ht="15.6" x14ac:dyDescent="0.3">
      <c r="A18" s="28">
        <v>18</v>
      </c>
      <c r="B18" s="42" t="s">
        <v>42</v>
      </c>
      <c r="C18" s="36" t="s">
        <v>106</v>
      </c>
      <c r="D18" s="36"/>
      <c r="E18" s="37"/>
      <c r="F18" s="38" t="s">
        <v>106</v>
      </c>
      <c r="G18" s="36"/>
      <c r="H18" s="36"/>
      <c r="I18" s="12"/>
    </row>
    <row r="19" spans="1:9" ht="15.6" x14ac:dyDescent="0.3">
      <c r="A19" s="28">
        <v>19</v>
      </c>
      <c r="B19" s="42" t="s">
        <v>43</v>
      </c>
      <c r="C19" s="36" t="s">
        <v>106</v>
      </c>
      <c r="D19" s="36"/>
      <c r="E19" s="37"/>
      <c r="F19" s="38" t="s">
        <v>106</v>
      </c>
      <c r="G19" s="36"/>
      <c r="H19" s="36"/>
      <c r="I19" s="12"/>
    </row>
    <row r="20" spans="1:9" ht="15.6" x14ac:dyDescent="0.3">
      <c r="A20" s="28">
        <v>20</v>
      </c>
      <c r="B20" s="42" t="s">
        <v>44</v>
      </c>
      <c r="C20" s="36" t="s">
        <v>106</v>
      </c>
      <c r="D20" s="36"/>
      <c r="E20" s="37"/>
      <c r="F20" s="38" t="s">
        <v>106</v>
      </c>
      <c r="G20" s="36"/>
      <c r="H20" s="36"/>
      <c r="I20" s="12"/>
    </row>
    <row r="21" spans="1:9" ht="15.6" x14ac:dyDescent="0.3">
      <c r="A21" s="28">
        <v>21</v>
      </c>
      <c r="B21" s="42" t="s">
        <v>45</v>
      </c>
      <c r="C21" s="36" t="s">
        <v>106</v>
      </c>
      <c r="D21" s="36"/>
      <c r="E21" s="37"/>
      <c r="F21" s="38" t="s">
        <v>106</v>
      </c>
      <c r="G21" s="36"/>
      <c r="H21" s="36"/>
      <c r="I21" s="12"/>
    </row>
    <row r="22" spans="1:9" ht="15.6" x14ac:dyDescent="0.3">
      <c r="A22" s="28">
        <v>22</v>
      </c>
      <c r="B22" s="42" t="s">
        <v>46</v>
      </c>
      <c r="C22" s="31"/>
      <c r="D22" s="31"/>
      <c r="E22" s="32"/>
      <c r="F22" s="38" t="s">
        <v>106</v>
      </c>
      <c r="G22" s="36"/>
      <c r="H22" s="36"/>
      <c r="I22" s="12"/>
    </row>
    <row r="23" spans="1:9" ht="15.6" x14ac:dyDescent="0.3">
      <c r="A23" s="28">
        <v>23</v>
      </c>
      <c r="B23" s="42" t="s">
        <v>47</v>
      </c>
      <c r="C23" s="31"/>
      <c r="D23" s="31"/>
      <c r="E23" s="32"/>
      <c r="F23" s="38" t="s">
        <v>106</v>
      </c>
      <c r="G23" s="36"/>
      <c r="H23" s="36"/>
      <c r="I23" s="12"/>
    </row>
    <row r="24" spans="1:9" ht="15.6" x14ac:dyDescent="0.3">
      <c r="A24" s="28">
        <v>24</v>
      </c>
      <c r="B24" s="42" t="s">
        <v>48</v>
      </c>
      <c r="C24" s="31"/>
      <c r="D24" s="31"/>
      <c r="E24" s="32"/>
      <c r="F24" s="38" t="s">
        <v>106</v>
      </c>
      <c r="G24" s="36"/>
      <c r="H24" s="36"/>
      <c r="I24" s="12"/>
    </row>
    <row r="25" spans="1:9" ht="15.6" x14ac:dyDescent="0.3">
      <c r="A25" s="28">
        <v>26</v>
      </c>
      <c r="B25" s="42" t="s">
        <v>49</v>
      </c>
      <c r="C25" s="31"/>
      <c r="D25" s="31"/>
      <c r="E25" s="32"/>
      <c r="F25" s="38" t="s">
        <v>106</v>
      </c>
      <c r="G25" s="36"/>
      <c r="H25" s="36"/>
      <c r="I25" s="12"/>
    </row>
    <row r="26" spans="1:9" ht="15.6" x14ac:dyDescent="0.3">
      <c r="A26" s="28">
        <v>27</v>
      </c>
      <c r="B26" s="42" t="s">
        <v>50</v>
      </c>
      <c r="C26" s="31"/>
      <c r="D26" s="31"/>
      <c r="E26" s="32"/>
      <c r="F26" s="38" t="s">
        <v>106</v>
      </c>
      <c r="G26" s="36"/>
      <c r="H26" s="36"/>
      <c r="I26" s="12"/>
    </row>
    <row r="27" spans="1:9" ht="15.6" x14ac:dyDescent="0.3">
      <c r="A27" s="28">
        <v>28</v>
      </c>
      <c r="B27" s="42" t="s">
        <v>51</v>
      </c>
      <c r="C27" s="31"/>
      <c r="D27" s="31"/>
      <c r="E27" s="32"/>
      <c r="F27" s="38" t="s">
        <v>106</v>
      </c>
      <c r="G27" s="36"/>
      <c r="H27" s="36"/>
      <c r="I27" s="12"/>
    </row>
    <row r="28" spans="1:9" ht="15.6" x14ac:dyDescent="0.3">
      <c r="A28" s="28">
        <v>29</v>
      </c>
      <c r="B28" s="42" t="s">
        <v>87</v>
      </c>
      <c r="C28" s="31"/>
      <c r="D28" s="31"/>
      <c r="E28" s="32"/>
      <c r="F28" s="38" t="s">
        <v>106</v>
      </c>
      <c r="G28" s="36"/>
      <c r="H28" s="36"/>
      <c r="I28" s="12"/>
    </row>
    <row r="29" spans="1:9" ht="15.6" x14ac:dyDescent="0.3">
      <c r="A29" s="28">
        <v>30</v>
      </c>
      <c r="B29" s="42" t="s">
        <v>53</v>
      </c>
      <c r="C29" s="31"/>
      <c r="D29" s="31"/>
      <c r="E29" s="32"/>
      <c r="F29" s="38" t="s">
        <v>106</v>
      </c>
      <c r="G29" s="36"/>
      <c r="H29" s="36"/>
      <c r="I29" s="12"/>
    </row>
    <row r="30" spans="1:9" ht="15.6" x14ac:dyDescent="0.3">
      <c r="A30" s="28">
        <v>31</v>
      </c>
      <c r="B30" s="42" t="s">
        <v>54</v>
      </c>
      <c r="C30" s="31"/>
      <c r="D30" s="31"/>
      <c r="E30" s="32"/>
      <c r="F30" s="38" t="s">
        <v>106</v>
      </c>
      <c r="G30" s="36"/>
      <c r="H30" s="36"/>
      <c r="I30" s="12"/>
    </row>
    <row r="31" spans="1:9" ht="15.6" x14ac:dyDescent="0.3">
      <c r="A31" s="28">
        <v>32</v>
      </c>
      <c r="B31" s="42" t="s">
        <v>55</v>
      </c>
      <c r="C31" s="31"/>
      <c r="D31" s="31"/>
      <c r="E31" s="32"/>
      <c r="F31" s="38" t="s">
        <v>106</v>
      </c>
      <c r="G31" s="36"/>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106</v>
      </c>
      <c r="G33" s="36"/>
      <c r="H33" s="36"/>
      <c r="I33" s="12"/>
    </row>
    <row r="34" spans="1:9" ht="15.6" x14ac:dyDescent="0.3">
      <c r="A34" s="28">
        <v>34</v>
      </c>
      <c r="B34" s="42" t="s">
        <v>59</v>
      </c>
      <c r="C34" s="31"/>
      <c r="D34" s="31"/>
      <c r="E34" s="32"/>
      <c r="F34" s="38" t="s">
        <v>106</v>
      </c>
      <c r="G34" s="36"/>
      <c r="H34" s="36"/>
      <c r="I34" s="12"/>
    </row>
    <row r="35" spans="1:9" ht="15.6" x14ac:dyDescent="0.3">
      <c r="A35" s="28">
        <v>35</v>
      </c>
      <c r="B35" s="42" t="s">
        <v>60</v>
      </c>
      <c r="C35" s="31"/>
      <c r="D35" s="31"/>
      <c r="E35" s="32"/>
      <c r="F35" s="38" t="s">
        <v>106</v>
      </c>
      <c r="G35" s="36"/>
      <c r="H35" s="36"/>
      <c r="I35" s="12"/>
    </row>
    <row r="36" spans="1:9" ht="16.2" thickBot="1" x14ac:dyDescent="0.35">
      <c r="A36" s="29">
        <v>36</v>
      </c>
      <c r="B36" s="43" t="s">
        <v>61</v>
      </c>
      <c r="C36" s="33"/>
      <c r="D36" s="33"/>
      <c r="E36" s="34"/>
      <c r="F36" s="39" t="s">
        <v>106</v>
      </c>
      <c r="G36" s="40"/>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C13" sqref="C13"/>
    </sheetView>
  </sheetViews>
  <sheetFormatPr defaultColWidth="9.33203125" defaultRowHeight="14.4" x14ac:dyDescent="0.3"/>
  <cols>
    <col min="1" max="1" width="8.33203125" style="78" customWidth="1"/>
    <col min="2" max="2" width="6.5546875" style="78" bestFit="1" customWidth="1"/>
    <col min="3" max="3" width="50.6640625" style="78" customWidth="1"/>
    <col min="4" max="5" width="55.6640625" style="78" customWidth="1"/>
    <col min="6" max="8" width="16.6640625" style="78" customWidth="1"/>
    <col min="9" max="9" width="48.44140625" style="78" customWidth="1"/>
    <col min="10" max="16384" width="9.3320312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107</v>
      </c>
      <c r="E6" s="36" t="s">
        <v>107</v>
      </c>
    </row>
    <row r="7" spans="1:9" ht="15.6" x14ac:dyDescent="0.3">
      <c r="B7" s="89">
        <v>7</v>
      </c>
      <c r="C7" s="90" t="s">
        <v>31</v>
      </c>
      <c r="D7" s="36" t="s">
        <v>107</v>
      </c>
      <c r="E7" s="36" t="s">
        <v>107</v>
      </c>
    </row>
    <row r="8" spans="1:9" ht="15.6" x14ac:dyDescent="0.3">
      <c r="B8" s="89">
        <v>8</v>
      </c>
      <c r="C8" s="90" t="s">
        <v>32</v>
      </c>
      <c r="D8" s="36" t="s">
        <v>107</v>
      </c>
      <c r="E8" s="36" t="s">
        <v>107</v>
      </c>
    </row>
    <row r="9" spans="1:9" ht="31.2" x14ac:dyDescent="0.3">
      <c r="B9" s="89">
        <v>9</v>
      </c>
      <c r="C9" s="90" t="s">
        <v>33</v>
      </c>
      <c r="D9" s="36" t="s">
        <v>107</v>
      </c>
      <c r="E9" s="36" t="s">
        <v>107</v>
      </c>
    </row>
    <row r="10" spans="1:9" ht="15.6" x14ac:dyDescent="0.3">
      <c r="B10" s="89">
        <v>10</v>
      </c>
      <c r="C10" s="90" t="s">
        <v>34</v>
      </c>
      <c r="D10" s="36" t="s">
        <v>107</v>
      </c>
      <c r="E10" s="36" t="s">
        <v>107</v>
      </c>
    </row>
    <row r="11" spans="1:9" ht="15.6" x14ac:dyDescent="0.3">
      <c r="B11" s="89">
        <v>11</v>
      </c>
      <c r="C11" s="90" t="s">
        <v>35</v>
      </c>
      <c r="D11" s="36" t="s">
        <v>107</v>
      </c>
      <c r="E11" s="36" t="s">
        <v>107</v>
      </c>
    </row>
    <row r="12" spans="1:9" ht="31.8" thickBot="1" x14ac:dyDescent="0.35">
      <c r="B12" s="91">
        <v>13</v>
      </c>
      <c r="C12" s="92" t="s">
        <v>36</v>
      </c>
      <c r="D12" s="36"/>
      <c r="E12" s="36"/>
    </row>
    <row r="13" spans="1:9" ht="15.6" x14ac:dyDescent="0.3">
      <c r="B13" s="85"/>
      <c r="C13" s="93" t="s">
        <v>38</v>
      </c>
      <c r="D13" s="36"/>
      <c r="E13" s="36"/>
    </row>
    <row r="14" spans="1:9" ht="31.2" x14ac:dyDescent="0.3">
      <c r="B14" s="89">
        <v>15</v>
      </c>
      <c r="C14" s="90" t="s">
        <v>39</v>
      </c>
      <c r="D14" s="36"/>
      <c r="E14" s="36"/>
    </row>
    <row r="15" spans="1:9" ht="31.2" x14ac:dyDescent="0.3">
      <c r="B15" s="89">
        <v>16</v>
      </c>
      <c r="C15" s="90" t="s">
        <v>40</v>
      </c>
      <c r="D15" s="36"/>
      <c r="E15" s="36"/>
    </row>
    <row r="16" spans="1:9" ht="31.2" x14ac:dyDescent="0.3">
      <c r="B16" s="89">
        <v>17</v>
      </c>
      <c r="C16" s="90" t="s">
        <v>41</v>
      </c>
      <c r="D16" s="36"/>
      <c r="E16" s="36"/>
    </row>
    <row r="17" spans="2:5" ht="15.6" x14ac:dyDescent="0.3">
      <c r="B17" s="89">
        <v>18</v>
      </c>
      <c r="C17" s="90" t="s">
        <v>42</v>
      </c>
      <c r="D17" s="36"/>
      <c r="E17" s="36"/>
    </row>
    <row r="18" spans="2:5" ht="15.6" x14ac:dyDescent="0.3">
      <c r="B18" s="89">
        <v>19</v>
      </c>
      <c r="C18" s="90" t="s">
        <v>43</v>
      </c>
      <c r="D18" s="36"/>
      <c r="E18" s="36"/>
    </row>
    <row r="19" spans="2:5" ht="15.6" x14ac:dyDescent="0.3">
      <c r="B19" s="89">
        <v>20</v>
      </c>
      <c r="C19" s="90" t="s">
        <v>44</v>
      </c>
      <c r="D19" s="36"/>
      <c r="E19" s="36"/>
    </row>
    <row r="20" spans="2:5" ht="15.6" x14ac:dyDescent="0.3">
      <c r="B20" s="89">
        <v>21</v>
      </c>
      <c r="C20" s="90" t="s">
        <v>45</v>
      </c>
      <c r="D20" s="36"/>
      <c r="E20" s="36"/>
    </row>
    <row r="21" spans="2:5" ht="15.6" x14ac:dyDescent="0.3">
      <c r="B21" s="89">
        <v>22</v>
      </c>
      <c r="C21" s="90" t="s">
        <v>46</v>
      </c>
      <c r="D21" s="36"/>
      <c r="E21" s="36"/>
    </row>
    <row r="22" spans="2:5" ht="31.2" x14ac:dyDescent="0.3">
      <c r="B22" s="89">
        <v>23</v>
      </c>
      <c r="C22" s="90" t="s">
        <v>47</v>
      </c>
      <c r="D22" s="36"/>
      <c r="E22" s="36"/>
    </row>
    <row r="23" spans="2:5" ht="15.6" x14ac:dyDescent="0.3">
      <c r="B23" s="89">
        <v>24</v>
      </c>
      <c r="C23" s="90" t="s">
        <v>48</v>
      </c>
      <c r="D23" s="36"/>
      <c r="E23" s="36"/>
    </row>
    <row r="24" spans="2:5" ht="15.6" x14ac:dyDescent="0.3">
      <c r="B24" s="89">
        <v>26</v>
      </c>
      <c r="C24" s="90" t="s">
        <v>49</v>
      </c>
      <c r="D24" s="36"/>
      <c r="E24" s="36"/>
    </row>
    <row r="25" spans="2:5" ht="15.6" x14ac:dyDescent="0.3">
      <c r="B25" s="89">
        <v>27</v>
      </c>
      <c r="C25" s="90" t="s">
        <v>50</v>
      </c>
      <c r="D25" s="36"/>
      <c r="E25" s="36"/>
    </row>
    <row r="26" spans="2:5" ht="15.6" x14ac:dyDescent="0.3">
      <c r="B26" s="89">
        <v>28</v>
      </c>
      <c r="C26" s="90" t="s">
        <v>51</v>
      </c>
      <c r="D26" s="36"/>
      <c r="E26" s="36"/>
    </row>
    <row r="27" spans="2:5" ht="15.6" x14ac:dyDescent="0.3">
      <c r="B27" s="89">
        <v>29</v>
      </c>
      <c r="C27" s="90" t="s">
        <v>87</v>
      </c>
      <c r="D27" s="36"/>
      <c r="E27" s="36"/>
    </row>
    <row r="28" spans="2:5" ht="15.6" x14ac:dyDescent="0.3">
      <c r="B28" s="89">
        <v>30</v>
      </c>
      <c r="C28" s="90" t="s">
        <v>53</v>
      </c>
      <c r="D28" s="36"/>
      <c r="E28" s="36"/>
    </row>
    <row r="29" spans="2:5" ht="15.6" x14ac:dyDescent="0.3">
      <c r="B29" s="89">
        <v>31</v>
      </c>
      <c r="C29" s="90" t="s">
        <v>54</v>
      </c>
      <c r="D29" s="36"/>
      <c r="E29" s="36"/>
    </row>
    <row r="30" spans="2:5" ht="46.8" x14ac:dyDescent="0.3">
      <c r="B30" s="89">
        <v>32</v>
      </c>
      <c r="C30" s="90" t="s">
        <v>55</v>
      </c>
      <c r="D30" s="36"/>
      <c r="E30" s="36"/>
    </row>
    <row r="31" spans="2:5" ht="15.6" x14ac:dyDescent="0.3">
      <c r="B31" s="89">
        <v>33</v>
      </c>
      <c r="C31" s="90" t="s">
        <v>56</v>
      </c>
      <c r="D31" s="36"/>
      <c r="E31" s="36"/>
    </row>
    <row r="32" spans="2:5" ht="15.6" x14ac:dyDescent="0.3">
      <c r="B32" s="89" t="s">
        <v>57</v>
      </c>
      <c r="C32" s="90" t="s">
        <v>58</v>
      </c>
      <c r="D32" s="36"/>
      <c r="E32" s="36"/>
    </row>
    <row r="33" spans="2:5" ht="15.6" x14ac:dyDescent="0.3">
      <c r="B33" s="89">
        <v>34</v>
      </c>
      <c r="C33" s="90" t="s">
        <v>59</v>
      </c>
      <c r="D33" s="36"/>
      <c r="E33" s="36"/>
    </row>
    <row r="34" spans="2:5" ht="15.6" x14ac:dyDescent="0.3">
      <c r="B34" s="89">
        <v>35</v>
      </c>
      <c r="C34" s="90" t="s">
        <v>60</v>
      </c>
      <c r="D34" s="36"/>
      <c r="E34" s="36"/>
    </row>
    <row r="35" spans="2:5" ht="16.2" thickBot="1" x14ac:dyDescent="0.35">
      <c r="B35" s="91">
        <v>36</v>
      </c>
      <c r="C35" s="92" t="s">
        <v>61</v>
      </c>
      <c r="D35" s="36"/>
      <c r="E35" s="36">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2024-04-05T13:31:52Z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