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Z:\PFR-ACCESS\INS\DB\R&amp;S\945\_staging\"/>
    </mc:Choice>
  </mc:AlternateContent>
  <xr:revisionPtr revIDLastSave="0" documentId="8_{7569C917-464B-47F5-B3AB-6792C5302EEC}"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27840" yWindow="990" windowWidth="17280" windowHeight="897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E12" i="2" s="1"/>
  <c r="D10" i="2"/>
  <c r="G10" i="2" s="1"/>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8" i="2" s="1"/>
  <c r="G20" i="4"/>
  <c r="G19" i="4"/>
  <c r="G18" i="4"/>
  <c r="G17" i="4"/>
  <c r="G16" i="4"/>
  <c r="G14" i="4"/>
  <c r="G13" i="4"/>
  <c r="G12" i="4"/>
  <c r="G11" i="4"/>
  <c r="G9" i="4"/>
  <c r="G8" i="4"/>
  <c r="G7" i="4"/>
  <c r="G6" i="4"/>
  <c r="G5" i="4"/>
  <c r="G27" i="3"/>
  <c r="G26" i="3"/>
  <c r="G52" i="2" s="1"/>
  <c r="G25" i="3"/>
  <c r="G24" i="3"/>
  <c r="G22" i="3"/>
  <c r="G21" i="3"/>
  <c r="G20" i="3"/>
  <c r="G19" i="3"/>
  <c r="G18" i="3"/>
  <c r="G17" i="3"/>
  <c r="G24" i="2" s="1"/>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G25" i="2" l="1"/>
  <c r="G14" i="2"/>
  <c r="G27" i="2"/>
  <c r="G53" i="2"/>
  <c r="F12" i="2"/>
  <c r="G51"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<sst xmlns="http://schemas.openxmlformats.org/spreadsheetml/2006/main" count="393" uniqueCount="111">
  <si>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</si>
  <si>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</si>
  <si>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</si>
  <si>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</si>
  <si>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</si>
  <si>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</si>
  <si>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</si>
  <si>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</si>
  <si>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</si>
  <si>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</si>
  <si>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</si>
  <si>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</si>
  <si>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</si>
  <si>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</si>
  <si>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</si>
  <si>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</si>
  <si>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</si>
  <si>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</si>
  <si>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</si>
  <si>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</si>
  <si>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</si>
  <si>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</si>
  <si>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</si>
  <si>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</si>
  <si>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</si>
  <si>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</si>
  <si>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</si>
  <si>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</si>
  <si>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</si>
  <si>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</si>
  <si>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</si>
  <si>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</si>
  <si>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</si>
  <si>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</si>
  <si>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</si>
  <si>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</si>
  <si>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</si>
  <si>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</si>
  <si>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</si>
  <si>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</si>
  <si>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</si>
  <si>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</si>
  <si>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</si>
  <si>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</si>
  <si>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</si>
  <si>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</si>
  <si>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</si>
  <si>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</si>
  <si>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</si>
  <si>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</si>
  <si>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</si>
  <si>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</si>
  <si>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</si>
  <si>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</si>
  <si>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</si>
  <si>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</si>
  <si>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</si>
  <si>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</si>
  <si>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</si>
  <si>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</si>
  <si>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</si>
  <si>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</si>
  <si>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</si>
  <si>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</si>
  <si>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</si>
  <si>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</si>
  <si>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</si>
  <si>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</si>
  <si>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</si>
  <si>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</si>
  <si>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</si>
  <si>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</si>
  <si>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</si>
  <si>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</si>
  <si>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</si>
  <si>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</si>
  <si>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</si>
  <si>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</si>
  <si>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</si>
  <si>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</si>
  <si>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</si>
  <si>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</si>
  <si>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</si>
  <si>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</si>
  <si>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</si>
  <si>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</si>
  <si>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</si>
  <si>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</si>
  <si>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</si>
  <si>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</si>
  <si>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</si>
  <si>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</si>
  <si>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</si>
  <si>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</si>
  <si>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</si>
  <si>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</si>
  <si>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</si>
  <si>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</si>
  <si>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</si>
  <si>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</si>
  <si>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11/30/2023</t>
  </si>
  <si>
    <t>Harvard Pilgrim Insurance Company</t>
  </si>
  <si>
    <t>Laura</t>
  </si>
  <si>
    <t>Laura.Pendergast@point32health.org</t>
  </si>
  <si>
    <t>Pendergast</t>
  </si>
  <si>
    <t>781-612-3662</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</si>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</sst>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1">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8" xfId="0" applyFont="1" applyBorder="1" applyAlignment="1">
      <alignment horizontal="right"/>
    </xf>
    <xf numFmtId="0" fontId="27" fillId="6" borderId="0" xfId="0" applyFont="1" applyFill="1"/>
    <xf numFmtId="0" fontId="26" fillId="6" borderId="9" xfId="0" applyFont="1" applyFill="1" applyBorder="1" applyProtection="1">
      <protection locked="0"/>
    </xf>
    <xf numFmtId="0" fontId="23" fillId="6" borderId="9" xfId="0" applyFont="1" applyFill="1" applyBorder="1"/>
    <xf numFmtId="164" fontId="12" fillId="5" borderId="15" xfId="0" applyNumberFormat="1" applyFont="1" applyFill="1" applyBorder="1" applyAlignment="1">
      <alignment vertical="center"/>
    </xf>
    <xf numFmtId="0" fontId="17" fillId="0" borderId="0" xfId="0" applyFont="1" applyAlignment="1">
      <alignment horizontal="left"/>
    </xf>
    <xf numFmtId="166" fontId="22" fillId="0" borderId="0" xfId="0" applyNumberFormat="1" applyFont="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P14" sqref="P14"/>
    </sheetView>
  </sheetViews>
  <sheetFormatPr defaultColWidth="9.109375" defaultRowHeight="15.6" x14ac:dyDescent="0.3"/>
  <cols>
    <col min="1" max="1" width="3.88671875" style="12" customWidth="1"/>
    <col min="2" max="5" width="9.109375" style="12"/>
    <col min="6" max="6" width="20.44140625" style="12" customWidth="1"/>
    <col min="7" max="9" width="9.109375" style="12"/>
    <col min="10" max="10" width="19" style="12" customWidth="1"/>
    <col min="11" max="11" width="15.109375" style="12" bestFit="1" customWidth="1"/>
    <col min="12" max="14" width="9.109375" style="12"/>
    <col min="15" max="15" width="4.109375" style="12" customWidth="1"/>
    <col min="16" max="16384" width="9.109375" style="12"/>
  </cols>
  <sheetData>
    <row r="1" spans="2:19" s="68" customFormat="1" ht="18" x14ac:dyDescent="0.35">
      <c r="B1" s="70" t="s">
        <v>9</v>
      </c>
      <c r="C1" s="70"/>
      <c r="D1" s="70"/>
      <c r="E1" s="101" t="s">
        <v>100</v>
      </c>
      <c r="F1" s="101"/>
      <c r="G1" s="70"/>
      <c r="H1" s="70"/>
      <c r="I1" s="70"/>
      <c r="J1" s="70"/>
      <c r="K1" s="70"/>
      <c r="L1" s="70"/>
      <c r="M1" s="70"/>
      <c r="N1" s="70"/>
      <c r="O1" s="70"/>
      <c r="P1" s="70"/>
      <c r="Q1" s="70"/>
      <c r="R1" s="70"/>
      <c r="S1" s="70"/>
    </row>
    <row r="2" spans="2:19" s="69" customFormat="1" ht="18" x14ac:dyDescent="0.35">
      <c r="B2" s="71" t="s">
        <v>94</v>
      </c>
      <c r="C2" s="71"/>
      <c r="D2" s="71"/>
      <c r="E2" s="71"/>
      <c r="F2" s="71"/>
      <c r="G2" s="71"/>
      <c r="H2" s="71"/>
      <c r="I2" s="71"/>
      <c r="J2" s="71"/>
      <c r="K2" s="71"/>
      <c r="L2" s="71"/>
      <c r="M2" s="71"/>
      <c r="N2" s="71"/>
      <c r="O2" s="71"/>
      <c r="P2" s="71"/>
      <c r="Q2" s="72"/>
      <c r="R2" s="72"/>
      <c r="S2" s="72"/>
    </row>
    <row r="3" spans="2:19" ht="18.600000000000001" thickBot="1" x14ac:dyDescent="0.4">
      <c r="B3" s="73" t="s">
        <v>0</v>
      </c>
      <c r="C3" s="73"/>
      <c r="D3" s="73"/>
      <c r="E3" s="73"/>
      <c r="F3" s="73"/>
      <c r="G3" s="74"/>
      <c r="H3" s="74"/>
      <c r="I3" s="74"/>
      <c r="J3" s="74"/>
      <c r="K3" s="74"/>
      <c r="L3" s="74"/>
      <c r="M3" s="74"/>
      <c r="N3" s="74"/>
      <c r="O3" s="74"/>
      <c r="P3" s="74"/>
      <c r="Q3" s="74"/>
      <c r="R3" s="74"/>
      <c r="S3" s="74"/>
    </row>
    <row r="4" spans="2:19" ht="18.600000000000001" thickBot="1" x14ac:dyDescent="0.4">
      <c r="B4" s="74" t="s">
        <v>1</v>
      </c>
      <c r="C4" s="74"/>
      <c r="D4" s="74"/>
      <c r="E4" s="102" t="s">
        <v>101</v>
      </c>
      <c r="F4" s="103"/>
      <c r="G4" s="103"/>
      <c r="H4" s="103"/>
      <c r="I4" s="103"/>
      <c r="J4" s="103"/>
      <c r="K4" s="104"/>
      <c r="L4" s="74"/>
      <c r="M4" s="74"/>
      <c r="N4" s="74"/>
      <c r="O4" s="74"/>
      <c r="P4" s="74"/>
      <c r="Q4" s="74"/>
      <c r="R4" s="74"/>
      <c r="S4" s="74"/>
    </row>
    <row r="5" spans="2:19" ht="18.600000000000001" thickBot="1" x14ac:dyDescent="0.4">
      <c r="B5" s="74" t="s">
        <v>2</v>
      </c>
      <c r="C5" s="74"/>
      <c r="D5" s="74"/>
      <c r="E5" s="102">
        <v>18975</v>
      </c>
      <c r="F5" s="103"/>
      <c r="G5" s="104"/>
      <c r="H5" s="74"/>
      <c r="I5" s="74"/>
      <c r="J5" s="74"/>
      <c r="K5" s="74"/>
      <c r="L5" s="74"/>
      <c r="M5" s="74"/>
      <c r="N5" s="74"/>
      <c r="O5" s="74"/>
      <c r="P5" s="74"/>
      <c r="Q5" s="74"/>
      <c r="R5" s="74"/>
      <c r="S5" s="74"/>
    </row>
    <row r="6" spans="2:19" ht="9.75" customHeight="1" x14ac:dyDescent="0.35">
      <c r="B6" s="74"/>
      <c r="C6" s="74"/>
      <c r="D6" s="74"/>
      <c r="E6" s="74"/>
      <c r="F6" s="74"/>
      <c r="G6" s="74"/>
      <c r="H6" s="74"/>
      <c r="I6" s="74"/>
      <c r="J6" s="74"/>
      <c r="K6" s="74"/>
      <c r="L6" s="74"/>
      <c r="M6" s="74"/>
      <c r="N6" s="74"/>
      <c r="O6" s="74"/>
      <c r="P6" s="74"/>
      <c r="Q6" s="74"/>
      <c r="R6" s="74"/>
      <c r="S6" s="74"/>
    </row>
    <row r="7" spans="2:19" ht="18.600000000000001" thickBot="1" x14ac:dyDescent="0.4">
      <c r="B7" s="73" t="s">
        <v>3</v>
      </c>
      <c r="C7" s="73"/>
      <c r="D7" s="73"/>
      <c r="E7" s="73"/>
      <c r="F7" s="73"/>
      <c r="G7" s="74"/>
      <c r="H7" s="74"/>
      <c r="I7" s="74"/>
      <c r="J7" s="74"/>
      <c r="K7" s="74"/>
      <c r="L7" s="74"/>
      <c r="M7" s="74"/>
      <c r="N7" s="74"/>
      <c r="O7" s="74"/>
      <c r="P7" s="74"/>
      <c r="Q7" s="74"/>
      <c r="R7" s="74"/>
      <c r="S7" s="74"/>
    </row>
    <row r="8" spans="2:19" ht="18.600000000000001" thickBot="1" x14ac:dyDescent="0.4">
      <c r="B8" s="74" t="s">
        <v>4</v>
      </c>
      <c r="C8" s="74"/>
      <c r="D8" s="102" t="s">
        <v>102</v>
      </c>
      <c r="E8" s="103"/>
      <c r="F8" s="103"/>
      <c r="G8" s="104"/>
      <c r="H8" s="74"/>
      <c r="I8" s="74"/>
      <c r="J8" s="94" t="s">
        <v>5</v>
      </c>
      <c r="K8" s="102" t="s">
        <v>104</v>
      </c>
      <c r="L8" s="103"/>
      <c r="M8" s="103"/>
      <c r="N8" s="104"/>
      <c r="P8" s="74"/>
      <c r="Q8" s="74"/>
      <c r="R8" s="74"/>
      <c r="S8" s="74"/>
    </row>
    <row r="9" spans="2:19" ht="18.600000000000001" thickBot="1" x14ac:dyDescent="0.4">
      <c r="B9" s="74" t="s">
        <v>91</v>
      </c>
      <c r="C9" s="74"/>
      <c r="D9" s="102" t="s">
        <v>103</v>
      </c>
      <c r="E9" s="103"/>
      <c r="F9" s="103"/>
      <c r="G9" s="103"/>
      <c r="H9" s="103"/>
      <c r="I9" s="104"/>
      <c r="J9" s="95" t="s">
        <v>6</v>
      </c>
      <c r="K9" s="105" t="s">
        <v>105</v>
      </c>
      <c r="L9" s="106"/>
      <c r="M9" s="106"/>
      <c r="N9" s="107"/>
    </row>
    <row r="10" spans="2:19" ht="12" customHeight="1" x14ac:dyDescent="0.35">
      <c r="B10" s="74"/>
      <c r="C10" s="74"/>
      <c r="D10" s="74"/>
      <c r="E10" s="74"/>
      <c r="F10" s="74"/>
      <c r="G10" s="74"/>
      <c r="H10" s="74"/>
      <c r="I10" s="74"/>
      <c r="J10" s="74"/>
      <c r="K10" s="74"/>
      <c r="L10" s="74"/>
      <c r="M10" s="74"/>
      <c r="N10" s="74"/>
      <c r="O10" s="74"/>
      <c r="P10" s="74"/>
      <c r="Q10" s="74"/>
      <c r="R10" s="74"/>
      <c r="S10" s="74"/>
    </row>
    <row r="11" spans="2:19" ht="18.600000000000001" thickBot="1" x14ac:dyDescent="0.4">
      <c r="B11" s="73" t="s">
        <v>10</v>
      </c>
      <c r="C11" s="73"/>
      <c r="D11" s="73"/>
      <c r="E11" s="73"/>
      <c r="F11" s="73"/>
      <c r="G11" s="74"/>
      <c r="H11" s="74"/>
      <c r="I11" s="74"/>
      <c r="J11" s="74"/>
      <c r="K11" s="74"/>
      <c r="L11" s="74"/>
      <c r="M11" s="74"/>
      <c r="N11" s="74"/>
    </row>
    <row r="12" spans="2:19" ht="18.600000000000001" thickBot="1" x14ac:dyDescent="0.4">
      <c r="B12" s="74" t="s">
        <v>7</v>
      </c>
      <c r="C12" s="98">
        <v>2023</v>
      </c>
      <c r="D12" s="74"/>
      <c r="E12" s="74"/>
      <c r="F12" s="74"/>
      <c r="G12" s="74"/>
      <c r="H12" s="74"/>
      <c r="I12" s="74"/>
      <c r="J12" s="74"/>
      <c r="K12" s="74"/>
      <c r="L12" s="74"/>
      <c r="M12" s="74"/>
      <c r="N12" s="74"/>
      <c r="O12" s="74"/>
      <c r="P12" s="74"/>
      <c r="Q12" s="74"/>
      <c r="R12" s="74"/>
      <c r="S12" s="74"/>
    </row>
    <row r="13" spans="2:19" ht="3" customHeight="1" thickBot="1" x14ac:dyDescent="0.4">
      <c r="B13" s="74"/>
      <c r="C13" s="96"/>
      <c r="D13" s="74"/>
      <c r="E13" s="74"/>
      <c r="F13" s="74"/>
      <c r="G13" s="74"/>
      <c r="H13" s="74"/>
      <c r="I13" s="74"/>
      <c r="J13" s="74"/>
      <c r="K13" s="74"/>
      <c r="L13" s="74"/>
      <c r="M13" s="74"/>
      <c r="N13" s="74"/>
      <c r="O13" s="74"/>
      <c r="P13" s="74"/>
      <c r="Q13" s="74"/>
      <c r="R13" s="74"/>
      <c r="S13" s="74"/>
    </row>
    <row r="14" spans="2:19" ht="18.600000000000001" thickBot="1" x14ac:dyDescent="0.4">
      <c r="B14" s="74" t="s">
        <v>96</v>
      </c>
      <c r="C14" s="74"/>
      <c r="D14" s="74"/>
      <c r="E14" s="74"/>
      <c r="F14" s="74"/>
      <c r="G14" s="74"/>
      <c r="H14" s="74"/>
      <c r="I14" s="74"/>
      <c r="J14" s="74"/>
      <c r="K14" s="74"/>
      <c r="L14" s="74"/>
      <c r="M14" s="74"/>
      <c r="O14" s="74"/>
      <c r="P14" s="97" t="s">
        <v>92</v>
      </c>
      <c r="R14" s="74"/>
      <c r="S14" s="74"/>
    </row>
    <row r="15" spans="2:19" ht="2.25" customHeight="1" x14ac:dyDescent="0.35">
      <c r="B15" s="74"/>
      <c r="C15" s="74"/>
      <c r="D15" s="74"/>
      <c r="E15" s="74"/>
      <c r="F15" s="74"/>
      <c r="G15" s="74"/>
      <c r="H15" s="74"/>
      <c r="I15" s="74"/>
      <c r="J15" s="74"/>
      <c r="K15" s="74"/>
      <c r="L15" s="75"/>
      <c r="M15" s="74"/>
      <c r="N15" s="74"/>
      <c r="O15" s="76"/>
      <c r="P15" s="74"/>
      <c r="Q15" s="74"/>
      <c r="R15" s="74"/>
      <c r="S15" s="74"/>
    </row>
    <row r="16" spans="2:19" x14ac:dyDescent="0.3">
      <c r="B16" s="68" t="s">
        <v>95</v>
      </c>
      <c r="C16" s="68"/>
      <c r="D16" s="68"/>
      <c r="E16" s="68"/>
      <c r="F16" s="68"/>
      <c r="G16" s="68"/>
      <c r="H16" s="68"/>
      <c r="I16" s="68"/>
      <c r="J16" s="68"/>
      <c r="K16" s="68"/>
    </row>
    <row r="17" spans="2:19" x14ac:dyDescent="0.3">
      <c r="B17" s="68" t="s">
        <v>76</v>
      </c>
      <c r="C17" s="68"/>
      <c r="D17" s="68"/>
      <c r="E17" s="68"/>
      <c r="F17" s="68"/>
      <c r="G17" s="68"/>
      <c r="H17" s="68"/>
      <c r="I17" s="68"/>
      <c r="J17" s="68"/>
      <c r="K17" s="68"/>
    </row>
    <row r="18" spans="2:19" ht="18" x14ac:dyDescent="0.35">
      <c r="B18" s="74"/>
      <c r="C18" s="74"/>
      <c r="D18" s="74"/>
      <c r="E18" s="74"/>
      <c r="F18" s="74"/>
      <c r="G18" s="74"/>
      <c r="H18" s="74"/>
      <c r="I18" s="74"/>
      <c r="J18" s="74"/>
      <c r="K18" s="74"/>
      <c r="L18" s="74"/>
      <c r="M18" s="74"/>
      <c r="N18" s="74"/>
      <c r="O18" s="74"/>
      <c r="P18" s="74"/>
      <c r="Q18" s="74"/>
      <c r="R18" s="74"/>
      <c r="S18" s="74"/>
    </row>
    <row r="19" spans="2:19" ht="18" x14ac:dyDescent="0.35">
      <c r="B19" s="73"/>
      <c r="C19" s="73"/>
      <c r="D19" s="73"/>
      <c r="E19" s="73"/>
      <c r="F19" s="73"/>
      <c r="G19" s="74"/>
      <c r="H19" s="74"/>
      <c r="I19" s="74"/>
      <c r="J19" s="74"/>
      <c r="K19" s="74"/>
      <c r="L19" s="74"/>
      <c r="M19" s="74"/>
      <c r="N19" s="74"/>
      <c r="O19" s="74"/>
      <c r="P19" s="74"/>
      <c r="Q19" s="74"/>
      <c r="R19" s="74"/>
      <c r="S19" s="74"/>
    </row>
    <row r="50" spans="2:2" x14ac:dyDescent="0.3">
      <c r="B50" s="12" t="s">
        <v>92</v>
      </c>
    </row>
    <row r="51" spans="2:2" x14ac:dyDescent="0.3">
      <c r="B51" s="12" t="s">
        <v>93</v>
      </c>
    </row>
  </sheetData>
  <sheetProtection algorithmName="SHA-512" hashValue="6Pv2ESutTJaxtPnt/oX1Duv4FACG4taFn4tb8NoN3a9FGRpWSHq6sTN/q5lSNWbzktkgzpFhGOy/9tXyNlkgdA==" saltValue="UK4Yx1iKcbusRlHM45nMuA==" spinCount="100000" sheet="1" objects="1" scenarios="1" selectLockedCell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showGridLines="0" showRowColHeaders="0" zoomScaleNormal="100" workbookViewId="0">
      <pane ySplit="4" topLeftCell="A23" activePane="bottomLeft" state="frozenSplit"/>
      <selection activeCell="C1" sqref="C1:G65536"/>
      <selection pane="bottomLeft" activeCell="E46" sqref="E46"/>
    </sheetView>
  </sheetViews>
  <sheetFormatPr defaultColWidth="9.109375" defaultRowHeight="15.6" x14ac:dyDescent="0.3"/>
  <cols>
    <col min="1" max="1" width="10.88671875" style="12" customWidth="1"/>
    <col min="2" max="2" width="104.109375" style="12"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71</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57"/>
    </row>
    <row r="5" spans="1:7" ht="16.2" thickBot="1" x14ac:dyDescent="0.35">
      <c r="A5" s="14">
        <v>1</v>
      </c>
      <c r="B5" s="25" t="s">
        <v>18</v>
      </c>
      <c r="C5" s="45">
        <f>'Area 1 Data'!C5+'Area 2 Data'!C5+'Area 3 Data'!C5+'Area 4 Data'!C5</f>
        <v>144062</v>
      </c>
      <c r="D5" s="45">
        <f>'Area 1 Data'!D5+'Area 2 Data'!D5+'Area 3 Data'!D5+'Area 4 Data'!D5</f>
        <v>46094</v>
      </c>
      <c r="E5" s="45">
        <f>'Area 1 Data'!E5+'Area 2 Data'!E5+'Area 3 Data'!E5+'Area 4 Data'!E5</f>
        <v>1649</v>
      </c>
      <c r="F5" s="45">
        <f>'Area 1 Data'!F5+'Area 2 Data'!F5+'Area 3 Data'!F5+'Area 4 Data'!F5</f>
        <v>0</v>
      </c>
      <c r="G5" s="45">
        <f t="shared" ref="G5:G12" si="0">SUM(C5:F5)</f>
        <v>191805</v>
      </c>
    </row>
    <row r="6" spans="1:7" ht="16.2" thickBot="1" x14ac:dyDescent="0.35">
      <c r="A6" s="15">
        <v>2</v>
      </c>
      <c r="B6" s="25" t="s">
        <v>19</v>
      </c>
      <c r="C6" s="45">
        <f>'Area 1 Data'!C6+'Area 2 Data'!C6+'Area 3 Data'!C6+'Area 4 Data'!C6</f>
        <v>96</v>
      </c>
      <c r="D6" s="45">
        <f>'Area 1 Data'!D6+'Area 2 Data'!D6+'Area 3 Data'!D6+'Area 4 Data'!D6</f>
        <v>391</v>
      </c>
      <c r="E6" s="45">
        <f>'Area 1 Data'!E6+'Area 2 Data'!E6+'Area 3 Data'!E6+'Area 4 Data'!E6</f>
        <v>0</v>
      </c>
      <c r="F6" s="45">
        <f>'Area 1 Data'!F6+'Area 2 Data'!F6+'Area 3 Data'!F6+'Area 4 Data'!F6</f>
        <v>0</v>
      </c>
      <c r="G6" s="46">
        <f t="shared" si="0"/>
        <v>487</v>
      </c>
    </row>
    <row r="7" spans="1:7" ht="16.2" thickBot="1" x14ac:dyDescent="0.35">
      <c r="A7" s="15" t="s">
        <v>20</v>
      </c>
      <c r="B7" s="25" t="s">
        <v>21</v>
      </c>
      <c r="C7" s="4">
        <v>96</v>
      </c>
      <c r="D7" s="4">
        <v>391</v>
      </c>
      <c r="E7" s="4"/>
      <c r="F7" s="4"/>
      <c r="G7" s="46">
        <f t="shared" si="0"/>
        <v>487</v>
      </c>
    </row>
    <row r="8" spans="1:7" ht="16.2" thickBot="1" x14ac:dyDescent="0.35">
      <c r="A8" s="15" t="s">
        <v>22</v>
      </c>
      <c r="B8" s="25" t="s">
        <v>23</v>
      </c>
      <c r="C8" s="56">
        <v>0</v>
      </c>
      <c r="D8" s="4"/>
      <c r="E8" s="4"/>
      <c r="F8" s="56">
        <v>0</v>
      </c>
      <c r="G8" s="46">
        <f t="shared" si="0"/>
        <v>0</v>
      </c>
    </row>
    <row r="9" spans="1:7" ht="16.2" thickBot="1" x14ac:dyDescent="0.35">
      <c r="A9" s="15">
        <v>3</v>
      </c>
      <c r="B9" s="25" t="s">
        <v>24</v>
      </c>
      <c r="C9" s="58">
        <f>'Area 1 Data'!C7+'Area 2 Data'!C7+'Area 3 Data'!C7+'Area 4 Data'!C7</f>
        <v>4445</v>
      </c>
      <c r="D9" s="58">
        <f>'Area 1 Data'!D7+'Area 2 Data'!D7+'Area 3 Data'!D7+'Area 4 Data'!D7</f>
        <v>1349</v>
      </c>
      <c r="E9" s="58">
        <f>'Area 1 Data'!E7+'Area 2 Data'!E7+'Area 3 Data'!E7+'Area 4 Data'!E7</f>
        <v>60</v>
      </c>
      <c r="F9" s="58">
        <f>'Area 1 Data'!F7+'Area 2 Data'!F7+'Area 3 Data'!F7+'Area 4 Data'!F7</f>
        <v>0</v>
      </c>
      <c r="G9" s="46">
        <f t="shared" si="0"/>
        <v>5854</v>
      </c>
    </row>
    <row r="10" spans="1:7" ht="16.2" thickBot="1" x14ac:dyDescent="0.35">
      <c r="A10" s="15">
        <v>4</v>
      </c>
      <c r="B10" s="25" t="s">
        <v>25</v>
      </c>
      <c r="C10" s="58">
        <f>'Area 1 Data'!C8+'Area 2 Data'!C8+'Area 3 Data'!C8+'Area 4 Data'!C8</f>
        <v>2972</v>
      </c>
      <c r="D10" s="58">
        <f>'Area 1 Data'!D8+'Area 2 Data'!D8+'Area 3 Data'!D8+'Area 4 Data'!D8</f>
        <v>799</v>
      </c>
      <c r="E10" s="58">
        <f>'Area 1 Data'!E8+'Area 2 Data'!E8+'Area 3 Data'!E8+'Area 4 Data'!E8</f>
        <v>31</v>
      </c>
      <c r="F10" s="58">
        <f>'Area 1 Data'!F8+'Area 2 Data'!F8+'Area 3 Data'!F8+'Area 4 Data'!F8</f>
        <v>0</v>
      </c>
      <c r="G10" s="46">
        <f t="shared" si="0"/>
        <v>3802</v>
      </c>
    </row>
    <row r="11" spans="1:7" ht="16.2" thickBot="1" x14ac:dyDescent="0.35">
      <c r="A11" s="15">
        <v>5</v>
      </c>
      <c r="B11" s="25" t="s">
        <v>26</v>
      </c>
      <c r="C11" s="58">
        <f>'Area 1 Data'!C9+'Area 2 Data'!C9+'Area 3 Data'!C9+'Area 4 Data'!C9</f>
        <v>4451</v>
      </c>
      <c r="D11" s="58">
        <f>'Area 1 Data'!D9+'Area 2 Data'!D9+'Area 3 Data'!D9+'Area 4 Data'!D9</f>
        <v>1732</v>
      </c>
      <c r="E11" s="58">
        <f>'Area 1 Data'!E9+'Area 2 Data'!E9+'Area 3 Data'!E9+'Area 4 Data'!E9</f>
        <v>50</v>
      </c>
      <c r="F11" s="58">
        <f>'Area 1 Data'!F9+'Area 2 Data'!F9+'Area 3 Data'!F9+'Area 4 Data'!F9</f>
        <v>0</v>
      </c>
      <c r="G11" s="46">
        <f t="shared" si="0"/>
        <v>6233</v>
      </c>
    </row>
    <row r="12" spans="1:7" ht="16.2" thickBot="1" x14ac:dyDescent="0.35">
      <c r="A12" s="1" t="s">
        <v>27</v>
      </c>
      <c r="B12" s="25" t="s">
        <v>28</v>
      </c>
      <c r="C12" s="46">
        <f>SUM(C9:C11)</f>
        <v>11868</v>
      </c>
      <c r="D12" s="46">
        <f>SUM(D9:D11)</f>
        <v>3880</v>
      </c>
      <c r="E12" s="46">
        <f>SUM(E9:E11)</f>
        <v>141</v>
      </c>
      <c r="F12" s="46">
        <f>SUM(F9:F11)</f>
        <v>0</v>
      </c>
      <c r="G12" s="46">
        <f t="shared" si="0"/>
        <v>15889</v>
      </c>
    </row>
    <row r="13" spans="1:7" ht="16.2" thickBot="1" x14ac:dyDescent="0.35">
      <c r="A13" s="19"/>
      <c r="B13" s="19" t="s">
        <v>29</v>
      </c>
      <c r="C13" s="23"/>
      <c r="D13" s="23"/>
      <c r="E13" s="23"/>
      <c r="F13" s="23"/>
      <c r="G13" s="47"/>
    </row>
    <row r="14" spans="1:7" ht="16.2" thickBot="1" x14ac:dyDescent="0.35">
      <c r="A14" s="14">
        <v>6</v>
      </c>
      <c r="B14" s="25" t="s">
        <v>30</v>
      </c>
      <c r="C14" s="59">
        <f>'Area 1 Data'!C11+'Area 2 Data'!C11+'Area 3 Data'!C11+'Area 4 Data'!C11</f>
        <v>83629700.939999998</v>
      </c>
      <c r="D14" s="59">
        <f>'Area 1 Data'!D11+'Area 2 Data'!D11+'Area 3 Data'!D11+'Area 4 Data'!D11</f>
        <v>30293601.239999998</v>
      </c>
      <c r="E14" s="59">
        <f>'Area 1 Data'!E11+'Area 2 Data'!E11+'Area 3 Data'!E11+'Area 4 Data'!E11</f>
        <v>1175058.01</v>
      </c>
      <c r="F14" s="59">
        <f>'Area 1 Data'!F11+'Area 2 Data'!F11+'Area 3 Data'!F11+'Area 4 Data'!F11</f>
        <v>2937994.4</v>
      </c>
      <c r="G14" s="52">
        <f t="shared" ref="G14:G21" si="1">SUM(C14:F14)</f>
        <v>118036354.59</v>
      </c>
    </row>
    <row r="15" spans="1:7" ht="16.2" thickBot="1" x14ac:dyDescent="0.35">
      <c r="A15" s="15">
        <v>7</v>
      </c>
      <c r="B15" s="25" t="s">
        <v>31</v>
      </c>
      <c r="C15" s="59">
        <f>'Area 1 Data'!C12+'Area 2 Data'!C12+'Area 3 Data'!C12+'Area 4 Data'!C12</f>
        <v>93795566.039999992</v>
      </c>
      <c r="D15" s="59">
        <f>'Area 1 Data'!D12+'Area 2 Data'!D12+'Area 3 Data'!D12+'Area 4 Data'!D12</f>
        <v>30293601.239999998</v>
      </c>
      <c r="E15" s="59">
        <f>'Area 1 Data'!E12+'Area 2 Data'!E12+'Area 3 Data'!E12+'Area 4 Data'!E12</f>
        <v>1175058.01</v>
      </c>
      <c r="F15" s="59">
        <f>'Area 1 Data'!F12+'Area 2 Data'!F12+'Area 3 Data'!F12+'Area 4 Data'!F12</f>
        <v>2937994.4</v>
      </c>
      <c r="G15" s="52">
        <f t="shared" si="1"/>
        <v>128202219.69</v>
      </c>
    </row>
    <row r="16" spans="1:7" ht="16.2" thickBot="1" x14ac:dyDescent="0.35">
      <c r="A16" s="15">
        <v>8</v>
      </c>
      <c r="B16" s="25" t="s">
        <v>32</v>
      </c>
      <c r="C16" s="49">
        <v>79816294.296441421</v>
      </c>
      <c r="D16" s="49">
        <v>30293601.246081688</v>
      </c>
      <c r="E16" s="49">
        <v>1175058.0071742861</v>
      </c>
      <c r="F16" s="49"/>
      <c r="G16" s="52">
        <f t="shared" si="1"/>
        <v>111284953.5496974</v>
      </c>
    </row>
    <row r="17" spans="1:7" ht="16.2" thickBot="1" x14ac:dyDescent="0.35">
      <c r="A17" s="15">
        <v>9</v>
      </c>
      <c r="B17" s="25" t="s">
        <v>33</v>
      </c>
      <c r="C17" s="49">
        <v>9903654.9569375366</v>
      </c>
      <c r="D17" s="49">
        <v>292303.76</v>
      </c>
      <c r="E17" s="49">
        <v>0</v>
      </c>
      <c r="F17" s="49"/>
      <c r="G17" s="52">
        <f t="shared" si="1"/>
        <v>10195958.716937536</v>
      </c>
    </row>
    <row r="18" spans="1:7" ht="16.2" thickBot="1" x14ac:dyDescent="0.35">
      <c r="A18" s="15">
        <v>10</v>
      </c>
      <c r="B18" s="25" t="s">
        <v>34</v>
      </c>
      <c r="C18" s="60">
        <f>'Area 1 Data'!C13+'Area 2 Data'!C13+'Area 3 Data'!C13+'Area 4 Data'!C13</f>
        <v>0</v>
      </c>
      <c r="D18" s="60">
        <f>'Area 1 Data'!D13+'Area 2 Data'!D13+'Area 3 Data'!D13+'Area 4 Data'!D13</f>
        <v>0</v>
      </c>
      <c r="E18" s="60">
        <f>'Area 1 Data'!E13+'Area 2 Data'!E13+'Area 3 Data'!E13+'Area 4 Data'!E13</f>
        <v>0</v>
      </c>
      <c r="F18" s="61">
        <v>0</v>
      </c>
      <c r="G18" s="52">
        <f>'Area 1 Data'!G13+'Area 2 Data'!G13+'Area 3 Data'!G13+'Area 4 Data'!G13</f>
        <v>0</v>
      </c>
    </row>
    <row r="19" spans="1:7" ht="16.2" thickBot="1" x14ac:dyDescent="0.35">
      <c r="A19" s="15">
        <v>11</v>
      </c>
      <c r="B19" s="25" t="s">
        <v>35</v>
      </c>
      <c r="C19" s="60">
        <f>'Area 1 Data'!C14+'Area 2 Data'!C14+'Area 3 Data'!C14+'Area 4 Data'!C14</f>
        <v>0</v>
      </c>
      <c r="D19" s="60">
        <f>'Area 1 Data'!D14+'Area 2 Data'!D14+'Area 3 Data'!D14+'Area 4 Data'!D14</f>
        <v>0</v>
      </c>
      <c r="E19" s="60">
        <f>'Area 1 Data'!E14+'Area 2 Data'!E14+'Area 3 Data'!E14+'Area 4 Data'!E14</f>
        <v>0</v>
      </c>
      <c r="F19" s="61">
        <v>0</v>
      </c>
      <c r="G19" s="52">
        <f>'Area 1 Data'!G14+'Area 2 Data'!G14+'Area 3 Data'!G14+'Area 4 Data'!G14</f>
        <v>0</v>
      </c>
    </row>
    <row r="20" spans="1:7" ht="16.2" thickBot="1" x14ac:dyDescent="0.35">
      <c r="A20" s="15">
        <v>13</v>
      </c>
      <c r="B20" s="25" t="s">
        <v>36</v>
      </c>
      <c r="C20" s="49"/>
      <c r="D20" s="49"/>
      <c r="E20" s="49"/>
      <c r="F20" s="49"/>
      <c r="G20" s="52">
        <f t="shared" si="1"/>
        <v>0</v>
      </c>
    </row>
    <row r="21" spans="1:7" ht="16.2" thickBot="1" x14ac:dyDescent="0.35">
      <c r="A21" s="1">
        <v>14</v>
      </c>
      <c r="B21" s="25" t="s">
        <v>37</v>
      </c>
      <c r="C21" s="52">
        <f>SUM(C16:C20)</f>
        <v>89719949.253378958</v>
      </c>
      <c r="D21" s="52">
        <f>SUM(D16:D20)</f>
        <v>30585905.006081689</v>
      </c>
      <c r="E21" s="52">
        <f>SUM(E16:E20)</f>
        <v>1175058.0071742861</v>
      </c>
      <c r="F21" s="52">
        <f>SUM(F16:F20)</f>
        <v>0</v>
      </c>
      <c r="G21" s="52">
        <f t="shared" si="1"/>
        <v>121480912.26663493</v>
      </c>
    </row>
    <row r="22" spans="1:7" ht="16.2" thickBot="1" x14ac:dyDescent="0.35">
      <c r="A22" s="19"/>
      <c r="B22" s="19" t="s">
        <v>38</v>
      </c>
      <c r="C22" s="62"/>
      <c r="D22" s="62"/>
      <c r="E22" s="62"/>
      <c r="F22" s="62"/>
      <c r="G22" s="63"/>
    </row>
    <row r="23" spans="1:7" ht="16.2" thickBot="1" x14ac:dyDescent="0.35">
      <c r="A23" s="14">
        <v>15</v>
      </c>
      <c r="B23" s="25" t="s">
        <v>39</v>
      </c>
      <c r="C23" s="64">
        <f>'Area 1 Data'!C16+'Area 2 Data'!C16+'Area 3 Data'!C16+'Area 4 Data'!C16</f>
        <v>12728755.66</v>
      </c>
      <c r="D23" s="64">
        <f>'Area 1 Data'!D16+'Area 2 Data'!D16+'Area 3 Data'!D16+'Area 4 Data'!D16</f>
        <v>4732741.8699999992</v>
      </c>
      <c r="E23" s="64">
        <f>'Area 1 Data'!E16+'Area 2 Data'!E16+'Area 3 Data'!E16+'Area 4 Data'!E16</f>
        <v>290463.93</v>
      </c>
      <c r="F23" s="65">
        <v>0</v>
      </c>
      <c r="G23" s="52">
        <f>'Area 1 Data'!G16+'Area 2 Data'!G16+'Area 3 Data'!G16+'Area 4 Data'!G16</f>
        <v>17751961.460000001</v>
      </c>
    </row>
    <row r="24" spans="1:7" ht="16.2" thickBot="1" x14ac:dyDescent="0.35">
      <c r="A24" s="15">
        <v>16</v>
      </c>
      <c r="B24" s="25" t="s">
        <v>40</v>
      </c>
      <c r="C24" s="64">
        <f>'Area 1 Data'!C17+'Area 2 Data'!C17+'Area 3 Data'!C17+'Area 4 Data'!C17</f>
        <v>8536392.6899999995</v>
      </c>
      <c r="D24" s="64">
        <f>'Area 1 Data'!D17+'Area 2 Data'!D17+'Area 3 Data'!D17+'Area 4 Data'!D17</f>
        <v>2262324.65</v>
      </c>
      <c r="E24" s="64">
        <f>'Area 1 Data'!E17+'Area 2 Data'!E17+'Area 3 Data'!E17+'Area 4 Data'!E17</f>
        <v>147729.87</v>
      </c>
      <c r="F24" s="61">
        <v>0</v>
      </c>
      <c r="G24" s="52">
        <f>'Area 1 Data'!G17+'Area 2 Data'!G17+'Area 3 Data'!G17+'Area 4 Data'!G17</f>
        <v>10946447.209999999</v>
      </c>
    </row>
    <row r="25" spans="1:7" ht="16.2" thickBot="1" x14ac:dyDescent="0.35">
      <c r="A25" s="15">
        <v>17</v>
      </c>
      <c r="B25" s="25" t="s">
        <v>41</v>
      </c>
      <c r="C25" s="64">
        <f>'Area 1 Data'!C18+'Area 2 Data'!C18+'Area 3 Data'!C18+'Area 4 Data'!C18</f>
        <v>34281711.75</v>
      </c>
      <c r="D25" s="64">
        <f>'Area 1 Data'!D18+'Area 2 Data'!D18+'Area 3 Data'!D18+'Area 4 Data'!D18</f>
        <v>9674877.3399999999</v>
      </c>
      <c r="E25" s="64">
        <f>'Area 1 Data'!E18+'Area 2 Data'!E18+'Area 3 Data'!E18+'Area 4 Data'!E18</f>
        <v>637797.55000000005</v>
      </c>
      <c r="F25" s="61">
        <v>0</v>
      </c>
      <c r="G25" s="52">
        <f>'Area 1 Data'!G18+'Area 2 Data'!G18+'Area 3 Data'!G18+'Area 4 Data'!G18</f>
        <v>44594386.640000001</v>
      </c>
    </row>
    <row r="26" spans="1:7" ht="16.2" thickBot="1" x14ac:dyDescent="0.35">
      <c r="A26" s="15">
        <v>18</v>
      </c>
      <c r="B26" s="25" t="s">
        <v>42</v>
      </c>
      <c r="C26" s="64">
        <f>'Area 1 Data'!C19+'Area 2 Data'!C19+'Area 3 Data'!C19+'Area 4 Data'!C19</f>
        <v>0</v>
      </c>
      <c r="D26" s="64">
        <f>'Area 1 Data'!D19+'Area 2 Data'!D19+'Area 3 Data'!D19+'Area 4 Data'!D19</f>
        <v>0</v>
      </c>
      <c r="E26" s="64">
        <f>'Area 1 Data'!E19+'Area 2 Data'!E19+'Area 3 Data'!E19+'Area 4 Data'!E19</f>
        <v>0</v>
      </c>
      <c r="F26" s="61">
        <v>0</v>
      </c>
      <c r="G26" s="52">
        <f>'Area 1 Data'!G19+'Area 2 Data'!G19+'Area 3 Data'!G19+'Area 4 Data'!G19</f>
        <v>0</v>
      </c>
    </row>
    <row r="27" spans="1:7" ht="16.2" thickBot="1" x14ac:dyDescent="0.35">
      <c r="A27" s="15">
        <v>19</v>
      </c>
      <c r="B27" s="25" t="s">
        <v>43</v>
      </c>
      <c r="C27" s="64">
        <f>'Area 1 Data'!C20+'Area 2 Data'!C20+'Area 3 Data'!C20+'Area 4 Data'!C20</f>
        <v>0</v>
      </c>
      <c r="D27" s="64">
        <f>'Area 1 Data'!D20+'Area 2 Data'!D20+'Area 3 Data'!D20+'Area 4 Data'!D20</f>
        <v>0</v>
      </c>
      <c r="E27" s="64">
        <f>'Area 1 Data'!E20+'Area 2 Data'!E20+'Area 3 Data'!E20+'Area 4 Data'!E20</f>
        <v>0</v>
      </c>
      <c r="F27" s="61">
        <v>0</v>
      </c>
      <c r="G27" s="52">
        <f>'Area 1 Data'!G20+'Area 2 Data'!G20+'Area 3 Data'!G20+'Area 4 Data'!G20</f>
        <v>0</v>
      </c>
    </row>
    <row r="28" spans="1:7" ht="16.2" thickBot="1" x14ac:dyDescent="0.35">
      <c r="A28" s="15">
        <v>20</v>
      </c>
      <c r="B28" s="25" t="s">
        <v>44</v>
      </c>
      <c r="C28" s="64">
        <f>'Area 1 Data'!C21+'Area 2 Data'!C21+'Area 3 Data'!C21+'Area 4 Data'!C21</f>
        <v>1776431.0299999998</v>
      </c>
      <c r="D28" s="64">
        <f>'Area 1 Data'!D21+'Area 2 Data'!D21+'Area 3 Data'!D21+'Area 4 Data'!D21</f>
        <v>316833.26</v>
      </c>
      <c r="E28" s="64">
        <f>'Area 1 Data'!E21+'Area 2 Data'!E21+'Area 3 Data'!E21+'Area 4 Data'!E21</f>
        <v>17269.78</v>
      </c>
      <c r="F28" s="61">
        <v>0</v>
      </c>
      <c r="G28" s="52">
        <f>'Area 1 Data'!G21+'Area 2 Data'!G21+'Area 3 Data'!G21+'Area 4 Data'!G21</f>
        <v>2110534.0699999998</v>
      </c>
    </row>
    <row r="29" spans="1:7" ht="16.2" thickBot="1" x14ac:dyDescent="0.35">
      <c r="A29" s="15">
        <v>21</v>
      </c>
      <c r="B29" s="25" t="s">
        <v>45</v>
      </c>
      <c r="C29" s="64">
        <f>'Area 1 Data'!C22+'Area 2 Data'!C22+'Area 3 Data'!C22+'Area 4 Data'!C22</f>
        <v>14329987.07</v>
      </c>
      <c r="D29" s="64">
        <f>'Area 1 Data'!D22+'Area 2 Data'!D22+'Area 3 Data'!D22+'Area 4 Data'!D22</f>
        <v>5937441.1599999992</v>
      </c>
      <c r="E29" s="64">
        <f>'Area 1 Data'!E22+'Area 2 Data'!E22+'Area 3 Data'!E22+'Area 4 Data'!E22</f>
        <v>441353.52</v>
      </c>
      <c r="F29" s="61">
        <v>0</v>
      </c>
      <c r="G29" s="52">
        <f>'Area 1 Data'!G22+'Area 2 Data'!G22+'Area 3 Data'!G22+'Area 4 Data'!G22</f>
        <v>20708781.75</v>
      </c>
    </row>
    <row r="30" spans="1:7" ht="16.2" thickBot="1" x14ac:dyDescent="0.35">
      <c r="A30" s="15">
        <v>22</v>
      </c>
      <c r="B30" s="25" t="s">
        <v>46</v>
      </c>
      <c r="C30" s="49"/>
      <c r="D30" s="49"/>
      <c r="E30" s="49"/>
      <c r="F30" s="61">
        <v>0</v>
      </c>
      <c r="G30" s="52">
        <f t="shared" ref="G30:G48" si="2">SUM(C30:F30)</f>
        <v>0</v>
      </c>
    </row>
    <row r="31" spans="1:7" ht="16.2" thickBot="1" x14ac:dyDescent="0.35">
      <c r="A31" s="15">
        <v>23</v>
      </c>
      <c r="B31" s="25" t="s">
        <v>47</v>
      </c>
      <c r="C31" s="49">
        <v>525370.00967309193</v>
      </c>
      <c r="D31" s="49">
        <v>29836.696362943458</v>
      </c>
      <c r="E31" s="49">
        <v>1081.1368140318136</v>
      </c>
      <c r="F31" s="61">
        <v>0</v>
      </c>
      <c r="G31" s="52">
        <f t="shared" si="2"/>
        <v>556287.8428500673</v>
      </c>
    </row>
    <row r="32" spans="1:7" ht="16.2" thickBot="1" x14ac:dyDescent="0.35">
      <c r="A32" s="15">
        <v>24</v>
      </c>
      <c r="B32" s="25" t="s">
        <v>48</v>
      </c>
      <c r="C32" s="49">
        <v>11235071.368493395</v>
      </c>
      <c r="D32" s="49">
        <v>0</v>
      </c>
      <c r="E32" s="49">
        <v>0</v>
      </c>
      <c r="F32" s="49"/>
      <c r="G32" s="52">
        <f t="shared" si="2"/>
        <v>11235071.368493395</v>
      </c>
    </row>
    <row r="33" spans="1:7" ht="16.2" thickBot="1" x14ac:dyDescent="0.35">
      <c r="A33" s="15">
        <v>25</v>
      </c>
      <c r="B33" s="25" t="s">
        <v>77</v>
      </c>
      <c r="C33" s="52">
        <f>SUM(C23:C31)-C32</f>
        <v>60943576.841179699</v>
      </c>
      <c r="D33" s="52">
        <f>SUM(D23:D31)-D32</f>
        <v>22954054.976362944</v>
      </c>
      <c r="E33" s="52">
        <f>SUM(E23:E31)-E32</f>
        <v>1535695.7868140319</v>
      </c>
      <c r="F33" s="49"/>
      <c r="G33" s="52">
        <f t="shared" si="2"/>
        <v>85433327.604356676</v>
      </c>
    </row>
    <row r="34" spans="1:7" ht="16.2" thickBot="1" x14ac:dyDescent="0.35">
      <c r="A34" s="15">
        <v>26</v>
      </c>
      <c r="B34" s="25" t="s">
        <v>49</v>
      </c>
      <c r="C34" s="49">
        <v>0</v>
      </c>
      <c r="D34" s="49">
        <v>0</v>
      </c>
      <c r="E34" s="49">
        <v>0</v>
      </c>
      <c r="F34" s="49"/>
      <c r="G34" s="52">
        <f t="shared" si="2"/>
        <v>0</v>
      </c>
    </row>
    <row r="35" spans="1:7" ht="16.2" thickBot="1" x14ac:dyDescent="0.35">
      <c r="A35" s="15">
        <v>27</v>
      </c>
      <c r="B35" s="25" t="s">
        <v>50</v>
      </c>
      <c r="C35" s="49">
        <v>1656571.5929420893</v>
      </c>
      <c r="D35" s="49">
        <v>645092.64000000013</v>
      </c>
      <c r="E35" s="49">
        <v>0</v>
      </c>
      <c r="F35" s="49"/>
      <c r="G35" s="52">
        <f t="shared" si="2"/>
        <v>2301664.2329420894</v>
      </c>
    </row>
    <row r="36" spans="1:7" ht="16.2" thickBot="1" x14ac:dyDescent="0.35">
      <c r="A36" s="15">
        <v>28</v>
      </c>
      <c r="B36" s="25" t="s">
        <v>51</v>
      </c>
      <c r="C36" s="49">
        <v>966009.93161705404</v>
      </c>
      <c r="D36" s="49">
        <v>350588.88294228271</v>
      </c>
      <c r="E36" s="49">
        <v>0</v>
      </c>
      <c r="F36" s="49"/>
      <c r="G36" s="52">
        <f t="shared" si="2"/>
        <v>1316598.8145593368</v>
      </c>
    </row>
    <row r="37" spans="1:7" ht="16.2" thickBot="1" x14ac:dyDescent="0.35">
      <c r="A37" s="15">
        <v>29</v>
      </c>
      <c r="B37" s="25" t="s">
        <v>52</v>
      </c>
      <c r="C37" s="49">
        <v>839020.07000000007</v>
      </c>
      <c r="D37" s="49">
        <v>358398.49</v>
      </c>
      <c r="E37" s="49">
        <v>0</v>
      </c>
      <c r="F37" s="49"/>
      <c r="G37" s="52">
        <f t="shared" si="2"/>
        <v>1197418.56</v>
      </c>
    </row>
    <row r="38" spans="1:7" ht="16.2" thickBot="1" x14ac:dyDescent="0.35">
      <c r="A38" s="15">
        <v>30</v>
      </c>
      <c r="B38" s="25" t="s">
        <v>53</v>
      </c>
      <c r="C38" s="49">
        <v>1189021.5722852622</v>
      </c>
      <c r="D38" s="49">
        <v>555896.09330250451</v>
      </c>
      <c r="E38" s="49">
        <v>0</v>
      </c>
      <c r="F38" s="49"/>
      <c r="G38" s="52">
        <f t="shared" si="2"/>
        <v>1744917.6655877666</v>
      </c>
    </row>
    <row r="39" spans="1:7" ht="16.2" thickBot="1" x14ac:dyDescent="0.35">
      <c r="A39" s="15">
        <v>31</v>
      </c>
      <c r="B39" s="25" t="s">
        <v>54</v>
      </c>
      <c r="C39" s="49">
        <v>1414879.42</v>
      </c>
      <c r="D39" s="49">
        <v>826544.01</v>
      </c>
      <c r="E39" s="49">
        <v>0</v>
      </c>
      <c r="F39" s="49"/>
      <c r="G39" s="52">
        <f t="shared" si="2"/>
        <v>2241423.4299999997</v>
      </c>
    </row>
    <row r="40" spans="1:7" ht="16.2" thickBot="1" x14ac:dyDescent="0.35">
      <c r="A40" s="15">
        <v>32</v>
      </c>
      <c r="B40" s="25" t="s">
        <v>55</v>
      </c>
      <c r="C40" s="49">
        <v>2043768.4498770251</v>
      </c>
      <c r="D40" s="49">
        <v>714804.78540116956</v>
      </c>
      <c r="E40" s="49">
        <v>21966.721425199998</v>
      </c>
      <c r="F40" s="49"/>
      <c r="G40" s="52">
        <f t="shared" si="2"/>
        <v>2780539.9567033947</v>
      </c>
    </row>
    <row r="41" spans="1:7" ht="16.2" thickBot="1" x14ac:dyDescent="0.35">
      <c r="A41" s="14">
        <v>33</v>
      </c>
      <c r="B41" s="25" t="s">
        <v>99</v>
      </c>
      <c r="C41" s="99">
        <v>0</v>
      </c>
      <c r="D41" s="99">
        <v>0</v>
      </c>
      <c r="E41" s="99">
        <v>0</v>
      </c>
      <c r="F41" s="99">
        <v>0</v>
      </c>
      <c r="G41" s="52">
        <f t="shared" si="2"/>
        <v>0</v>
      </c>
    </row>
    <row r="42" spans="1:7" ht="16.2" thickBot="1" x14ac:dyDescent="0.35">
      <c r="A42" s="15" t="s">
        <v>57</v>
      </c>
      <c r="B42" s="25" t="s">
        <v>58</v>
      </c>
      <c r="C42" s="49"/>
      <c r="D42" s="49"/>
      <c r="E42" s="49"/>
      <c r="F42" s="49"/>
      <c r="G42" s="52">
        <f t="shared" si="2"/>
        <v>0</v>
      </c>
    </row>
    <row r="43" spans="1:7" ht="16.2" thickBot="1" x14ac:dyDescent="0.35">
      <c r="A43" s="15" t="s">
        <v>97</v>
      </c>
      <c r="B43" s="25" t="s">
        <v>98</v>
      </c>
      <c r="C43" s="49">
        <v>415868.31041284563</v>
      </c>
      <c r="D43" s="49">
        <v>152578.06035228571</v>
      </c>
      <c r="E43" s="49">
        <v>0</v>
      </c>
      <c r="F43" s="49"/>
      <c r="G43" s="52">
        <f t="shared" si="2"/>
        <v>568446.37076513132</v>
      </c>
    </row>
    <row r="44" spans="1:7" ht="16.2" thickBot="1" x14ac:dyDescent="0.35">
      <c r="A44" s="15">
        <v>34</v>
      </c>
      <c r="B44" s="25" t="s">
        <v>59</v>
      </c>
      <c r="C44" s="49">
        <v>0</v>
      </c>
      <c r="D44" s="49">
        <v>0</v>
      </c>
      <c r="E44" s="49">
        <v>0</v>
      </c>
      <c r="F44" s="49"/>
      <c r="G44" s="52">
        <f t="shared" si="2"/>
        <v>0</v>
      </c>
    </row>
    <row r="45" spans="1:7" ht="16.2" thickBot="1" x14ac:dyDescent="0.35">
      <c r="A45" s="15">
        <v>35</v>
      </c>
      <c r="B45" s="25" t="s">
        <v>60</v>
      </c>
      <c r="C45" s="49">
        <v>6196.2400000000007</v>
      </c>
      <c r="D45" s="49">
        <v>2636.84</v>
      </c>
      <c r="E45" s="49">
        <v>0</v>
      </c>
      <c r="F45" s="49"/>
      <c r="G45" s="52">
        <f t="shared" si="2"/>
        <v>8833.0800000000017</v>
      </c>
    </row>
    <row r="46" spans="1:7" ht="16.2" thickBot="1" x14ac:dyDescent="0.35">
      <c r="A46" s="15">
        <v>36</v>
      </c>
      <c r="B46" s="25" t="s">
        <v>61</v>
      </c>
      <c r="C46" s="49">
        <v>3290549.5255428716</v>
      </c>
      <c r="D46" s="49">
        <v>712035.81414286327</v>
      </c>
      <c r="E46" s="49">
        <v>0</v>
      </c>
      <c r="F46" s="49"/>
      <c r="G46" s="52">
        <f t="shared" si="2"/>
        <v>4002585.3396857348</v>
      </c>
    </row>
    <row r="47" spans="1:7" ht="16.2" thickBot="1" x14ac:dyDescent="0.35">
      <c r="A47" s="15">
        <v>37</v>
      </c>
      <c r="B47" s="25" t="s">
        <v>62</v>
      </c>
      <c r="C47" s="52">
        <f>SUM(C35:C46)</f>
        <v>11821885.112677149</v>
      </c>
      <c r="D47" s="52">
        <f>SUM(D35:D46)</f>
        <v>4318575.616141106</v>
      </c>
      <c r="E47" s="52">
        <f>SUM(E35:E46)</f>
        <v>21966.721425199998</v>
      </c>
      <c r="F47" s="52">
        <f>SUM(F35:F46)</f>
        <v>0</v>
      </c>
      <c r="G47" s="52">
        <f t="shared" si="2"/>
        <v>16162427.450243456</v>
      </c>
    </row>
    <row r="48" spans="1:7" ht="16.2" thickBot="1" x14ac:dyDescent="0.35">
      <c r="A48" s="1">
        <v>38</v>
      </c>
      <c r="B48" s="25" t="s">
        <v>63</v>
      </c>
      <c r="C48" s="52">
        <f>C21-C33-C34-C47</f>
        <v>16954487.299522109</v>
      </c>
      <c r="D48" s="52">
        <f>D21-D33-D34-D47</f>
        <v>3313274.4135776395</v>
      </c>
      <c r="E48" s="52">
        <f>E21-E33-E34-E47</f>
        <v>-382604.50106494583</v>
      </c>
      <c r="F48" s="52">
        <f>F21-F33-F34-F47</f>
        <v>0</v>
      </c>
      <c r="G48" s="52">
        <f t="shared" si="2"/>
        <v>19885157.212034803</v>
      </c>
    </row>
    <row r="49" spans="1:7" ht="16.2" thickBot="1" x14ac:dyDescent="0.35">
      <c r="A49" s="19"/>
      <c r="B49" s="19" t="s">
        <v>64</v>
      </c>
      <c r="C49" s="23"/>
      <c r="D49" s="23"/>
      <c r="E49" s="23"/>
      <c r="F49" s="23"/>
      <c r="G49" s="48"/>
    </row>
    <row r="50" spans="1:7" ht="16.2" thickBot="1" x14ac:dyDescent="0.35">
      <c r="A50" s="14">
        <v>39</v>
      </c>
      <c r="B50" s="25" t="s">
        <v>65</v>
      </c>
      <c r="C50" s="53">
        <f>'Area 1 Data'!C24+'Area 2 Data'!C24+'Area 3 Data'!C24+'Area 4 Data'!C24</f>
        <v>1891</v>
      </c>
      <c r="D50" s="53">
        <f>'Area 1 Data'!D24+'Area 2 Data'!D24+'Area 3 Data'!D24+'Area 4 Data'!D24</f>
        <v>816</v>
      </c>
      <c r="E50" s="53">
        <f>'Area 1 Data'!E24+'Area 2 Data'!E24+'Area 3 Data'!E24+'Area 4 Data'!E24</f>
        <v>0</v>
      </c>
      <c r="F50" s="66">
        <v>0</v>
      </c>
      <c r="G50" s="45">
        <f>'Area 1 Data'!G24+'Area 2 Data'!G24+'Area 3 Data'!G24+'Area 4 Data'!G24</f>
        <v>2707</v>
      </c>
    </row>
    <row r="51" spans="1:7" ht="16.2" thickBot="1" x14ac:dyDescent="0.35">
      <c r="A51" s="14">
        <v>40</v>
      </c>
      <c r="B51" s="25" t="s">
        <v>66</v>
      </c>
      <c r="C51" s="54">
        <f>'Area 1 Data'!C25+'Area 2 Data'!C25+'Area 3 Data'!C25+'Area 4 Data'!C25</f>
        <v>41142</v>
      </c>
      <c r="D51" s="54">
        <f>'Area 1 Data'!D25+'Area 2 Data'!D25+'Area 3 Data'!D25+'Area 4 Data'!D25</f>
        <v>14385</v>
      </c>
      <c r="E51" s="54">
        <f>'Area 1 Data'!E25+'Area 2 Data'!E25+'Area 3 Data'!E25+'Area 4 Data'!E25</f>
        <v>0</v>
      </c>
      <c r="F51" s="67">
        <v>0</v>
      </c>
      <c r="G51" s="45">
        <f>'Area 1 Data'!G25+'Area 2 Data'!G25+'Area 3 Data'!G25+'Area 4 Data'!G25</f>
        <v>55527</v>
      </c>
    </row>
    <row r="52" spans="1:7" ht="16.2" thickBot="1" x14ac:dyDescent="0.35">
      <c r="A52" s="14">
        <v>41</v>
      </c>
      <c r="B52" s="25" t="s">
        <v>67</v>
      </c>
      <c r="C52" s="54">
        <f>'Area 1 Data'!C26+'Area 2 Data'!C26+'Area 3 Data'!C26+'Area 4 Data'!C26</f>
        <v>47932</v>
      </c>
      <c r="D52" s="54">
        <f>'Area 1 Data'!D26+'Area 2 Data'!D26+'Area 3 Data'!D26+'Area 4 Data'!D26</f>
        <v>19929</v>
      </c>
      <c r="E52" s="54">
        <f>'Area 1 Data'!E26+'Area 2 Data'!E26+'Area 3 Data'!E26+'Area 4 Data'!E26</f>
        <v>0</v>
      </c>
      <c r="F52" s="67">
        <v>0</v>
      </c>
      <c r="G52" s="45">
        <f>'Area 1 Data'!G26+'Area 2 Data'!G26+'Area 3 Data'!G26+'Area 4 Data'!G26</f>
        <v>67861</v>
      </c>
    </row>
    <row r="53" spans="1:7" ht="16.2" thickBot="1" x14ac:dyDescent="0.35">
      <c r="A53" s="14">
        <v>42</v>
      </c>
      <c r="B53" s="25" t="s">
        <v>68</v>
      </c>
      <c r="C53" s="54">
        <f>'Area 1 Data'!C27+'Area 2 Data'!C27+'Area 3 Data'!C27+'Area 4 Data'!C27</f>
        <v>2493</v>
      </c>
      <c r="D53" s="54">
        <f>'Area 1 Data'!D27+'Area 2 Data'!D27+'Area 3 Data'!D27+'Area 4 Data'!D27</f>
        <v>693</v>
      </c>
      <c r="E53" s="54">
        <f>'Area 1 Data'!E27+'Area 2 Data'!E27+'Area 3 Data'!E27+'Area 4 Data'!E27</f>
        <v>31</v>
      </c>
      <c r="F53" s="67">
        <v>0</v>
      </c>
      <c r="G53" s="45">
        <f>'Area 1 Data'!G27+'Area 2 Data'!G27+'Area 3 Data'!G27+'Area 4 Data'!G27</f>
        <v>3217</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11" sqref="C11"/>
    </sheetView>
  </sheetViews>
  <sheetFormatPr defaultColWidth="9.109375" defaultRowHeight="15.6" x14ac:dyDescent="0.3"/>
  <cols>
    <col min="1" max="1" width="12.88671875" style="12" bestFit="1" customWidth="1"/>
    <col min="2" max="2" width="96.88671875" style="12" bestFit="1"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72</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74332</v>
      </c>
      <c r="D5" s="3">
        <v>30702</v>
      </c>
      <c r="E5" s="3">
        <v>897</v>
      </c>
      <c r="F5" s="3"/>
      <c r="G5" s="45">
        <f>SUM(C5:F5)</f>
        <v>105931</v>
      </c>
    </row>
    <row r="6" spans="1:7" ht="16.2" thickBot="1" x14ac:dyDescent="0.35">
      <c r="A6" s="15">
        <v>2</v>
      </c>
      <c r="B6" s="25" t="s">
        <v>19</v>
      </c>
      <c r="C6" s="4">
        <v>53</v>
      </c>
      <c r="D6" s="4">
        <v>264</v>
      </c>
      <c r="E6" s="4"/>
      <c r="F6" s="4"/>
      <c r="G6" s="46">
        <f>SUM(C6:F6)</f>
        <v>317</v>
      </c>
    </row>
    <row r="7" spans="1:7" ht="16.2" thickBot="1" x14ac:dyDescent="0.35">
      <c r="A7" s="15">
        <v>3</v>
      </c>
      <c r="B7" s="25" t="s">
        <v>24</v>
      </c>
      <c r="C7" s="4">
        <v>2308</v>
      </c>
      <c r="D7" s="4">
        <v>872</v>
      </c>
      <c r="E7" s="4">
        <v>32</v>
      </c>
      <c r="F7" s="4"/>
      <c r="G7" s="46">
        <f>SUM(C7:F7)</f>
        <v>3212</v>
      </c>
    </row>
    <row r="8" spans="1:7" ht="16.2" thickBot="1" x14ac:dyDescent="0.35">
      <c r="A8" s="15">
        <v>4</v>
      </c>
      <c r="B8" s="25" t="s">
        <v>25</v>
      </c>
      <c r="C8" s="4">
        <v>1517</v>
      </c>
      <c r="D8" s="4">
        <v>522</v>
      </c>
      <c r="E8" s="4">
        <v>20</v>
      </c>
      <c r="F8" s="4"/>
      <c r="G8" s="46">
        <f>SUM(C8:F8)</f>
        <v>2059</v>
      </c>
    </row>
    <row r="9" spans="1:7" ht="16.2" thickBot="1" x14ac:dyDescent="0.35">
      <c r="A9" s="15">
        <v>5</v>
      </c>
      <c r="B9" s="25" t="s">
        <v>26</v>
      </c>
      <c r="C9" s="4">
        <v>2282</v>
      </c>
      <c r="D9" s="4">
        <v>1155</v>
      </c>
      <c r="E9" s="5">
        <v>33</v>
      </c>
      <c r="F9" s="4"/>
      <c r="G9" s="46">
        <f>SUM(C9:F9)</f>
        <v>3470</v>
      </c>
    </row>
    <row r="10" spans="1:7" ht="16.2" thickBot="1" x14ac:dyDescent="0.35">
      <c r="A10" s="19"/>
      <c r="B10" s="19" t="s">
        <v>29</v>
      </c>
      <c r="C10" s="23"/>
      <c r="D10" s="23"/>
      <c r="E10" s="23"/>
      <c r="F10" s="23"/>
      <c r="G10" s="47"/>
    </row>
    <row r="11" spans="1:7" ht="16.2" thickBot="1" x14ac:dyDescent="0.35">
      <c r="A11" s="14">
        <v>6</v>
      </c>
      <c r="B11" s="25" t="s">
        <v>30</v>
      </c>
      <c r="C11" s="50">
        <v>43727473.049999997</v>
      </c>
      <c r="D11" s="51">
        <v>20668561.940000001</v>
      </c>
      <c r="E11" s="51">
        <v>611358.22</v>
      </c>
      <c r="F11" s="51">
        <v>1997836.192</v>
      </c>
      <c r="G11" s="52">
        <f>SUM(C11:F11)</f>
        <v>67005229.401999995</v>
      </c>
    </row>
    <row r="12" spans="1:7" ht="16.2" thickBot="1" x14ac:dyDescent="0.35">
      <c r="A12" s="15">
        <v>7</v>
      </c>
      <c r="B12" s="25" t="s">
        <v>31</v>
      </c>
      <c r="C12" s="49">
        <v>49042900.310000002</v>
      </c>
      <c r="D12" s="49">
        <v>20668561.940000001</v>
      </c>
      <c r="E12" s="49">
        <v>611358.22</v>
      </c>
      <c r="F12" s="49">
        <v>1997836.192</v>
      </c>
      <c r="G12" s="52">
        <f>SUM(C12:F12)</f>
        <v>72320656.662</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4921979.75</v>
      </c>
      <c r="D16" s="51">
        <v>3008295.71</v>
      </c>
      <c r="E16" s="51">
        <v>119817.86</v>
      </c>
      <c r="F16" s="55">
        <v>0</v>
      </c>
      <c r="G16" s="52">
        <f t="shared" ref="G16:G22" si="0">SUM(C16:F16)</f>
        <v>8050093.3200000003</v>
      </c>
    </row>
    <row r="17" spans="1:7" ht="16.2" thickBot="1" x14ac:dyDescent="0.35">
      <c r="A17" s="15">
        <v>16</v>
      </c>
      <c r="B17" s="25" t="s">
        <v>40</v>
      </c>
      <c r="C17" s="49">
        <v>4045251.67</v>
      </c>
      <c r="D17" s="49">
        <v>1309127.78</v>
      </c>
      <c r="E17" s="49">
        <v>66292.47</v>
      </c>
      <c r="F17" s="55">
        <v>0</v>
      </c>
      <c r="G17" s="52">
        <f t="shared" si="0"/>
        <v>5420671.9199999999</v>
      </c>
    </row>
    <row r="18" spans="1:7" ht="16.2" thickBot="1" x14ac:dyDescent="0.35">
      <c r="A18" s="15">
        <v>17</v>
      </c>
      <c r="B18" s="25" t="s">
        <v>41</v>
      </c>
      <c r="C18" s="49">
        <v>17790814.629999999</v>
      </c>
      <c r="D18" s="49">
        <v>6138275.71</v>
      </c>
      <c r="E18" s="49">
        <v>349049.16</v>
      </c>
      <c r="F18" s="55">
        <v>0</v>
      </c>
      <c r="G18" s="52">
        <f t="shared" si="0"/>
        <v>24278139.5</v>
      </c>
    </row>
    <row r="19" spans="1:7" ht="16.2" thickBot="1" x14ac:dyDescent="0.35">
      <c r="A19" s="15">
        <v>18</v>
      </c>
      <c r="B19" s="25" t="s">
        <v>42</v>
      </c>
      <c r="C19" s="49">
        <v>0</v>
      </c>
      <c r="D19" s="49">
        <v>0</v>
      </c>
      <c r="E19" s="49">
        <v>0</v>
      </c>
      <c r="F19" s="55">
        <v>0</v>
      </c>
      <c r="G19" s="52">
        <f t="shared" si="0"/>
        <v>0</v>
      </c>
    </row>
    <row r="20" spans="1:7" ht="16.2" thickBot="1" x14ac:dyDescent="0.35">
      <c r="A20" s="15">
        <v>19</v>
      </c>
      <c r="B20" s="25" t="s">
        <v>43</v>
      </c>
      <c r="C20" s="49"/>
      <c r="D20" s="49"/>
      <c r="E20" s="49"/>
      <c r="F20" s="55">
        <v>0</v>
      </c>
      <c r="G20" s="52">
        <f t="shared" si="0"/>
        <v>0</v>
      </c>
    </row>
    <row r="21" spans="1:7" ht="16.2" thickBot="1" x14ac:dyDescent="0.35">
      <c r="A21" s="15">
        <v>20</v>
      </c>
      <c r="B21" s="25" t="s">
        <v>44</v>
      </c>
      <c r="C21" s="49">
        <v>903670.91</v>
      </c>
      <c r="D21" s="49">
        <v>209524.04</v>
      </c>
      <c r="E21" s="49">
        <v>0</v>
      </c>
      <c r="F21" s="55">
        <v>0</v>
      </c>
      <c r="G21" s="52">
        <f t="shared" si="0"/>
        <v>1113194.95</v>
      </c>
    </row>
    <row r="22" spans="1:7" ht="16.2" thickBot="1" x14ac:dyDescent="0.35">
      <c r="A22" s="15">
        <v>21</v>
      </c>
      <c r="B22" s="25" t="s">
        <v>45</v>
      </c>
      <c r="C22" s="49">
        <v>6604623.6799999997</v>
      </c>
      <c r="D22" s="49">
        <v>4100001.59</v>
      </c>
      <c r="E22" s="49">
        <v>25203.79</v>
      </c>
      <c r="F22" s="55">
        <v>0</v>
      </c>
      <c r="G22" s="52">
        <f t="shared" si="0"/>
        <v>10729829.059999999</v>
      </c>
    </row>
    <row r="23" spans="1:7" ht="16.2" thickBot="1" x14ac:dyDescent="0.35">
      <c r="A23" s="19"/>
      <c r="B23" s="19" t="s">
        <v>64</v>
      </c>
      <c r="C23" s="23"/>
      <c r="D23" s="23"/>
      <c r="E23" s="23"/>
      <c r="F23" s="23"/>
      <c r="G23" s="48"/>
    </row>
    <row r="24" spans="1:7" ht="16.2" thickBot="1" x14ac:dyDescent="0.35">
      <c r="A24" s="14">
        <v>39</v>
      </c>
      <c r="B24" s="25" t="s">
        <v>65</v>
      </c>
      <c r="C24" s="6">
        <v>882</v>
      </c>
      <c r="D24" s="6">
        <v>498</v>
      </c>
      <c r="E24" s="6">
        <v>0</v>
      </c>
      <c r="F24" s="56">
        <v>0</v>
      </c>
      <c r="G24" s="45">
        <f>SUM(C24:F24)</f>
        <v>1380</v>
      </c>
    </row>
    <row r="25" spans="1:7" ht="16.2" thickBot="1" x14ac:dyDescent="0.35">
      <c r="A25" s="14">
        <v>40</v>
      </c>
      <c r="B25" s="25" t="s">
        <v>66</v>
      </c>
      <c r="C25" s="4">
        <v>20812</v>
      </c>
      <c r="D25" s="4">
        <v>9873</v>
      </c>
      <c r="E25" s="4">
        <v>0</v>
      </c>
      <c r="F25" s="56">
        <v>0</v>
      </c>
      <c r="G25" s="45">
        <f>SUM(C25:F25)</f>
        <v>30685</v>
      </c>
    </row>
    <row r="26" spans="1:7" ht="16.2" thickBot="1" x14ac:dyDescent="0.35">
      <c r="A26" s="14">
        <v>41</v>
      </c>
      <c r="B26" s="25" t="s">
        <v>67</v>
      </c>
      <c r="C26" s="4">
        <v>25833</v>
      </c>
      <c r="D26" s="4">
        <v>13581</v>
      </c>
      <c r="E26" s="4">
        <v>0</v>
      </c>
      <c r="F26" s="56">
        <v>0</v>
      </c>
      <c r="G26" s="45">
        <f>SUM(C26:F26)</f>
        <v>39414</v>
      </c>
    </row>
    <row r="27" spans="1:7" ht="16.2" thickBot="1" x14ac:dyDescent="0.35">
      <c r="A27" s="14">
        <v>42</v>
      </c>
      <c r="B27" s="25" t="s">
        <v>68</v>
      </c>
      <c r="C27" s="4">
        <v>1269</v>
      </c>
      <c r="D27" s="4">
        <v>464</v>
      </c>
      <c r="E27" s="4">
        <v>0</v>
      </c>
      <c r="F27" s="56">
        <v>0</v>
      </c>
      <c r="G27" s="45">
        <f>SUM(C27:F27)</f>
        <v>1733</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E16" sqref="E16:E22"/>
    </sheetView>
  </sheetViews>
  <sheetFormatPr defaultColWidth="9.109375" defaultRowHeight="15.6" x14ac:dyDescent="0.3"/>
  <cols>
    <col min="1" max="1" width="12.88671875" style="12" bestFit="1" customWidth="1"/>
    <col min="2" max="2" width="96.88671875" style="12" bestFit="1"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73</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8108</v>
      </c>
      <c r="D5" s="3">
        <v>5540</v>
      </c>
      <c r="E5" s="3">
        <v>359</v>
      </c>
      <c r="F5" s="3"/>
      <c r="G5" s="45">
        <f>SUM(C5:F5)</f>
        <v>14007</v>
      </c>
    </row>
    <row r="6" spans="1:7" ht="16.2" thickBot="1" x14ac:dyDescent="0.35">
      <c r="A6" s="15">
        <v>2</v>
      </c>
      <c r="B6" s="25" t="s">
        <v>19</v>
      </c>
      <c r="C6" s="4">
        <v>15</v>
      </c>
      <c r="D6" s="4">
        <v>46</v>
      </c>
      <c r="E6" s="4"/>
      <c r="F6" s="4"/>
      <c r="G6" s="46">
        <f>SUM(C6:F6)</f>
        <v>61</v>
      </c>
    </row>
    <row r="7" spans="1:7" ht="16.2" thickBot="1" x14ac:dyDescent="0.35">
      <c r="A7" s="15">
        <v>3</v>
      </c>
      <c r="B7" s="25" t="s">
        <v>24</v>
      </c>
      <c r="C7" s="4">
        <v>347</v>
      </c>
      <c r="D7" s="4">
        <v>154</v>
      </c>
      <c r="E7" s="4">
        <v>13</v>
      </c>
      <c r="F7" s="4"/>
      <c r="G7" s="46">
        <f>SUM(C7:F7)</f>
        <v>514</v>
      </c>
    </row>
    <row r="8" spans="1:7" ht="16.2" thickBot="1" x14ac:dyDescent="0.35">
      <c r="A8" s="15">
        <v>4</v>
      </c>
      <c r="B8" s="25" t="s">
        <v>25</v>
      </c>
      <c r="C8" s="4">
        <v>132</v>
      </c>
      <c r="D8" s="4">
        <v>108</v>
      </c>
      <c r="E8" s="4">
        <v>6</v>
      </c>
      <c r="F8" s="4"/>
      <c r="G8" s="46">
        <f>SUM(C8:F8)</f>
        <v>246</v>
      </c>
    </row>
    <row r="9" spans="1:7" ht="16.2" thickBot="1" x14ac:dyDescent="0.35">
      <c r="A9" s="15">
        <v>5</v>
      </c>
      <c r="B9" s="25" t="s">
        <v>26</v>
      </c>
      <c r="C9" s="4">
        <v>187</v>
      </c>
      <c r="D9" s="4">
        <v>243</v>
      </c>
      <c r="E9" s="5">
        <v>10</v>
      </c>
      <c r="F9" s="4"/>
      <c r="G9" s="46">
        <f>SUM(C9:F9)</f>
        <v>440</v>
      </c>
    </row>
    <row r="10" spans="1:7" ht="16.2" thickBot="1" x14ac:dyDescent="0.35">
      <c r="A10" s="19"/>
      <c r="B10" s="19" t="s">
        <v>29</v>
      </c>
      <c r="C10" s="23"/>
      <c r="D10" s="23"/>
      <c r="E10" s="23"/>
      <c r="F10" s="23"/>
      <c r="G10" s="47"/>
    </row>
    <row r="11" spans="1:7" ht="16.2" thickBot="1" x14ac:dyDescent="0.35">
      <c r="A11" s="14">
        <v>6</v>
      </c>
      <c r="B11" s="25" t="s">
        <v>30</v>
      </c>
      <c r="C11" s="50">
        <v>4592523.28</v>
      </c>
      <c r="D11" s="51">
        <v>3275912.22</v>
      </c>
      <c r="E11" s="51">
        <v>272936.84999999998</v>
      </c>
      <c r="F11" s="51">
        <v>323179.38400000002</v>
      </c>
      <c r="G11" s="52">
        <f>SUM(C11:F11)</f>
        <v>8464551.7339999992</v>
      </c>
    </row>
    <row r="12" spans="1:7" ht="16.2" thickBot="1" x14ac:dyDescent="0.35">
      <c r="A12" s="15">
        <v>7</v>
      </c>
      <c r="B12" s="25" t="s">
        <v>31</v>
      </c>
      <c r="C12" s="49">
        <v>5150781.55</v>
      </c>
      <c r="D12" s="49">
        <v>3275912.22</v>
      </c>
      <c r="E12" s="49">
        <v>272936.84999999998</v>
      </c>
      <c r="F12" s="49">
        <v>323179.38400000002</v>
      </c>
      <c r="G12" s="52">
        <f>SUM(C12:F12)</f>
        <v>9022810.0039999988</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1305331.46</v>
      </c>
      <c r="D16" s="51">
        <v>474035.82</v>
      </c>
      <c r="E16" s="51">
        <v>125511.33</v>
      </c>
      <c r="F16" s="55">
        <v>0</v>
      </c>
      <c r="G16" s="52">
        <f t="shared" ref="G16:G22" si="0">SUM(C16:F16)</f>
        <v>1904878.61</v>
      </c>
    </row>
    <row r="17" spans="1:7" ht="16.2" thickBot="1" x14ac:dyDescent="0.35">
      <c r="A17" s="15">
        <v>16</v>
      </c>
      <c r="B17" s="25" t="s">
        <v>40</v>
      </c>
      <c r="C17" s="49">
        <v>557509.13</v>
      </c>
      <c r="D17" s="49">
        <v>446920.17</v>
      </c>
      <c r="E17" s="49">
        <v>22714.58</v>
      </c>
      <c r="F17" s="55">
        <v>0</v>
      </c>
      <c r="G17" s="52">
        <f t="shared" si="0"/>
        <v>1027143.88</v>
      </c>
    </row>
    <row r="18" spans="1:7" ht="16.2" thickBot="1" x14ac:dyDescent="0.35">
      <c r="A18" s="15">
        <v>17</v>
      </c>
      <c r="B18" s="25" t="s">
        <v>41</v>
      </c>
      <c r="C18" s="49">
        <v>2013579.01</v>
      </c>
      <c r="D18" s="49">
        <v>1731668.67</v>
      </c>
      <c r="E18" s="49">
        <v>155980.69</v>
      </c>
      <c r="F18" s="55">
        <v>0</v>
      </c>
      <c r="G18" s="52">
        <f t="shared" si="0"/>
        <v>3901228.3699999996</v>
      </c>
    </row>
    <row r="19" spans="1:7" ht="16.2" thickBot="1" x14ac:dyDescent="0.35">
      <c r="A19" s="15">
        <v>18</v>
      </c>
      <c r="B19" s="25" t="s">
        <v>42</v>
      </c>
      <c r="C19" s="49">
        <v>0</v>
      </c>
      <c r="D19" s="49">
        <v>0</v>
      </c>
      <c r="E19" s="49">
        <v>0</v>
      </c>
      <c r="F19" s="55">
        <v>0</v>
      </c>
      <c r="G19" s="52">
        <f t="shared" si="0"/>
        <v>0</v>
      </c>
    </row>
    <row r="20" spans="1:7" ht="16.2" thickBot="1" x14ac:dyDescent="0.35">
      <c r="A20" s="15">
        <v>19</v>
      </c>
      <c r="B20" s="25" t="s">
        <v>43</v>
      </c>
      <c r="C20" s="49"/>
      <c r="D20" s="49"/>
      <c r="E20" s="49"/>
      <c r="F20" s="55">
        <v>0</v>
      </c>
      <c r="G20" s="52">
        <f t="shared" si="0"/>
        <v>0</v>
      </c>
    </row>
    <row r="21" spans="1:7" ht="16.2" thickBot="1" x14ac:dyDescent="0.35">
      <c r="A21" s="15">
        <v>20</v>
      </c>
      <c r="B21" s="25" t="s">
        <v>44</v>
      </c>
      <c r="C21" s="49">
        <v>165604.56</v>
      </c>
      <c r="D21" s="49">
        <v>46789.24</v>
      </c>
      <c r="E21" s="49">
        <v>3319.02</v>
      </c>
      <c r="F21" s="55">
        <v>0</v>
      </c>
      <c r="G21" s="52">
        <f t="shared" si="0"/>
        <v>215712.81999999998</v>
      </c>
    </row>
    <row r="22" spans="1:7" ht="16.2" thickBot="1" x14ac:dyDescent="0.35">
      <c r="A22" s="15">
        <v>21</v>
      </c>
      <c r="B22" s="25" t="s">
        <v>45</v>
      </c>
      <c r="C22" s="49">
        <v>894491.24</v>
      </c>
      <c r="D22" s="49">
        <v>574014.96</v>
      </c>
      <c r="E22" s="49">
        <v>138601.82</v>
      </c>
      <c r="F22" s="55">
        <v>0</v>
      </c>
      <c r="G22" s="52">
        <f t="shared" si="0"/>
        <v>1607108.02</v>
      </c>
    </row>
    <row r="23" spans="1:7" ht="16.2" thickBot="1" x14ac:dyDescent="0.35">
      <c r="A23" s="19"/>
      <c r="B23" s="19" t="s">
        <v>64</v>
      </c>
      <c r="C23" s="23"/>
      <c r="D23" s="23"/>
      <c r="E23" s="23"/>
      <c r="F23" s="23"/>
      <c r="G23" s="48"/>
    </row>
    <row r="24" spans="1:7" ht="16.2" thickBot="1" x14ac:dyDescent="0.35">
      <c r="A24" s="14">
        <v>39</v>
      </c>
      <c r="B24" s="25" t="s">
        <v>65</v>
      </c>
      <c r="C24" s="6">
        <v>224</v>
      </c>
      <c r="D24" s="6">
        <v>72</v>
      </c>
      <c r="E24" s="6">
        <v>0</v>
      </c>
      <c r="F24" s="56">
        <v>0</v>
      </c>
      <c r="G24" s="45">
        <f>SUM(C24:F24)</f>
        <v>296</v>
      </c>
    </row>
    <row r="25" spans="1:7" ht="16.2" thickBot="1" x14ac:dyDescent="0.35">
      <c r="A25" s="14">
        <v>40</v>
      </c>
      <c r="B25" s="25" t="s">
        <v>66</v>
      </c>
      <c r="C25" s="4">
        <v>2562</v>
      </c>
      <c r="D25" s="4">
        <v>1733</v>
      </c>
      <c r="E25" s="4">
        <v>0</v>
      </c>
      <c r="F25" s="56">
        <v>0</v>
      </c>
      <c r="G25" s="45">
        <f>SUM(C25:F25)</f>
        <v>4295</v>
      </c>
    </row>
    <row r="26" spans="1:7" ht="16.2" thickBot="1" x14ac:dyDescent="0.35">
      <c r="A26" s="14">
        <v>41</v>
      </c>
      <c r="B26" s="25" t="s">
        <v>67</v>
      </c>
      <c r="C26" s="4">
        <v>3508</v>
      </c>
      <c r="D26" s="4">
        <v>2725</v>
      </c>
      <c r="E26" s="4">
        <v>0</v>
      </c>
      <c r="F26" s="56">
        <v>0</v>
      </c>
      <c r="G26" s="45">
        <f>SUM(C26:F26)</f>
        <v>6233</v>
      </c>
    </row>
    <row r="27" spans="1:7" ht="16.2" thickBot="1" x14ac:dyDescent="0.35">
      <c r="A27" s="14">
        <v>42</v>
      </c>
      <c r="B27" s="25" t="s">
        <v>68</v>
      </c>
      <c r="C27" s="4">
        <v>236</v>
      </c>
      <c r="D27" s="4">
        <v>88</v>
      </c>
      <c r="E27" s="4">
        <v>10</v>
      </c>
      <c r="F27" s="56">
        <v>0</v>
      </c>
      <c r="G27" s="45">
        <f>SUM(C27:F27)</f>
        <v>334</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E27" sqref="E27"/>
    </sheetView>
  </sheetViews>
  <sheetFormatPr defaultColWidth="9.109375" defaultRowHeight="15.6" x14ac:dyDescent="0.3"/>
  <cols>
    <col min="1" max="1" width="12.88671875" style="12" bestFit="1" customWidth="1"/>
    <col min="2" max="2" width="101.44140625" style="12" bestFit="1"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74</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46052</v>
      </c>
      <c r="D5" s="3">
        <v>8909</v>
      </c>
      <c r="E5" s="3">
        <v>390</v>
      </c>
      <c r="F5" s="3"/>
      <c r="G5" s="45">
        <f>SUM(C5:F5)</f>
        <v>55351</v>
      </c>
    </row>
    <row r="6" spans="1:7" ht="16.2" thickBot="1" x14ac:dyDescent="0.35">
      <c r="A6" s="15">
        <v>2</v>
      </c>
      <c r="B6" s="25" t="s">
        <v>19</v>
      </c>
      <c r="C6" s="4">
        <v>23</v>
      </c>
      <c r="D6" s="4">
        <v>73</v>
      </c>
      <c r="E6" s="4"/>
      <c r="F6" s="4"/>
      <c r="G6" s="46">
        <f>SUM(C6:F6)</f>
        <v>96</v>
      </c>
    </row>
    <row r="7" spans="1:7" ht="16.2" thickBot="1" x14ac:dyDescent="0.35">
      <c r="A7" s="15">
        <v>3</v>
      </c>
      <c r="B7" s="25" t="s">
        <v>24</v>
      </c>
      <c r="C7" s="4">
        <v>1441</v>
      </c>
      <c r="D7" s="4">
        <v>299</v>
      </c>
      <c r="E7" s="4">
        <v>14</v>
      </c>
      <c r="F7" s="4"/>
      <c r="G7" s="46">
        <f>SUM(C7:F7)</f>
        <v>1754</v>
      </c>
    </row>
    <row r="8" spans="1:7" ht="16.2" thickBot="1" x14ac:dyDescent="0.35">
      <c r="A8" s="15">
        <v>4</v>
      </c>
      <c r="B8" s="25" t="s">
        <v>25</v>
      </c>
      <c r="C8" s="4">
        <v>932</v>
      </c>
      <c r="D8" s="4">
        <v>147</v>
      </c>
      <c r="E8" s="4">
        <v>5</v>
      </c>
      <c r="F8" s="4"/>
      <c r="G8" s="46">
        <f>SUM(C8:F8)</f>
        <v>1084</v>
      </c>
    </row>
    <row r="9" spans="1:7" ht="16.2" thickBot="1" x14ac:dyDescent="0.35">
      <c r="A9" s="15">
        <v>5</v>
      </c>
      <c r="B9" s="25" t="s">
        <v>26</v>
      </c>
      <c r="C9" s="4">
        <v>1392</v>
      </c>
      <c r="D9" s="4">
        <v>287</v>
      </c>
      <c r="E9" s="5">
        <v>7</v>
      </c>
      <c r="F9" s="4"/>
      <c r="G9" s="46">
        <f>SUM(C9:F9)</f>
        <v>1686</v>
      </c>
    </row>
    <row r="10" spans="1:7" ht="16.2" thickBot="1" x14ac:dyDescent="0.35">
      <c r="A10" s="19"/>
      <c r="B10" s="19" t="s">
        <v>29</v>
      </c>
      <c r="C10" s="23"/>
      <c r="D10" s="23"/>
      <c r="E10" s="23"/>
      <c r="F10" s="23"/>
      <c r="G10" s="47"/>
    </row>
    <row r="11" spans="1:7" ht="16.2" thickBot="1" x14ac:dyDescent="0.35">
      <c r="A11" s="14">
        <v>6</v>
      </c>
      <c r="B11" s="25" t="s">
        <v>30</v>
      </c>
      <c r="C11" s="50">
        <v>25232709.010000002</v>
      </c>
      <c r="D11" s="51">
        <v>5742992.29</v>
      </c>
      <c r="E11" s="51">
        <v>285632.71999999997</v>
      </c>
      <c r="F11" s="51">
        <v>558218.93599999999</v>
      </c>
      <c r="G11" s="52">
        <f>SUM(C11:F11)</f>
        <v>31819552.956</v>
      </c>
    </row>
    <row r="12" spans="1:7" ht="16.2" thickBot="1" x14ac:dyDescent="0.35">
      <c r="A12" s="15">
        <v>7</v>
      </c>
      <c r="B12" s="25" t="s">
        <v>31</v>
      </c>
      <c r="C12" s="49">
        <v>28299948.43</v>
      </c>
      <c r="D12" s="49">
        <v>5742992.29</v>
      </c>
      <c r="E12" s="49">
        <v>285632.71999999997</v>
      </c>
      <c r="F12" s="49">
        <v>558218.93599999999</v>
      </c>
      <c r="G12" s="52">
        <f>SUM(C12:F12)</f>
        <v>34886792.375999995</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5315678.33</v>
      </c>
      <c r="D16" s="51">
        <v>1089879.92</v>
      </c>
      <c r="E16" s="51">
        <v>45134.74</v>
      </c>
      <c r="F16" s="55">
        <v>0</v>
      </c>
      <c r="G16" s="52">
        <f t="shared" ref="G16:G22" si="0">SUM(C16:F16)</f>
        <v>6450692.9900000002</v>
      </c>
    </row>
    <row r="17" spans="1:7" ht="16.2" thickBot="1" x14ac:dyDescent="0.35">
      <c r="A17" s="15">
        <v>16</v>
      </c>
      <c r="B17" s="25" t="s">
        <v>40</v>
      </c>
      <c r="C17" s="49">
        <v>3047623.19</v>
      </c>
      <c r="D17" s="49">
        <v>453402.04</v>
      </c>
      <c r="E17" s="49">
        <v>58722.82</v>
      </c>
      <c r="F17" s="55">
        <v>0</v>
      </c>
      <c r="G17" s="52">
        <f t="shared" si="0"/>
        <v>3559748.05</v>
      </c>
    </row>
    <row r="18" spans="1:7" ht="16.2" thickBot="1" x14ac:dyDescent="0.35">
      <c r="A18" s="15">
        <v>17</v>
      </c>
      <c r="B18" s="25" t="s">
        <v>41</v>
      </c>
      <c r="C18" s="49">
        <v>10900986.42</v>
      </c>
      <c r="D18" s="49">
        <v>1646244.89</v>
      </c>
      <c r="E18" s="49">
        <v>132767.70000000001</v>
      </c>
      <c r="F18" s="55">
        <v>0</v>
      </c>
      <c r="G18" s="52">
        <f t="shared" si="0"/>
        <v>12679999.01</v>
      </c>
    </row>
    <row r="19" spans="1:7" ht="16.2" thickBot="1" x14ac:dyDescent="0.35">
      <c r="A19" s="15">
        <v>18</v>
      </c>
      <c r="B19" s="25" t="s">
        <v>42</v>
      </c>
      <c r="C19" s="49">
        <v>0</v>
      </c>
      <c r="D19" s="49">
        <v>0</v>
      </c>
      <c r="E19" s="49">
        <v>0</v>
      </c>
      <c r="F19" s="55">
        <v>0</v>
      </c>
      <c r="G19" s="52">
        <f t="shared" si="0"/>
        <v>0</v>
      </c>
    </row>
    <row r="20" spans="1:7" ht="16.2" thickBot="1" x14ac:dyDescent="0.35">
      <c r="A20" s="15">
        <v>19</v>
      </c>
      <c r="B20" s="25" t="s">
        <v>43</v>
      </c>
      <c r="C20" s="49"/>
      <c r="D20" s="49"/>
      <c r="E20" s="49"/>
      <c r="F20" s="55">
        <v>0</v>
      </c>
      <c r="G20" s="52">
        <f t="shared" si="0"/>
        <v>0</v>
      </c>
    </row>
    <row r="21" spans="1:7" ht="16.2" thickBot="1" x14ac:dyDescent="0.35">
      <c r="A21" s="15">
        <v>20</v>
      </c>
      <c r="B21" s="25" t="s">
        <v>44</v>
      </c>
      <c r="C21" s="49">
        <v>471374.18</v>
      </c>
      <c r="D21" s="49">
        <v>57353.66</v>
      </c>
      <c r="E21" s="49">
        <v>7130.06</v>
      </c>
      <c r="F21" s="55">
        <v>0</v>
      </c>
      <c r="G21" s="52">
        <f t="shared" si="0"/>
        <v>535857.9</v>
      </c>
    </row>
    <row r="22" spans="1:7" ht="16.2" thickBot="1" x14ac:dyDescent="0.35">
      <c r="A22" s="15">
        <v>21</v>
      </c>
      <c r="B22" s="25" t="s">
        <v>45</v>
      </c>
      <c r="C22" s="49">
        <v>4977562.6500000004</v>
      </c>
      <c r="D22" s="49">
        <v>1145571.3400000001</v>
      </c>
      <c r="E22" s="49">
        <v>50744.57</v>
      </c>
      <c r="F22" s="55">
        <v>0</v>
      </c>
      <c r="G22" s="52">
        <f t="shared" si="0"/>
        <v>6173878.5600000005</v>
      </c>
    </row>
    <row r="23" spans="1:7" ht="16.2" thickBot="1" x14ac:dyDescent="0.35">
      <c r="A23" s="19"/>
      <c r="B23" s="19" t="s">
        <v>64</v>
      </c>
      <c r="C23" s="23"/>
      <c r="D23" s="23"/>
      <c r="E23" s="23"/>
      <c r="F23" s="23"/>
      <c r="G23" s="48"/>
    </row>
    <row r="24" spans="1:7" ht="16.2" thickBot="1" x14ac:dyDescent="0.35">
      <c r="A24" s="14">
        <v>39</v>
      </c>
      <c r="B24" s="25" t="s">
        <v>65</v>
      </c>
      <c r="C24" s="6">
        <v>607</v>
      </c>
      <c r="D24" s="6">
        <v>219</v>
      </c>
      <c r="E24" s="6">
        <v>0</v>
      </c>
      <c r="F24" s="56">
        <v>0</v>
      </c>
      <c r="G24" s="45">
        <f>SUM(C24:F24)</f>
        <v>826</v>
      </c>
    </row>
    <row r="25" spans="1:7" ht="16.2" thickBot="1" x14ac:dyDescent="0.35">
      <c r="A25" s="14">
        <v>40</v>
      </c>
      <c r="B25" s="25" t="s">
        <v>66</v>
      </c>
      <c r="C25" s="4">
        <v>13901</v>
      </c>
      <c r="D25" s="4">
        <v>2456</v>
      </c>
      <c r="E25" s="4">
        <v>0</v>
      </c>
      <c r="F25" s="56">
        <v>0</v>
      </c>
      <c r="G25" s="45">
        <f>SUM(C25:F25)</f>
        <v>16357</v>
      </c>
    </row>
    <row r="26" spans="1:7" ht="16.2" thickBot="1" x14ac:dyDescent="0.35">
      <c r="A26" s="14">
        <v>41</v>
      </c>
      <c r="B26" s="25" t="s">
        <v>67</v>
      </c>
      <c r="C26" s="4">
        <v>15474</v>
      </c>
      <c r="D26" s="4">
        <v>3226</v>
      </c>
      <c r="E26" s="4">
        <v>0</v>
      </c>
      <c r="F26" s="56">
        <v>0</v>
      </c>
      <c r="G26" s="45">
        <f>SUM(C26:F26)</f>
        <v>18700</v>
      </c>
    </row>
    <row r="27" spans="1:7" ht="16.2" thickBot="1" x14ac:dyDescent="0.35">
      <c r="A27" s="14">
        <v>42</v>
      </c>
      <c r="B27" s="25" t="s">
        <v>68</v>
      </c>
      <c r="C27" s="4">
        <v>620</v>
      </c>
      <c r="D27" s="4">
        <v>129</v>
      </c>
      <c r="E27" s="4">
        <v>10</v>
      </c>
      <c r="F27" s="56">
        <v>0</v>
      </c>
      <c r="G27" s="45">
        <f>SUM(C27:F27)</f>
        <v>759</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E31" sqref="E31"/>
    </sheetView>
  </sheetViews>
  <sheetFormatPr defaultColWidth="9.109375" defaultRowHeight="15.6" x14ac:dyDescent="0.3"/>
  <cols>
    <col min="1" max="1" width="12.88671875" style="12" bestFit="1" customWidth="1"/>
    <col min="2" max="2" width="96.88671875" style="12" bestFit="1"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75</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15570</v>
      </c>
      <c r="D5" s="3">
        <v>943</v>
      </c>
      <c r="E5" s="3">
        <v>3</v>
      </c>
      <c r="F5" s="3"/>
      <c r="G5" s="45">
        <f>SUM(C5:F5)</f>
        <v>16516</v>
      </c>
    </row>
    <row r="6" spans="1:7" ht="16.2" thickBot="1" x14ac:dyDescent="0.35">
      <c r="A6" s="15">
        <v>2</v>
      </c>
      <c r="B6" s="25" t="s">
        <v>19</v>
      </c>
      <c r="C6" s="4">
        <v>5</v>
      </c>
      <c r="D6" s="4">
        <v>8</v>
      </c>
      <c r="E6" s="4"/>
      <c r="F6" s="4"/>
      <c r="G6" s="46">
        <f>SUM(C6:F6)</f>
        <v>13</v>
      </c>
    </row>
    <row r="7" spans="1:7" ht="16.2" thickBot="1" x14ac:dyDescent="0.35">
      <c r="A7" s="15">
        <v>3</v>
      </c>
      <c r="B7" s="25" t="s">
        <v>24</v>
      </c>
      <c r="C7" s="4">
        <v>349</v>
      </c>
      <c r="D7" s="4">
        <v>24</v>
      </c>
      <c r="E7" s="4">
        <v>1</v>
      </c>
      <c r="F7" s="4"/>
      <c r="G7" s="46">
        <f>SUM(C7:F7)</f>
        <v>374</v>
      </c>
    </row>
    <row r="8" spans="1:7" ht="16.2" thickBot="1" x14ac:dyDescent="0.35">
      <c r="A8" s="15">
        <v>4</v>
      </c>
      <c r="B8" s="25" t="s">
        <v>25</v>
      </c>
      <c r="C8" s="4">
        <v>391</v>
      </c>
      <c r="D8" s="4">
        <v>22</v>
      </c>
      <c r="E8" s="4">
        <v>0</v>
      </c>
      <c r="F8" s="4"/>
      <c r="G8" s="46">
        <f>SUM(C8:F8)</f>
        <v>413</v>
      </c>
    </row>
    <row r="9" spans="1:7" ht="16.2" thickBot="1" x14ac:dyDescent="0.35">
      <c r="A9" s="15">
        <v>5</v>
      </c>
      <c r="B9" s="25" t="s">
        <v>26</v>
      </c>
      <c r="C9" s="4">
        <v>590</v>
      </c>
      <c r="D9" s="4">
        <v>47</v>
      </c>
      <c r="E9" s="5">
        <v>0</v>
      </c>
      <c r="F9" s="4"/>
      <c r="G9" s="46">
        <f>SUM(C9:F9)</f>
        <v>637</v>
      </c>
    </row>
    <row r="10" spans="1:7" ht="16.2" thickBot="1" x14ac:dyDescent="0.35">
      <c r="A10" s="19"/>
      <c r="B10" s="19" t="s">
        <v>29</v>
      </c>
      <c r="C10" s="23"/>
      <c r="D10" s="23"/>
      <c r="E10" s="23"/>
      <c r="F10" s="23"/>
      <c r="G10" s="47"/>
    </row>
    <row r="11" spans="1:7" ht="16.2" thickBot="1" x14ac:dyDescent="0.35">
      <c r="A11" s="14">
        <v>6</v>
      </c>
      <c r="B11" s="25" t="s">
        <v>30</v>
      </c>
      <c r="C11" s="50">
        <v>10076995.6</v>
      </c>
      <c r="D11" s="51">
        <v>606134.79</v>
      </c>
      <c r="E11" s="51">
        <v>5130.22</v>
      </c>
      <c r="F11" s="51">
        <v>58759.887999999999</v>
      </c>
      <c r="G11" s="52">
        <f>SUM(C11:F11)</f>
        <v>10747020.498000002</v>
      </c>
    </row>
    <row r="12" spans="1:7" ht="16.2" thickBot="1" x14ac:dyDescent="0.35">
      <c r="A12" s="15">
        <v>7</v>
      </c>
      <c r="B12" s="25" t="s">
        <v>31</v>
      </c>
      <c r="C12" s="49">
        <v>11301935.75</v>
      </c>
      <c r="D12" s="49">
        <v>606134.79</v>
      </c>
      <c r="E12" s="49">
        <v>5130.22</v>
      </c>
      <c r="F12" s="49">
        <v>58759.887999999999</v>
      </c>
      <c r="G12" s="52">
        <f>SUM(C12:F12)</f>
        <v>11971960.648</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1185766.1200000001</v>
      </c>
      <c r="D16" s="51">
        <v>160530.42000000001</v>
      </c>
      <c r="E16" s="51">
        <v>0</v>
      </c>
      <c r="F16" s="55">
        <v>0</v>
      </c>
      <c r="G16" s="52">
        <f t="shared" ref="G16:G22" si="0">SUM(C16:F16)</f>
        <v>1346296.54</v>
      </c>
    </row>
    <row r="17" spans="1:7" ht="16.2" thickBot="1" x14ac:dyDescent="0.35">
      <c r="A17" s="15">
        <v>16</v>
      </c>
      <c r="B17" s="25" t="s">
        <v>40</v>
      </c>
      <c r="C17" s="49">
        <v>886008.7</v>
      </c>
      <c r="D17" s="49">
        <v>52874.66</v>
      </c>
      <c r="E17" s="49">
        <v>0</v>
      </c>
      <c r="F17" s="55">
        <v>0</v>
      </c>
      <c r="G17" s="52">
        <f t="shared" si="0"/>
        <v>938883.36</v>
      </c>
    </row>
    <row r="18" spans="1:7" ht="16.2" thickBot="1" x14ac:dyDescent="0.35">
      <c r="A18" s="15">
        <v>17</v>
      </c>
      <c r="B18" s="25" t="s">
        <v>41</v>
      </c>
      <c r="C18" s="49">
        <v>3576331.69</v>
      </c>
      <c r="D18" s="49">
        <v>158688.07</v>
      </c>
      <c r="E18" s="49">
        <v>0</v>
      </c>
      <c r="F18" s="55">
        <v>0</v>
      </c>
      <c r="G18" s="52">
        <f t="shared" si="0"/>
        <v>3735019.76</v>
      </c>
    </row>
    <row r="19" spans="1:7" ht="16.2" thickBot="1" x14ac:dyDescent="0.35">
      <c r="A19" s="15">
        <v>18</v>
      </c>
      <c r="B19" s="25" t="s">
        <v>42</v>
      </c>
      <c r="C19" s="49">
        <v>0</v>
      </c>
      <c r="D19" s="49">
        <v>0</v>
      </c>
      <c r="E19" s="49">
        <v>0</v>
      </c>
      <c r="F19" s="55">
        <v>0</v>
      </c>
      <c r="G19" s="52">
        <f t="shared" si="0"/>
        <v>0</v>
      </c>
    </row>
    <row r="20" spans="1:7" ht="16.2" thickBot="1" x14ac:dyDescent="0.35">
      <c r="A20" s="15">
        <v>19</v>
      </c>
      <c r="B20" s="25" t="s">
        <v>43</v>
      </c>
      <c r="C20" s="49"/>
      <c r="D20" s="49"/>
      <c r="E20" s="49"/>
      <c r="F20" s="55">
        <v>0</v>
      </c>
      <c r="G20" s="52">
        <f t="shared" si="0"/>
        <v>0</v>
      </c>
    </row>
    <row r="21" spans="1:7" ht="16.2" thickBot="1" x14ac:dyDescent="0.35">
      <c r="A21" s="15">
        <v>20</v>
      </c>
      <c r="B21" s="25" t="s">
        <v>44</v>
      </c>
      <c r="C21" s="49">
        <v>235781.38</v>
      </c>
      <c r="D21" s="49">
        <v>3166.32</v>
      </c>
      <c r="E21" s="49">
        <v>6820.7</v>
      </c>
      <c r="F21" s="55">
        <v>0</v>
      </c>
      <c r="G21" s="52">
        <f t="shared" si="0"/>
        <v>245768.40000000002</v>
      </c>
    </row>
    <row r="22" spans="1:7" ht="16.2" thickBot="1" x14ac:dyDescent="0.35">
      <c r="A22" s="15">
        <v>21</v>
      </c>
      <c r="B22" s="25" t="s">
        <v>45</v>
      </c>
      <c r="C22" s="49">
        <v>1853309.5</v>
      </c>
      <c r="D22" s="49">
        <v>117853.27</v>
      </c>
      <c r="E22" s="49">
        <v>226803.34</v>
      </c>
      <c r="F22" s="55">
        <v>0</v>
      </c>
      <c r="G22" s="52">
        <f t="shared" si="0"/>
        <v>2197966.11</v>
      </c>
    </row>
    <row r="23" spans="1:7" ht="16.2" thickBot="1" x14ac:dyDescent="0.35">
      <c r="A23" s="19"/>
      <c r="B23" s="19" t="s">
        <v>64</v>
      </c>
      <c r="C23" s="23"/>
      <c r="D23" s="23"/>
      <c r="E23" s="23"/>
      <c r="F23" s="23"/>
      <c r="G23" s="48"/>
    </row>
    <row r="24" spans="1:7" ht="16.2" thickBot="1" x14ac:dyDescent="0.35">
      <c r="A24" s="14">
        <v>39</v>
      </c>
      <c r="B24" s="25" t="s">
        <v>65</v>
      </c>
      <c r="C24" s="6">
        <v>178</v>
      </c>
      <c r="D24" s="6">
        <v>27</v>
      </c>
      <c r="E24" s="6">
        <v>0</v>
      </c>
      <c r="F24" s="56">
        <v>0</v>
      </c>
      <c r="G24" s="45">
        <f>SUM(C24:F24)</f>
        <v>205</v>
      </c>
    </row>
    <row r="25" spans="1:7" ht="16.2" thickBot="1" x14ac:dyDescent="0.35">
      <c r="A25" s="14">
        <v>40</v>
      </c>
      <c r="B25" s="25" t="s">
        <v>66</v>
      </c>
      <c r="C25" s="4">
        <v>3867</v>
      </c>
      <c r="D25" s="4">
        <v>323</v>
      </c>
      <c r="E25" s="4">
        <v>0</v>
      </c>
      <c r="F25" s="56">
        <v>0</v>
      </c>
      <c r="G25" s="45">
        <f>SUM(C25:F25)</f>
        <v>4190</v>
      </c>
    </row>
    <row r="26" spans="1:7" ht="16.2" thickBot="1" x14ac:dyDescent="0.35">
      <c r="A26" s="14">
        <v>41</v>
      </c>
      <c r="B26" s="25" t="s">
        <v>67</v>
      </c>
      <c r="C26" s="4">
        <v>3117</v>
      </c>
      <c r="D26" s="4">
        <v>397</v>
      </c>
      <c r="E26" s="4">
        <v>0</v>
      </c>
      <c r="F26" s="56">
        <v>0</v>
      </c>
      <c r="G26" s="45">
        <f>SUM(C26:F26)</f>
        <v>3514</v>
      </c>
    </row>
    <row r="27" spans="1:7" ht="16.2" thickBot="1" x14ac:dyDescent="0.35">
      <c r="A27" s="14">
        <v>42</v>
      </c>
      <c r="B27" s="25" t="s">
        <v>68</v>
      </c>
      <c r="C27" s="4">
        <v>368</v>
      </c>
      <c r="D27" s="4">
        <v>12</v>
      </c>
      <c r="E27" s="4">
        <v>11</v>
      </c>
      <c r="F27" s="56"/>
      <c r="G27" s="45">
        <f>SUM(C27:F27)</f>
        <v>391</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80" zoomScaleNormal="80" workbookViewId="0">
      <pane xSplit="2" ySplit="6" topLeftCell="C7" activePane="bottomRight" state="frozen"/>
      <selection pane="topRight" activeCell="C1" sqref="C1"/>
      <selection pane="bottomLeft" activeCell="A7" sqref="A7"/>
      <selection pane="bottomRight" activeCell="B35" sqref="B35"/>
    </sheetView>
  </sheetViews>
  <sheetFormatPr defaultColWidth="9.109375" defaultRowHeight="14.4" x14ac:dyDescent="0.3"/>
  <cols>
    <col min="2" max="2" width="99" bestFit="1" customWidth="1"/>
    <col min="4" max="4" width="11.109375" customWidth="1"/>
    <col min="5" max="5" width="15.44140625" customWidth="1"/>
    <col min="7" max="7" width="12.44140625" customWidth="1"/>
    <col min="8" max="8" width="13.109375" customWidth="1"/>
    <col min="9" max="9" width="48.44140625" customWidth="1"/>
  </cols>
  <sheetData>
    <row r="1" spans="1:9" ht="21" x14ac:dyDescent="0.4">
      <c r="A1" s="112" t="s">
        <v>9</v>
      </c>
      <c r="B1" s="112"/>
      <c r="C1" s="112"/>
      <c r="D1" s="112"/>
      <c r="E1" s="112"/>
      <c r="F1" s="112"/>
      <c r="G1" s="112"/>
      <c r="H1" s="112"/>
      <c r="I1" s="112"/>
    </row>
    <row r="2" spans="1:9" ht="18" x14ac:dyDescent="0.35">
      <c r="A2" s="111" t="s">
        <v>78</v>
      </c>
      <c r="B2" s="111"/>
      <c r="C2" s="111"/>
      <c r="D2" s="111"/>
      <c r="E2" s="111"/>
      <c r="F2" s="111"/>
      <c r="G2" s="111"/>
      <c r="H2" s="111"/>
      <c r="I2" s="111"/>
    </row>
    <row r="3" spans="1:9" ht="18.600000000000001" thickBot="1" x14ac:dyDescent="0.4">
      <c r="A3" s="100" t="s">
        <v>79</v>
      </c>
      <c r="B3" s="100"/>
      <c r="C3" s="100"/>
      <c r="D3" s="100"/>
      <c r="E3" s="100"/>
      <c r="F3" s="100"/>
      <c r="G3" s="100"/>
      <c r="H3" s="100"/>
      <c r="I3" s="100"/>
    </row>
    <row r="4" spans="1:9" ht="26.25" customHeight="1" x14ac:dyDescent="0.3">
      <c r="A4" s="115" t="s">
        <v>80</v>
      </c>
      <c r="B4" s="113" t="s">
        <v>81</v>
      </c>
      <c r="C4" s="117" t="s">
        <v>82</v>
      </c>
      <c r="D4" s="117"/>
      <c r="E4" s="118"/>
      <c r="F4" s="119" t="s">
        <v>83</v>
      </c>
      <c r="G4" s="117"/>
      <c r="H4" s="120"/>
    </row>
    <row r="5" spans="1:9" ht="15" thickBot="1" x14ac:dyDescent="0.35">
      <c r="A5" s="116"/>
      <c r="B5" s="114"/>
      <c r="C5" s="7" t="s">
        <v>84</v>
      </c>
      <c r="D5" s="7" t="s">
        <v>85</v>
      </c>
      <c r="E5" s="8" t="s">
        <v>86</v>
      </c>
      <c r="F5" s="9" t="s">
        <v>84</v>
      </c>
      <c r="G5" s="7" t="s">
        <v>85</v>
      </c>
      <c r="H5" s="10" t="s">
        <v>86</v>
      </c>
    </row>
    <row r="6" spans="1:9" ht="15.6" x14ac:dyDescent="0.3">
      <c r="A6" s="26"/>
      <c r="B6" s="27" t="s">
        <v>29</v>
      </c>
      <c r="C6" s="30"/>
      <c r="D6" s="30"/>
      <c r="E6" s="30"/>
      <c r="F6" s="30"/>
      <c r="G6" s="30"/>
      <c r="H6" s="30"/>
      <c r="I6" s="12"/>
    </row>
    <row r="7" spans="1:9" ht="15.6" x14ac:dyDescent="0.3">
      <c r="A7" s="28">
        <v>6</v>
      </c>
      <c r="B7" s="42" t="s">
        <v>30</v>
      </c>
      <c r="C7" s="36"/>
      <c r="D7" s="36"/>
      <c r="E7" s="37" t="s">
        <v>106</v>
      </c>
      <c r="F7" s="38"/>
      <c r="G7" s="36"/>
      <c r="H7" s="36" t="s">
        <v>106</v>
      </c>
      <c r="I7" s="12"/>
    </row>
    <row r="8" spans="1:9" ht="15.6" x14ac:dyDescent="0.3">
      <c r="A8" s="28">
        <v>7</v>
      </c>
      <c r="B8" s="42" t="s">
        <v>31</v>
      </c>
      <c r="C8" s="36"/>
      <c r="D8" s="36"/>
      <c r="E8" s="37" t="s">
        <v>106</v>
      </c>
      <c r="F8" s="38"/>
      <c r="G8" s="36"/>
      <c r="H8" s="36" t="s">
        <v>106</v>
      </c>
      <c r="I8" s="12"/>
    </row>
    <row r="9" spans="1:9" ht="15.6" x14ac:dyDescent="0.3">
      <c r="A9" s="28">
        <v>8</v>
      </c>
      <c r="B9" s="42" t="s">
        <v>32</v>
      </c>
      <c r="C9" s="31"/>
      <c r="D9" s="31"/>
      <c r="E9" s="32"/>
      <c r="F9" s="38"/>
      <c r="G9" s="36"/>
      <c r="H9" s="36" t="s">
        <v>106</v>
      </c>
      <c r="I9" s="12"/>
    </row>
    <row r="10" spans="1:9" ht="15.6" x14ac:dyDescent="0.3">
      <c r="A10" s="28">
        <v>9</v>
      </c>
      <c r="B10" s="42" t="s">
        <v>33</v>
      </c>
      <c r="C10" s="31"/>
      <c r="D10" s="31"/>
      <c r="E10" s="32"/>
      <c r="F10" s="38"/>
      <c r="G10" s="36"/>
      <c r="H10" s="36" t="s">
        <v>106</v>
      </c>
      <c r="I10" s="12"/>
    </row>
    <row r="11" spans="1:9" ht="15.6" x14ac:dyDescent="0.3">
      <c r="A11" s="28">
        <v>10</v>
      </c>
      <c r="B11" s="42" t="s">
        <v>34</v>
      </c>
      <c r="C11" s="36"/>
      <c r="D11" s="36"/>
      <c r="E11" s="37" t="s">
        <v>106</v>
      </c>
      <c r="F11" s="38"/>
      <c r="G11" s="36"/>
      <c r="H11" s="36" t="s">
        <v>106</v>
      </c>
      <c r="I11" s="12"/>
    </row>
    <row r="12" spans="1:9" ht="15.6" x14ac:dyDescent="0.3">
      <c r="A12" s="28">
        <v>11</v>
      </c>
      <c r="B12" s="42" t="s">
        <v>35</v>
      </c>
      <c r="C12" s="36"/>
      <c r="D12" s="36"/>
      <c r="E12" s="37" t="s">
        <v>106</v>
      </c>
      <c r="F12" s="38"/>
      <c r="G12" s="36"/>
      <c r="H12" s="36" t="s">
        <v>106</v>
      </c>
      <c r="I12" s="12"/>
    </row>
    <row r="13" spans="1:9" ht="16.2" thickBot="1" x14ac:dyDescent="0.35">
      <c r="A13" s="29">
        <v>13</v>
      </c>
      <c r="B13" s="43" t="s">
        <v>36</v>
      </c>
      <c r="C13" s="33"/>
      <c r="D13" s="33"/>
      <c r="E13" s="34"/>
      <c r="F13" s="39"/>
      <c r="G13" s="40"/>
      <c r="H13" s="41"/>
      <c r="I13" s="12"/>
    </row>
    <row r="14" spans="1:9" ht="15.6" x14ac:dyDescent="0.3">
      <c r="A14" s="26"/>
      <c r="B14" s="44" t="s">
        <v>38</v>
      </c>
      <c r="C14" s="35"/>
      <c r="D14" s="35"/>
      <c r="E14" s="35"/>
      <c r="F14" s="35"/>
      <c r="G14" s="35"/>
      <c r="H14" s="35"/>
      <c r="I14" s="12"/>
    </row>
    <row r="15" spans="1:9" ht="15.6" x14ac:dyDescent="0.3">
      <c r="A15" s="28">
        <v>15</v>
      </c>
      <c r="B15" s="42" t="s">
        <v>39</v>
      </c>
      <c r="C15" s="36"/>
      <c r="D15" s="36"/>
      <c r="E15" s="37"/>
      <c r="F15" s="38"/>
      <c r="G15" s="36"/>
      <c r="H15" s="36" t="s">
        <v>106</v>
      </c>
      <c r="I15" s="12"/>
    </row>
    <row r="16" spans="1:9" ht="15.6" x14ac:dyDescent="0.3">
      <c r="A16" s="28">
        <v>16</v>
      </c>
      <c r="B16" s="42" t="s">
        <v>40</v>
      </c>
      <c r="C16" s="36"/>
      <c r="D16" s="36"/>
      <c r="E16" s="37"/>
      <c r="F16" s="38"/>
      <c r="G16" s="36"/>
      <c r="H16" s="36" t="s">
        <v>106</v>
      </c>
      <c r="I16" s="12"/>
    </row>
    <row r="17" spans="1:9" ht="15.6" x14ac:dyDescent="0.3">
      <c r="A17" s="28">
        <v>17</v>
      </c>
      <c r="B17" s="42" t="s">
        <v>41</v>
      </c>
      <c r="C17" s="36"/>
      <c r="D17" s="36"/>
      <c r="E17" s="37"/>
      <c r="F17" s="38"/>
      <c r="G17" s="36"/>
      <c r="H17" s="36" t="s">
        <v>106</v>
      </c>
      <c r="I17" s="12"/>
    </row>
    <row r="18" spans="1:9" ht="15.6" x14ac:dyDescent="0.3">
      <c r="A18" s="28">
        <v>18</v>
      </c>
      <c r="B18" s="42" t="s">
        <v>42</v>
      </c>
      <c r="C18" s="36"/>
      <c r="D18" s="36"/>
      <c r="E18" s="37"/>
      <c r="F18" s="38"/>
      <c r="G18" s="36"/>
      <c r="H18" s="36" t="s">
        <v>106</v>
      </c>
      <c r="I18" s="12"/>
    </row>
    <row r="19" spans="1:9" ht="15.6" x14ac:dyDescent="0.3">
      <c r="A19" s="28">
        <v>19</v>
      </c>
      <c r="B19" s="42" t="s">
        <v>43</v>
      </c>
      <c r="C19" s="36"/>
      <c r="D19" s="36"/>
      <c r="E19" s="37"/>
      <c r="F19" s="38"/>
      <c r="G19" s="36"/>
      <c r="H19" s="36" t="s">
        <v>106</v>
      </c>
      <c r="I19" s="12"/>
    </row>
    <row r="20" spans="1:9" ht="15.6" x14ac:dyDescent="0.3">
      <c r="A20" s="28">
        <v>20</v>
      </c>
      <c r="B20" s="42" t="s">
        <v>44</v>
      </c>
      <c r="C20" s="36"/>
      <c r="D20" s="36"/>
      <c r="E20" s="37"/>
      <c r="F20" s="38"/>
      <c r="G20" s="36"/>
      <c r="H20" s="36" t="s">
        <v>106</v>
      </c>
      <c r="I20" s="12"/>
    </row>
    <row r="21" spans="1:9" ht="15.6" x14ac:dyDescent="0.3">
      <c r="A21" s="28">
        <v>21</v>
      </c>
      <c r="B21" s="42" t="s">
        <v>45</v>
      </c>
      <c r="C21" s="36"/>
      <c r="D21" s="36"/>
      <c r="E21" s="37"/>
      <c r="F21" s="38"/>
      <c r="G21" s="36"/>
      <c r="H21" s="36" t="s">
        <v>106</v>
      </c>
      <c r="I21" s="12"/>
    </row>
    <row r="22" spans="1:9" ht="15.6" x14ac:dyDescent="0.3">
      <c r="A22" s="28">
        <v>22</v>
      </c>
      <c r="B22" s="42" t="s">
        <v>46</v>
      </c>
      <c r="C22" s="31"/>
      <c r="D22" s="31"/>
      <c r="E22" s="32"/>
      <c r="F22" s="38"/>
      <c r="G22" s="36"/>
      <c r="H22" s="36" t="s">
        <v>106</v>
      </c>
      <c r="I22" s="12"/>
    </row>
    <row r="23" spans="1:9" ht="15.6" x14ac:dyDescent="0.3">
      <c r="A23" s="28">
        <v>23</v>
      </c>
      <c r="B23" s="42" t="s">
        <v>47</v>
      </c>
      <c r="C23" s="31"/>
      <c r="D23" s="31"/>
      <c r="E23" s="32"/>
      <c r="F23" s="38"/>
      <c r="G23" s="36"/>
      <c r="H23" s="36" t="s">
        <v>106</v>
      </c>
      <c r="I23" s="12"/>
    </row>
    <row r="24" spans="1:9" ht="15.6" x14ac:dyDescent="0.3">
      <c r="A24" s="28">
        <v>24</v>
      </c>
      <c r="B24" s="42" t="s">
        <v>48</v>
      </c>
      <c r="C24" s="31"/>
      <c r="D24" s="31"/>
      <c r="E24" s="32"/>
      <c r="F24" s="38"/>
      <c r="G24" s="36"/>
      <c r="H24" s="36" t="s">
        <v>106</v>
      </c>
      <c r="I24" s="12"/>
    </row>
    <row r="25" spans="1:9" ht="15.6" x14ac:dyDescent="0.3">
      <c r="A25" s="28">
        <v>26</v>
      </c>
      <c r="B25" s="42" t="s">
        <v>49</v>
      </c>
      <c r="C25" s="31"/>
      <c r="D25" s="31"/>
      <c r="E25" s="32"/>
      <c r="F25" s="38"/>
      <c r="G25" s="36"/>
      <c r="H25" s="36" t="s">
        <v>106</v>
      </c>
      <c r="I25" s="12"/>
    </row>
    <row r="26" spans="1:9" ht="15.6" x14ac:dyDescent="0.3">
      <c r="A26" s="28">
        <v>27</v>
      </c>
      <c r="B26" s="42" t="s">
        <v>50</v>
      </c>
      <c r="C26" s="31"/>
      <c r="D26" s="31"/>
      <c r="E26" s="32"/>
      <c r="F26" s="38"/>
      <c r="G26" s="36"/>
      <c r="H26" s="36" t="s">
        <v>106</v>
      </c>
      <c r="I26" s="12"/>
    </row>
    <row r="27" spans="1:9" ht="15.6" x14ac:dyDescent="0.3">
      <c r="A27" s="28">
        <v>28</v>
      </c>
      <c r="B27" s="42" t="s">
        <v>51</v>
      </c>
      <c r="C27" s="31"/>
      <c r="D27" s="31"/>
      <c r="E27" s="32"/>
      <c r="F27" s="38"/>
      <c r="G27" s="36"/>
      <c r="H27" s="36" t="s">
        <v>106</v>
      </c>
      <c r="I27" s="12"/>
    </row>
    <row r="28" spans="1:9" ht="15.6" x14ac:dyDescent="0.3">
      <c r="A28" s="28">
        <v>29</v>
      </c>
      <c r="B28" s="42" t="s">
        <v>87</v>
      </c>
      <c r="C28" s="31"/>
      <c r="D28" s="31"/>
      <c r="E28" s="32"/>
      <c r="F28" s="38"/>
      <c r="G28" s="36"/>
      <c r="H28" s="36" t="s">
        <v>106</v>
      </c>
      <c r="I28" s="12"/>
    </row>
    <row r="29" spans="1:9" ht="15.6" x14ac:dyDescent="0.3">
      <c r="A29" s="28">
        <v>30</v>
      </c>
      <c r="B29" s="42" t="s">
        <v>53</v>
      </c>
      <c r="C29" s="31"/>
      <c r="D29" s="31"/>
      <c r="E29" s="32"/>
      <c r="F29" s="38"/>
      <c r="G29" s="36"/>
      <c r="H29" s="36" t="s">
        <v>106</v>
      </c>
      <c r="I29" s="12"/>
    </row>
    <row r="30" spans="1:9" ht="15.6" x14ac:dyDescent="0.3">
      <c r="A30" s="28">
        <v>31</v>
      </c>
      <c r="B30" s="42" t="s">
        <v>54</v>
      </c>
      <c r="C30" s="31"/>
      <c r="D30" s="31"/>
      <c r="E30" s="32"/>
      <c r="F30" s="38"/>
      <c r="G30" s="36"/>
      <c r="H30" s="36" t="s">
        <v>106</v>
      </c>
      <c r="I30" s="12"/>
    </row>
    <row r="31" spans="1:9" ht="15.6" x14ac:dyDescent="0.3">
      <c r="A31" s="28">
        <v>32</v>
      </c>
      <c r="B31" s="42" t="s">
        <v>55</v>
      </c>
      <c r="C31" s="31"/>
      <c r="D31" s="31"/>
      <c r="E31" s="32"/>
      <c r="F31" s="38"/>
      <c r="G31" s="36"/>
      <c r="H31" s="36" t="s">
        <v>106</v>
      </c>
      <c r="I31" s="12"/>
    </row>
    <row r="32" spans="1:9" ht="15.6" x14ac:dyDescent="0.3">
      <c r="A32" s="28">
        <v>33</v>
      </c>
      <c r="B32" s="42" t="s">
        <v>56</v>
      </c>
      <c r="C32" s="31"/>
      <c r="D32" s="31"/>
      <c r="E32" s="32"/>
      <c r="F32" s="31"/>
      <c r="G32" s="31"/>
      <c r="H32" s="32"/>
      <c r="I32" s="12"/>
    </row>
    <row r="33" spans="1:9" ht="15.6" x14ac:dyDescent="0.3">
      <c r="A33" s="28" t="s">
        <v>57</v>
      </c>
      <c r="B33" s="42" t="s">
        <v>58</v>
      </c>
      <c r="C33" s="31"/>
      <c r="D33" s="31"/>
      <c r="E33" s="32"/>
      <c r="F33" s="38"/>
      <c r="G33" s="36"/>
      <c r="H33" s="36" t="s">
        <v>106</v>
      </c>
      <c r="I33" s="12"/>
    </row>
    <row r="34" spans="1:9" ht="15.6" x14ac:dyDescent="0.3">
      <c r="A34" s="28">
        <v>34</v>
      </c>
      <c r="B34" s="42" t="s">
        <v>59</v>
      </c>
      <c r="C34" s="31"/>
      <c r="D34" s="31"/>
      <c r="E34" s="32"/>
      <c r="F34" s="38"/>
      <c r="G34" s="36"/>
      <c r="H34" s="36" t="s">
        <v>106</v>
      </c>
      <c r="I34" s="12"/>
    </row>
    <row r="35" spans="1:9" ht="15.6" x14ac:dyDescent="0.3">
      <c r="A35" s="28">
        <v>35</v>
      </c>
      <c r="B35" s="42" t="s">
        <v>60</v>
      </c>
      <c r="C35" s="31"/>
      <c r="D35" s="31"/>
      <c r="E35" s="32"/>
      <c r="F35" s="38"/>
      <c r="G35" s="36"/>
      <c r="H35" s="36" t="s">
        <v>106</v>
      </c>
      <c r="I35" s="12"/>
    </row>
    <row r="36" spans="1:9" ht="16.2" thickBot="1" x14ac:dyDescent="0.35">
      <c r="A36" s="29">
        <v>36</v>
      </c>
      <c r="B36" s="43" t="s">
        <v>61</v>
      </c>
      <c r="C36" s="33"/>
      <c r="D36" s="33"/>
      <c r="E36" s="34"/>
      <c r="F36" s="39"/>
      <c r="G36" s="40"/>
      <c r="H36" s="41" t="s">
        <v>106</v>
      </c>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F9" sqref="F9"/>
    </sheetView>
  </sheetViews>
  <sheetFormatPr defaultColWidth="9.109375" defaultRowHeight="14.4" x14ac:dyDescent="0.3"/>
  <cols>
    <col min="1" max="1" width="8.109375" style="78" customWidth="1"/>
    <col min="2" max="2" width="6.5546875" style="78" bestFit="1" customWidth="1"/>
    <col min="3" max="3" width="50.88671875" style="78" customWidth="1"/>
    <col min="4" max="5" width="55.88671875" style="78" customWidth="1"/>
    <col min="6" max="8" width="16.88671875" style="78" customWidth="1"/>
    <col min="9" max="9" width="48.44140625" style="78" customWidth="1"/>
    <col min="10" max="16384" width="9.109375" style="78"/>
  </cols>
  <sheetData>
    <row r="1" spans="1:9" ht="21" x14ac:dyDescent="0.4">
      <c r="A1" s="77" t="s">
        <v>9</v>
      </c>
      <c r="B1" s="77"/>
      <c r="C1" s="77"/>
      <c r="D1" s="77"/>
      <c r="E1" s="77"/>
      <c r="F1" s="77"/>
      <c r="G1" s="77"/>
      <c r="H1" s="77"/>
      <c r="I1" s="77"/>
    </row>
    <row r="2" spans="1:9" ht="15" thickBot="1" x14ac:dyDescent="0.35">
      <c r="C2" s="79" t="s">
        <v>88</v>
      </c>
    </row>
    <row r="3" spans="1:9" x14ac:dyDescent="0.3">
      <c r="B3" s="80" t="s">
        <v>80</v>
      </c>
      <c r="C3" s="81" t="s">
        <v>81</v>
      </c>
    </row>
    <row r="4" spans="1:9" ht="15" thickBot="1" x14ac:dyDescent="0.35">
      <c r="B4" s="82"/>
      <c r="C4" s="83"/>
      <c r="D4" s="83"/>
      <c r="E4" s="84"/>
    </row>
    <row r="5" spans="1:9" ht="15.6" x14ac:dyDescent="0.3">
      <c r="B5" s="85"/>
      <c r="C5" s="86" t="s">
        <v>29</v>
      </c>
      <c r="D5" s="87" t="s">
        <v>89</v>
      </c>
      <c r="E5" s="88" t="s">
        <v>90</v>
      </c>
    </row>
    <row r="6" spans="1:9" ht="15.6" x14ac:dyDescent="0.3">
      <c r="B6" s="89">
        <v>6</v>
      </c>
      <c r="C6" s="90" t="s">
        <v>30</v>
      </c>
      <c r="D6" s="36" t="s">
        <v>107</v>
      </c>
      <c r="E6" s="36" t="s">
        <v>108</v>
      </c>
    </row>
    <row r="7" spans="1:9" ht="15.6" x14ac:dyDescent="0.3">
      <c r="B7" s="89">
        <v>7</v>
      </c>
      <c r="C7" s="90" t="s">
        <v>31</v>
      </c>
      <c r="D7" s="36" t="s">
        <v>107</v>
      </c>
      <c r="E7" s="36" t="s">
        <v>108</v>
      </c>
    </row>
    <row r="8" spans="1:9" ht="15.6" x14ac:dyDescent="0.3">
      <c r="B8" s="89">
        <v>8</v>
      </c>
      <c r="C8" s="90" t="s">
        <v>32</v>
      </c>
      <c r="D8" s="36" t="s">
        <v>107</v>
      </c>
      <c r="E8" s="36" t="s">
        <v>108</v>
      </c>
    </row>
    <row r="9" spans="1:9" ht="31.2" x14ac:dyDescent="0.3">
      <c r="B9" s="89">
        <v>9</v>
      </c>
      <c r="C9" s="90" t="s">
        <v>33</v>
      </c>
      <c r="D9" s="36" t="s">
        <v>107</v>
      </c>
      <c r="E9" s="36" t="s">
        <v>108</v>
      </c>
    </row>
    <row r="10" spans="1:9" ht="15.6" x14ac:dyDescent="0.3">
      <c r="B10" s="89">
        <v>10</v>
      </c>
      <c r="C10" s="90" t="s">
        <v>34</v>
      </c>
      <c r="D10" s="36" t="s">
        <v>107</v>
      </c>
      <c r="E10" s="36" t="s">
        <v>108</v>
      </c>
    </row>
    <row r="11" spans="1:9" ht="15.6" x14ac:dyDescent="0.3">
      <c r="B11" s="89">
        <v>11</v>
      </c>
      <c r="C11" s="90" t="s">
        <v>35</v>
      </c>
      <c r="D11" s="36" t="s">
        <v>107</v>
      </c>
      <c r="E11" s="36" t="s">
        <v>108</v>
      </c>
    </row>
    <row r="12" spans="1:9" ht="31.8" thickBot="1" x14ac:dyDescent="0.35">
      <c r="B12" s="91">
        <v>13</v>
      </c>
      <c r="C12" s="92" t="s">
        <v>36</v>
      </c>
      <c r="D12" s="36"/>
      <c r="E12" s="36"/>
    </row>
    <row r="13" spans="1:9" ht="15.6" x14ac:dyDescent="0.3">
      <c r="B13" s="85"/>
      <c r="C13" s="93" t="s">
        <v>38</v>
      </c>
      <c r="D13" s="36"/>
      <c r="E13" s="36"/>
    </row>
    <row r="14" spans="1:9" ht="31.2" x14ac:dyDescent="0.3">
      <c r="B14" s="89">
        <v>15</v>
      </c>
      <c r="C14" s="90" t="s">
        <v>39</v>
      </c>
      <c r="D14" s="36" t="s">
        <v>109</v>
      </c>
      <c r="E14" s="36" t="s">
        <v>110</v>
      </c>
    </row>
    <row r="15" spans="1:9" ht="31.2" x14ac:dyDescent="0.3">
      <c r="B15" s="89">
        <v>16</v>
      </c>
      <c r="C15" s="90" t="s">
        <v>40</v>
      </c>
      <c r="D15" s="36" t="s">
        <v>109</v>
      </c>
      <c r="E15" s="36" t="s">
        <v>110</v>
      </c>
    </row>
    <row r="16" spans="1:9" ht="31.2" x14ac:dyDescent="0.3">
      <c r="B16" s="89">
        <v>17</v>
      </c>
      <c r="C16" s="90" t="s">
        <v>41</v>
      </c>
      <c r="D16" s="36" t="s">
        <v>109</v>
      </c>
      <c r="E16" s="36" t="s">
        <v>110</v>
      </c>
    </row>
    <row r="17" spans="2:5" ht="15.6" x14ac:dyDescent="0.3">
      <c r="B17" s="89">
        <v>18</v>
      </c>
      <c r="C17" s="90" t="s">
        <v>42</v>
      </c>
      <c r="D17" s="36" t="s">
        <v>109</v>
      </c>
      <c r="E17" s="36" t="s">
        <v>110</v>
      </c>
    </row>
    <row r="18" spans="2:5" ht="15.6" x14ac:dyDescent="0.3">
      <c r="B18" s="89">
        <v>19</v>
      </c>
      <c r="C18" s="90" t="s">
        <v>43</v>
      </c>
      <c r="D18" s="36" t="s">
        <v>109</v>
      </c>
      <c r="E18" s="36" t="s">
        <v>110</v>
      </c>
    </row>
    <row r="19" spans="2:5" ht="15.6" x14ac:dyDescent="0.3">
      <c r="B19" s="89">
        <v>20</v>
      </c>
      <c r="C19" s="90" t="s">
        <v>44</v>
      </c>
      <c r="D19" s="36" t="s">
        <v>109</v>
      </c>
      <c r="E19" s="36" t="s">
        <v>110</v>
      </c>
    </row>
    <row r="20" spans="2:5" ht="15.6" x14ac:dyDescent="0.3">
      <c r="B20" s="89">
        <v>21</v>
      </c>
      <c r="C20" s="90" t="s">
        <v>45</v>
      </c>
      <c r="D20" s="36" t="s">
        <v>109</v>
      </c>
      <c r="E20" s="36" t="s">
        <v>110</v>
      </c>
    </row>
    <row r="21" spans="2:5" ht="15.6" x14ac:dyDescent="0.3">
      <c r="B21" s="89">
        <v>22</v>
      </c>
      <c r="C21" s="90" t="s">
        <v>46</v>
      </c>
      <c r="D21" s="36"/>
      <c r="E21" s="36"/>
    </row>
    <row r="22" spans="2:5" ht="31.2" x14ac:dyDescent="0.3">
      <c r="B22" s="89">
        <v>23</v>
      </c>
      <c r="C22" s="90" t="s">
        <v>47</v>
      </c>
      <c r="D22" s="36" t="s">
        <v>109</v>
      </c>
      <c r="E22" s="36" t="s">
        <v>110</v>
      </c>
    </row>
    <row r="23" spans="2:5" ht="15.6" x14ac:dyDescent="0.3">
      <c r="B23" s="89">
        <v>24</v>
      </c>
      <c r="C23" s="90" t="s">
        <v>48</v>
      </c>
      <c r="D23" s="36" t="s">
        <v>109</v>
      </c>
      <c r="E23" s="36" t="s">
        <v>110</v>
      </c>
    </row>
    <row r="24" spans="2:5" ht="15.6" x14ac:dyDescent="0.3">
      <c r="B24" s="89">
        <v>26</v>
      </c>
      <c r="C24" s="90" t="s">
        <v>49</v>
      </c>
      <c r="D24" s="36" t="s">
        <v>109</v>
      </c>
      <c r="E24" s="36" t="s">
        <v>110</v>
      </c>
    </row>
    <row r="25" spans="2:5" ht="15.6" x14ac:dyDescent="0.3">
      <c r="B25" s="89">
        <v>27</v>
      </c>
      <c r="C25" s="90" t="s">
        <v>50</v>
      </c>
      <c r="D25" s="36" t="s">
        <v>109</v>
      </c>
      <c r="E25" s="36" t="s">
        <v>110</v>
      </c>
    </row>
    <row r="26" spans="2:5" ht="15.6" x14ac:dyDescent="0.3">
      <c r="B26" s="89">
        <v>28</v>
      </c>
      <c r="C26" s="90" t="s">
        <v>51</v>
      </c>
      <c r="D26" s="36" t="s">
        <v>109</v>
      </c>
      <c r="E26" s="36" t="s">
        <v>110</v>
      </c>
    </row>
    <row r="27" spans="2:5" ht="15.6" x14ac:dyDescent="0.3">
      <c r="B27" s="89">
        <v>29</v>
      </c>
      <c r="C27" s="90" t="s">
        <v>87</v>
      </c>
      <c r="D27" s="36" t="s">
        <v>109</v>
      </c>
      <c r="E27" s="36" t="s">
        <v>110</v>
      </c>
    </row>
    <row r="28" spans="2:5" ht="15.6" x14ac:dyDescent="0.3">
      <c r="B28" s="89">
        <v>30</v>
      </c>
      <c r="C28" s="90" t="s">
        <v>53</v>
      </c>
      <c r="D28" s="36" t="s">
        <v>109</v>
      </c>
      <c r="E28" s="36" t="s">
        <v>110</v>
      </c>
    </row>
    <row r="29" spans="2:5" ht="15.6" x14ac:dyDescent="0.3">
      <c r="B29" s="89">
        <v>31</v>
      </c>
      <c r="C29" s="90" t="s">
        <v>54</v>
      </c>
      <c r="D29" s="36" t="s">
        <v>109</v>
      </c>
      <c r="E29" s="36" t="s">
        <v>110</v>
      </c>
    </row>
    <row r="30" spans="2:5" ht="46.8" x14ac:dyDescent="0.3">
      <c r="B30" s="89">
        <v>32</v>
      </c>
      <c r="C30" s="90" t="s">
        <v>55</v>
      </c>
      <c r="D30" s="36" t="s">
        <v>109</v>
      </c>
      <c r="E30" s="36" t="s">
        <v>110</v>
      </c>
    </row>
    <row r="31" spans="2:5" ht="15.6" x14ac:dyDescent="0.3">
      <c r="B31" s="89">
        <v>33</v>
      </c>
      <c r="C31" s="90" t="s">
        <v>56</v>
      </c>
      <c r="D31" s="36" t="s">
        <v>109</v>
      </c>
      <c r="E31" s="36" t="s">
        <v>110</v>
      </c>
    </row>
    <row r="32" spans="2:5" ht="15.6" x14ac:dyDescent="0.3">
      <c r="B32" s="89" t="s">
        <v>57</v>
      </c>
      <c r="C32" s="90" t="s">
        <v>58</v>
      </c>
      <c r="D32" s="36" t="s">
        <v>109</v>
      </c>
      <c r="E32" s="36" t="s">
        <v>110</v>
      </c>
    </row>
    <row r="33" spans="2:5" ht="15.6" x14ac:dyDescent="0.3">
      <c r="B33" s="89">
        <v>34</v>
      </c>
      <c r="C33" s="90" t="s">
        <v>59</v>
      </c>
      <c r="D33" s="36" t="s">
        <v>109</v>
      </c>
      <c r="E33" s="36" t="s">
        <v>110</v>
      </c>
    </row>
    <row r="34" spans="2:5" ht="15.6" x14ac:dyDescent="0.3">
      <c r="B34" s="89">
        <v>35</v>
      </c>
      <c r="C34" s="90" t="s">
        <v>60</v>
      </c>
      <c r="D34" s="36" t="s">
        <v>109</v>
      </c>
      <c r="E34" s="36" t="s">
        <v>110</v>
      </c>
    </row>
    <row r="35" spans="2:5" ht="16.2" thickBot="1" x14ac:dyDescent="0.35">
      <c r="B35" s="91">
        <v>36</v>
      </c>
      <c r="C35" s="92" t="s">
        <v>61</v>
      </c>
      <c r="D35" s="36" t="s">
        <v>109</v>
      </c>
      <c r="E35" s="36" t="s">
        <v>110</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Fougere, Keith A</cp:lastModifiedBy>
  <cp:lastPrinted>2014-10-03T12:15:11Z</cp:lastPrinted>
  <dcterms:created xsi:type="dcterms:W3CDTF">2013-10-30T14:59:00Z</dcterms:created>
  <dcterms:modified xsi:type="dcterms:W3CDTF">2024-04-08T12:40:02Z</dcterms:modified>
</cp:coreProperties>
</file>