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codeName="ThisWorkbook" defaultThemeVersion="124226"/>
  <mc:AlternateContent xmlns:mc="http://schemas.openxmlformats.org/markup-compatibility/2006">
    <mc:Choice Requires="x15">
      <x15ac:absPath xmlns:x15ac="http://schemas.microsoft.com/office/spreadsheetml/2010/11/ac" url="Z:\PFR-ACCESS\INS\DB\R&amp;S\945\_staging\"/>
    </mc:Choice>
  </mc:AlternateContent>
  <xr:revisionPtr revIDLastSave="0" documentId="8_{10FCDD5B-EC5C-4C06-AE0B-142DE74A2701}" xr6:coauthVersionLast="47" xr6:coauthVersionMax="47" xr10:uidLastSave="{00000000-0000-0000-0000-000000000000}"/>
  <workbookProtection workbookAlgorithmName="SHA-512" workbookHashValue="45mbvya8r8cg/X7PkhMv9TAYMDUN6wHjCb282W1DIHdzzOnqQ8jM6wn2x8M6DERlPXRnnj3bnUNDC1G4do5alg==" workbookSaltValue="YX8UbYLrEZwozNUNQXvEFQ==" workbookSpinCount="100000" lockStructure="1"/>
  <bookViews>
    <workbookView xWindow="-27840" yWindow="990" windowWidth="17280" windowHeight="8970" tabRatio="684" activeTab="1" xr2:uid="{00000000-000D-0000-FFFF-FFFF00000000}"/>
  </bookViews>
  <sheets>
    <sheet name="Sections I-III. Company Data" sheetId="1" r:id="rId1"/>
    <sheet name="Statewide Data" sheetId="2" r:id="rId2"/>
    <sheet name="Area 1 Data" sheetId="3" r:id="rId3"/>
    <sheet name="Area 2 Data" sheetId="4" r:id="rId4"/>
    <sheet name="Area 3 Data" sheetId="5" r:id="rId5"/>
    <sheet name="Area 4 Data" sheetId="6" r:id="rId6"/>
    <sheet name="Allocation Method" sheetId="7" r:id="rId7"/>
    <sheet name="Comments" sheetId="8" r:id="rId8"/>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43" i="2" l="1"/>
  <c r="D51" i="2" l="1"/>
  <c r="G7" i="2"/>
  <c r="G8" i="2"/>
  <c r="E53" i="2"/>
  <c r="D53" i="2"/>
  <c r="C53" i="2"/>
  <c r="E52" i="2"/>
  <c r="D52" i="2"/>
  <c r="C52" i="2"/>
  <c r="E51" i="2"/>
  <c r="C51" i="2"/>
  <c r="E50" i="2"/>
  <c r="D50" i="2"/>
  <c r="C50" i="2"/>
  <c r="E29" i="2"/>
  <c r="D29" i="2"/>
  <c r="C29" i="2"/>
  <c r="E28" i="2"/>
  <c r="D28" i="2"/>
  <c r="C28" i="2"/>
  <c r="E27" i="2"/>
  <c r="D27" i="2"/>
  <c r="C27" i="2"/>
  <c r="E26" i="2"/>
  <c r="D26" i="2"/>
  <c r="C26" i="2"/>
  <c r="E25" i="2"/>
  <c r="D25" i="2"/>
  <c r="C25" i="2"/>
  <c r="E24" i="2"/>
  <c r="D24" i="2"/>
  <c r="C24" i="2"/>
  <c r="E23" i="2"/>
  <c r="D23" i="2"/>
  <c r="C23" i="2"/>
  <c r="E19" i="2"/>
  <c r="D19" i="2"/>
  <c r="C19" i="2"/>
  <c r="E18" i="2"/>
  <c r="D18" i="2"/>
  <c r="D21" i="2" s="1"/>
  <c r="C18" i="2"/>
  <c r="F15" i="2"/>
  <c r="E15" i="2"/>
  <c r="D15" i="2"/>
  <c r="C15" i="2"/>
  <c r="F14" i="2"/>
  <c r="E14" i="2"/>
  <c r="D14" i="2"/>
  <c r="C14" i="2"/>
  <c r="F11" i="2"/>
  <c r="E11" i="2"/>
  <c r="D11" i="2"/>
  <c r="C11" i="2"/>
  <c r="F10" i="2"/>
  <c r="F12" i="2" s="1"/>
  <c r="E10" i="2"/>
  <c r="E12" i="2" s="1"/>
  <c r="D10" i="2"/>
  <c r="C10" i="2"/>
  <c r="F9" i="2"/>
  <c r="E9" i="2"/>
  <c r="D9" i="2"/>
  <c r="C9" i="2"/>
  <c r="F6" i="2"/>
  <c r="E6" i="2"/>
  <c r="D6" i="2"/>
  <c r="C6" i="2"/>
  <c r="F5" i="2"/>
  <c r="E5" i="2"/>
  <c r="D5" i="2"/>
  <c r="C5" i="2"/>
  <c r="D47" i="2"/>
  <c r="E47" i="2"/>
  <c r="F47" i="2"/>
  <c r="F48" i="2" s="1"/>
  <c r="C47" i="2"/>
  <c r="F21" i="2"/>
  <c r="G27" i="6"/>
  <c r="G26" i="6"/>
  <c r="G25" i="6"/>
  <c r="G24" i="6"/>
  <c r="G22" i="6"/>
  <c r="G21" i="6"/>
  <c r="G20" i="6"/>
  <c r="G19" i="6"/>
  <c r="G18" i="6"/>
  <c r="G17" i="6"/>
  <c r="G16" i="6"/>
  <c r="G14" i="6"/>
  <c r="G13" i="6"/>
  <c r="G12" i="6"/>
  <c r="G11" i="6"/>
  <c r="G9" i="6"/>
  <c r="G8" i="6"/>
  <c r="G7" i="6"/>
  <c r="G6" i="6"/>
  <c r="G5" i="6"/>
  <c r="G27" i="5"/>
  <c r="G26" i="5"/>
  <c r="G25" i="5"/>
  <c r="G24" i="5"/>
  <c r="G22" i="5"/>
  <c r="G21" i="5"/>
  <c r="G20" i="5"/>
  <c r="G19" i="5"/>
  <c r="G18" i="5"/>
  <c r="G17" i="5"/>
  <c r="G16" i="5"/>
  <c r="G14" i="5"/>
  <c r="G13" i="5"/>
  <c r="G12" i="5"/>
  <c r="G11" i="5"/>
  <c r="G9" i="5"/>
  <c r="G8" i="5"/>
  <c r="G7" i="5"/>
  <c r="G6" i="5"/>
  <c r="G5" i="5"/>
  <c r="G27" i="4"/>
  <c r="G26" i="4"/>
  <c r="G25" i="4"/>
  <c r="G24" i="4"/>
  <c r="G22" i="4"/>
  <c r="G21" i="4"/>
  <c r="G28" i="2" s="1"/>
  <c r="G20" i="4"/>
  <c r="G19" i="4"/>
  <c r="G18" i="4"/>
  <c r="G17" i="4"/>
  <c r="G16" i="4"/>
  <c r="G14" i="4"/>
  <c r="G13" i="4"/>
  <c r="G12" i="4"/>
  <c r="G11" i="4"/>
  <c r="G9" i="4"/>
  <c r="G8" i="4"/>
  <c r="G7" i="4"/>
  <c r="G6" i="4"/>
  <c r="G5" i="4"/>
  <c r="G27" i="3"/>
  <c r="G26" i="3"/>
  <c r="G25" i="3"/>
  <c r="G24" i="3"/>
  <c r="G22" i="3"/>
  <c r="G21" i="3"/>
  <c r="G20" i="3"/>
  <c r="G27" i="2" s="1"/>
  <c r="G19" i="3"/>
  <c r="G18" i="3"/>
  <c r="G25" i="2" s="1"/>
  <c r="G17" i="3"/>
  <c r="G24" i="2" s="1"/>
  <c r="G16" i="3"/>
  <c r="G14" i="3"/>
  <c r="G19" i="2" s="1"/>
  <c r="G13" i="3"/>
  <c r="G12" i="3"/>
  <c r="G11" i="3"/>
  <c r="G9" i="3"/>
  <c r="G8" i="3"/>
  <c r="G7" i="3"/>
  <c r="G6" i="3"/>
  <c r="G5" i="3"/>
  <c r="G46" i="2"/>
  <c r="G45" i="2"/>
  <c r="G44" i="2"/>
  <c r="G42" i="2"/>
  <c r="G41" i="2"/>
  <c r="G40" i="2"/>
  <c r="G39" i="2"/>
  <c r="G38" i="2"/>
  <c r="G37" i="2"/>
  <c r="G36" i="2"/>
  <c r="G35" i="2"/>
  <c r="G34" i="2"/>
  <c r="G32" i="2"/>
  <c r="G31" i="2"/>
  <c r="G30" i="2"/>
  <c r="G20" i="2"/>
  <c r="G17" i="2"/>
  <c r="G16" i="2"/>
  <c r="E21" i="2" l="1"/>
  <c r="G10" i="2"/>
  <c r="G52" i="2"/>
  <c r="G53" i="2"/>
  <c r="G51" i="2"/>
  <c r="G14" i="2"/>
  <c r="G47" i="2"/>
  <c r="G9" i="2"/>
  <c r="C12" i="2"/>
  <c r="G18" i="2"/>
  <c r="G23" i="2"/>
  <c r="C33" i="2"/>
  <c r="E33" i="2"/>
  <c r="E48" i="2" s="1"/>
  <c r="G29" i="2"/>
  <c r="D33" i="2"/>
  <c r="D48" i="2" s="1"/>
  <c r="G26" i="2"/>
  <c r="G50" i="2"/>
  <c r="D12" i="2"/>
  <c r="G11" i="2"/>
  <c r="G15" i="2"/>
  <c r="C21" i="2"/>
  <c r="G21" i="2" s="1"/>
  <c r="G5" i="2"/>
  <c r="G6" i="2"/>
  <c r="G12" i="2" l="1"/>
  <c r="G33" i="2"/>
  <c r="C48" i="2"/>
  <c r="G48" i="2" s="1"/>
</calcChain>
</file>

<file path=xl/sharedStrings.xml><?xml version="1.0" encoding="utf-8"?>
<sst xmlns="http://schemas.openxmlformats.org/spreadsheetml/2006/main" count="393" uniqueCount="111">
  <si>
    <t>Section I. Company Information</t>
  </si>
  <si>
    <t>Company Name:</t>
  </si>
  <si>
    <t>NAIC Code:</t>
  </si>
  <si>
    <t>Section II. Contact Information</t>
  </si>
  <si>
    <t>First Name:</t>
  </si>
  <si>
    <t>Last Name:</t>
  </si>
  <si>
    <t>Phone Number:</t>
  </si>
  <si>
    <t>Year</t>
  </si>
  <si>
    <t>Total</t>
  </si>
  <si>
    <t>Maine 945 Report</t>
  </si>
  <si>
    <t>Section III. Direct Written Health Insurance Premium</t>
  </si>
  <si>
    <t>Maine Rule 945 Report</t>
  </si>
  <si>
    <t>Large Groups</t>
  </si>
  <si>
    <t>Small Groups</t>
  </si>
  <si>
    <t>Individuals</t>
  </si>
  <si>
    <t>Stop Loss</t>
  </si>
  <si>
    <t>Member and Contract Information</t>
  </si>
  <si>
    <t>Line Number</t>
  </si>
  <si>
    <t>Member Months during year</t>
  </si>
  <si>
    <t>Number of contracts 12/31</t>
  </si>
  <si>
    <t>2a</t>
  </si>
  <si>
    <t>Number of contracts included in line 2 that were issued during the year</t>
  </si>
  <si>
    <t>2b</t>
  </si>
  <si>
    <t>Number of contracts in line 2a covering policyholders that were uninsured for the prior 90 days</t>
  </si>
  <si>
    <t>Number of subscribers covered as individuals (non-family) under group or individual contracts 12/31</t>
  </si>
  <si>
    <t>Number of families covered (individual + spouse, individual + dependent, individual + family) 12/31</t>
  </si>
  <si>
    <t>Number of dependents 12/31</t>
  </si>
  <si>
    <t>5a</t>
  </si>
  <si>
    <t>Covered lives 12/31 (lines 3-5)</t>
  </si>
  <si>
    <t>Revenue Information</t>
  </si>
  <si>
    <t>Direct premiums written</t>
  </si>
  <si>
    <t>Direct premiums earned</t>
  </si>
  <si>
    <t>Net premium income</t>
  </si>
  <si>
    <t>Change in unearned premium reserves and reserve for rate credits</t>
  </si>
  <si>
    <t>Fee-for-service</t>
  </si>
  <si>
    <t>Risk revenue</t>
  </si>
  <si>
    <t>Aggregate write-ins for other health care related revenues</t>
  </si>
  <si>
    <t>Total revenues (lines 8-13)</t>
  </si>
  <si>
    <t>Expense Information</t>
  </si>
  <si>
    <t>Hospital benefits (not including emergency room) - inpatient only</t>
  </si>
  <si>
    <t>Hospital benefits (not including emergency room) - outpatient only</t>
  </si>
  <si>
    <t>Medical benefits (excluding hospital inpatient and outpatient above)</t>
  </si>
  <si>
    <t>Other professional services</t>
  </si>
  <si>
    <t>Outside referrals</t>
  </si>
  <si>
    <t>Emergency room and out-of-area</t>
  </si>
  <si>
    <t>Prescription drugs</t>
  </si>
  <si>
    <t>Aggregate write-ins for other medical and hospital</t>
  </si>
  <si>
    <t>Incentive pool and withhold adjustments and bonus amounts</t>
  </si>
  <si>
    <t>Net reinsurance recoveries</t>
  </si>
  <si>
    <t>Increase in reserves</t>
  </si>
  <si>
    <t>Cost containment expenses</t>
  </si>
  <si>
    <t>Other claims adjustment expenses</t>
  </si>
  <si>
    <t>Salaries, wages and other benefits excluding cost containment expenses and other claims adjustment expenses</t>
  </si>
  <si>
    <t>Commissions</t>
  </si>
  <si>
    <t>Marketing and advertising</t>
  </si>
  <si>
    <t>Taxes, licenses and fees, excluding ACA Annual Health Insurance Industry Fee and ACA Exchange Fee</t>
  </si>
  <si>
    <t>ACA Annual Health Insurance Industry Fee</t>
  </si>
  <si>
    <t>33a</t>
  </si>
  <si>
    <t>ACA Exchange Fee</t>
  </si>
  <si>
    <t>Charitable contributions</t>
  </si>
  <si>
    <t>Lobbying expenses</t>
  </si>
  <si>
    <t>All other expenses</t>
  </si>
  <si>
    <t>Total claims adjustment and administrative expenses (lines 27-36)</t>
  </si>
  <si>
    <t>Net Underwriting gain or loss (line 14 less lines 25 less line 26 less line 37)</t>
  </si>
  <si>
    <t>Utilization Statistics</t>
  </si>
  <si>
    <t>Hospital days (not including emergency room) - inpatient only</t>
  </si>
  <si>
    <t>Physician encounters</t>
  </si>
  <si>
    <t>Other professional encounters</t>
  </si>
  <si>
    <t>Number of emergency room visits</t>
  </si>
  <si>
    <t>Policyholder Category</t>
  </si>
  <si>
    <t>Line Description</t>
  </si>
  <si>
    <t>Statewide Data</t>
  </si>
  <si>
    <t>Area 1: Cumberland, Sagadahoc and York Counties</t>
  </si>
  <si>
    <t>Area 2: Knox, Kennebec, Lincoln and Oxford Counties</t>
  </si>
  <si>
    <t>Area 3: Androscoggin, Waldo, Franklin, Penobscot, Somerset and Piscataquis Counties</t>
  </si>
  <si>
    <t>Area 4: Hancock, Aroostook and Washington Counties</t>
  </si>
  <si>
    <t>**If you answered NO to the question above, you must complete the 945 Short Form instead of this form.</t>
  </si>
  <si>
    <r>
      <t xml:space="preserve">Total medical and hospital expenses (lines 15-23 less line 24) </t>
    </r>
    <r>
      <rPr>
        <b/>
        <sz val="12"/>
        <color indexed="10"/>
        <rFont val="Calibri"/>
        <family val="2"/>
      </rPr>
      <t>Manually enter the total for Stop Loss</t>
    </r>
  </si>
  <si>
    <r>
      <t>1. Place an X in</t>
    </r>
    <r>
      <rPr>
        <b/>
        <u/>
        <sz val="14"/>
        <color indexed="10"/>
        <rFont val="Calibri"/>
        <family val="2"/>
      </rPr>
      <t xml:space="preserve"> either</t>
    </r>
    <r>
      <rPr>
        <sz val="14"/>
        <color indexed="10"/>
        <rFont val="Calibri"/>
        <family val="2"/>
      </rPr>
      <t xml:space="preserve"> the Actual, or the Allocated or the Combination column below to indicate how your data in the Statewide and Area tabs were determined. </t>
    </r>
  </si>
  <si>
    <t>2. For each line item marked as either Allocated or as Combination, provide an explanation in the Comments tab.</t>
  </si>
  <si>
    <t>Line #</t>
  </si>
  <si>
    <t>ALLOCATION METHOD</t>
  </si>
  <si>
    <t>Allocation By Region (Select One)</t>
  </si>
  <si>
    <t>Allocation by Category of Policyholder (Select One)</t>
  </si>
  <si>
    <t>Actual</t>
  </si>
  <si>
    <t>Allocated</t>
  </si>
  <si>
    <t>Combination</t>
  </si>
  <si>
    <t xml:space="preserve">Salaries, wages and other benefits </t>
  </si>
  <si>
    <t>Enter Comments Below</t>
  </si>
  <si>
    <t>Allocation by Region Comments</t>
  </si>
  <si>
    <t>Allocation by Policyholder Category Comments</t>
  </si>
  <si>
    <t>E-Mail:</t>
  </si>
  <si>
    <t>YES</t>
  </si>
  <si>
    <t>NO</t>
  </si>
  <si>
    <t>All companies must, at least, complete Sections I, II, and III below. Use the Tab key to go forward and hold down the Shift key and Tab Key to go backward.</t>
  </si>
  <si>
    <r>
      <t>**If you answered YES to t</t>
    </r>
    <r>
      <rPr>
        <b/>
        <sz val="12"/>
        <color indexed="56"/>
        <rFont val="Calibri"/>
        <family val="2"/>
      </rPr>
      <t>he question directly above, you must complete the Statewide Data tab, Area tabs,  and Allocation and Comments tabs.</t>
    </r>
  </si>
  <si>
    <r>
      <t xml:space="preserve">Did this Company Have at Least $5 million of direct written health insurance premium in Maine? (Click on box and </t>
    </r>
    <r>
      <rPr>
        <sz val="14"/>
        <color rgb="FFFF0000"/>
        <rFont val="Calibri"/>
        <family val="2"/>
        <scheme val="minor"/>
      </rPr>
      <t>Select YES or NO</t>
    </r>
    <r>
      <rPr>
        <b/>
        <sz val="14"/>
        <color theme="1"/>
        <rFont val="Calibri"/>
        <family val="2"/>
        <scheme val="minor"/>
      </rPr>
      <t xml:space="preserve"> -----&gt;</t>
    </r>
    <r>
      <rPr>
        <sz val="14"/>
        <color theme="1"/>
        <rFont val="Calibri"/>
        <family val="2"/>
        <scheme val="minor"/>
      </rPr>
      <t>)</t>
    </r>
  </si>
  <si>
    <t>33b</t>
  </si>
  <si>
    <t>MGARA Reinsurance Assessment</t>
  </si>
  <si>
    <t>Reserved for Future Use (Formerly ACA Annual Health Insurance Industry Fee)</t>
  </si>
  <si>
    <t>945 Long Version: 11/30/2023</t>
  </si>
  <si>
    <t>x</t>
  </si>
  <si>
    <t>Maine revenue for this company for this category were allocated to region categories based on actual premium data.</t>
  </si>
  <si>
    <t>Maine revenue for this company for this category were allocated to policyholder categories based on analytic premium categories.</t>
  </si>
  <si>
    <t>Maine expenses for this company for this category were allocated to region categories based on actual claims data.</t>
  </si>
  <si>
    <t>Maine expenses for this company for this category were allocated to policyholder categories based on actual claims data.</t>
  </si>
  <si>
    <t>Harvard Pilgrim Health Care Inc</t>
  </si>
  <si>
    <t>Laura</t>
  </si>
  <si>
    <t>Laura.Pendergast@point32health.org</t>
  </si>
  <si>
    <t>Pendergast</t>
  </si>
  <si>
    <t>781-612-3662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</si>
</sst>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quot;$&quot;#,##0"/>
    <numFmt numFmtId="165" formatCode="[&lt;=9999999]###\-####;\(###\)\ ###\-####"/>
    <numFmt numFmtId="166" formatCode=";;;"/>
  </numFmts>
  <fonts count="29" x14ac:knownFonts="1">
    <font>
      <sz val="11"/>
      <color theme="1"/>
      <name val="Calibri"/>
      <family val="2"/>
      <scheme val="minor"/>
    </font>
    <font>
      <b/>
      <sz val="12"/>
      <color indexed="10"/>
      <name val="Calibri"/>
      <family val="2"/>
    </font>
    <font>
      <b/>
      <u/>
      <sz val="14"/>
      <color indexed="10"/>
      <name val="Calibri"/>
      <family val="2"/>
    </font>
    <font>
      <sz val="14"/>
      <color indexed="10"/>
      <name val="Calibri"/>
      <family val="2"/>
    </font>
    <font>
      <sz val="10"/>
      <name val="Arial"/>
      <family val="2"/>
    </font>
    <font>
      <b/>
      <sz val="10"/>
      <name val="Arial"/>
      <family val="2"/>
    </font>
    <font>
      <b/>
      <sz val="11"/>
      <name val="Arial"/>
      <family val="2"/>
    </font>
    <font>
      <b/>
      <sz val="12"/>
      <color indexed="56"/>
      <name val="Calibri"/>
      <family val="2"/>
    </font>
    <font>
      <b/>
      <sz val="11"/>
      <color theme="1"/>
      <name val="Calibri"/>
      <family val="2"/>
      <scheme val="minor"/>
    </font>
    <font>
      <sz val="16"/>
      <color theme="1"/>
      <name val="Calibri"/>
      <family val="2"/>
      <scheme val="minor"/>
    </font>
    <font>
      <sz val="12"/>
      <color theme="1"/>
      <name val="Calibri"/>
      <family val="2"/>
      <scheme val="minor"/>
    </font>
    <font>
      <b/>
      <sz val="16"/>
      <color theme="3"/>
      <name val="Calibri"/>
      <family val="2"/>
      <scheme val="minor"/>
    </font>
    <font>
      <sz val="12"/>
      <color rgb="FF000000"/>
      <name val="Calibri"/>
      <family val="2"/>
    </font>
    <font>
      <b/>
      <sz val="14"/>
      <color rgb="FFFF0000"/>
      <name val="Calibri"/>
      <family val="2"/>
    </font>
    <font>
      <b/>
      <sz val="12"/>
      <color rgb="FF000000"/>
      <name val="Calibri"/>
      <family val="2"/>
    </font>
    <font>
      <sz val="12"/>
      <name val="Calibri"/>
      <family val="2"/>
      <scheme val="minor"/>
    </font>
    <font>
      <b/>
      <sz val="12"/>
      <name val="Calibri"/>
      <family val="2"/>
      <scheme val="minor"/>
    </font>
    <font>
      <sz val="14"/>
      <color rgb="FFFF0000"/>
      <name val="Calibri"/>
      <family val="2"/>
      <scheme val="minor"/>
    </font>
    <font>
      <b/>
      <sz val="12"/>
      <color theme="3"/>
      <name val="Calibri"/>
      <family val="2"/>
      <scheme val="minor"/>
    </font>
    <font>
      <b/>
      <sz val="12"/>
      <color rgb="FF00B050"/>
      <name val="Calibri"/>
      <family val="2"/>
      <scheme val="minor"/>
    </font>
    <font>
      <b/>
      <sz val="11"/>
      <color rgb="FFFF0000"/>
      <name val="Calibri"/>
      <family val="2"/>
      <scheme val="minor"/>
    </font>
    <font>
      <b/>
      <sz val="14"/>
      <color rgb="FF000000"/>
      <name val="Calibri"/>
      <family val="2"/>
    </font>
    <font>
      <b/>
      <sz val="14"/>
      <color theme="3"/>
      <name val="Calibri"/>
      <family val="2"/>
      <scheme val="minor"/>
    </font>
    <font>
      <b/>
      <sz val="14"/>
      <name val="Calibri"/>
      <family val="2"/>
      <scheme val="minor"/>
    </font>
    <font>
      <b/>
      <sz val="14"/>
      <color rgb="FF00B050"/>
      <name val="Calibri"/>
      <family val="2"/>
      <scheme val="minor"/>
    </font>
    <font>
      <b/>
      <u/>
      <sz val="14"/>
      <color rgb="FFFF0000"/>
      <name val="Calibri"/>
      <family val="2"/>
      <scheme val="minor"/>
    </font>
    <font>
      <sz val="14"/>
      <color theme="1"/>
      <name val="Calibri"/>
      <family val="2"/>
      <scheme val="minor"/>
    </font>
    <font>
      <b/>
      <sz val="14"/>
      <color rgb="FFFF0000"/>
      <name val="Calibri"/>
      <family val="2"/>
      <scheme val="minor"/>
    </font>
    <font>
      <b/>
      <sz val="14"/>
      <color theme="1"/>
      <name val="Calibri"/>
      <family val="2"/>
      <scheme val="minor"/>
    </font>
  </fonts>
  <fills count="9">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0"/>
        <bgColor indexed="64"/>
      </patternFill>
    </fill>
    <fill>
      <patternFill patternType="solid">
        <fgColor theme="0" tint="-0.14999847407452621"/>
        <bgColor indexed="64"/>
      </patternFill>
    </fill>
    <fill>
      <patternFill patternType="solid">
        <fgColor rgb="FFFFFFCC"/>
        <bgColor indexed="64"/>
      </patternFill>
    </fill>
    <fill>
      <patternFill patternType="solid">
        <fgColor theme="0" tint="-0.34998626667073579"/>
        <bgColor indexed="64"/>
      </patternFill>
    </fill>
    <fill>
      <patternFill patternType="solid">
        <fgColor rgb="FFE4DFEC"/>
        <bgColor indexed="64"/>
      </patternFill>
    </fill>
  </fills>
  <borders count="39">
    <border>
      <left/>
      <right/>
      <top/>
      <bottom/>
      <diagonal/>
    </border>
    <border>
      <left style="medium">
        <color indexed="64"/>
      </left>
      <right style="medium">
        <color indexed="64"/>
      </right>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top style="thin">
        <color indexed="64"/>
      </top>
      <bottom style="thin">
        <color indexed="64"/>
      </bottom>
      <diagonal/>
    </border>
    <border>
      <left/>
      <right style="thin">
        <color indexed="64"/>
      </right>
      <top style="medium">
        <color indexed="64"/>
      </top>
      <bottom/>
      <diagonal/>
    </border>
    <border>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thin">
        <color indexed="64"/>
      </top>
      <bottom style="thick">
        <color indexed="64"/>
      </bottom>
      <diagonal/>
    </border>
    <border>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double">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double">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s>
  <cellStyleXfs count="3">
    <xf numFmtId="0" fontId="0" fillId="0" borderId="0"/>
    <xf numFmtId="43" fontId="4" fillId="0" borderId="0" applyFont="0" applyFill="0" applyBorder="0" applyAlignment="0" applyProtection="0"/>
    <xf numFmtId="0" fontId="4" fillId="0" borderId="0"/>
  </cellStyleXfs>
  <cellXfs count="121">
    <xf numFmtId="0" fontId="0" fillId="0" borderId="0" xfId="0"/>
    <xf numFmtId="0" fontId="10" fillId="0" borderId="4" xfId="0" applyFont="1" applyBorder="1" applyAlignment="1">
      <alignment horizontal="center"/>
    </xf>
    <xf numFmtId="3" fontId="12" fillId="6" borderId="14" xfId="0" applyNumberFormat="1" applyFont="1" applyFill="1" applyBorder="1" applyAlignment="1" applyProtection="1">
      <alignment vertical="center"/>
      <protection locked="0"/>
    </xf>
    <xf numFmtId="3" fontId="12" fillId="6" borderId="5" xfId="0" applyNumberFormat="1" applyFont="1" applyFill="1" applyBorder="1" applyAlignment="1" applyProtection="1">
      <alignment vertical="center"/>
      <protection locked="0"/>
    </xf>
    <xf numFmtId="3" fontId="12" fillId="6" borderId="15" xfId="0" applyNumberFormat="1" applyFont="1" applyFill="1" applyBorder="1" applyAlignment="1" applyProtection="1">
      <alignment vertical="center"/>
      <protection locked="0"/>
    </xf>
    <xf numFmtId="3" fontId="12" fillId="6" borderId="9" xfId="0" applyNumberFormat="1" applyFont="1" applyFill="1" applyBorder="1" applyAlignment="1" applyProtection="1">
      <alignment vertical="center"/>
      <protection locked="0"/>
    </xf>
    <xf numFmtId="3" fontId="12" fillId="6" borderId="16" xfId="0" applyNumberFormat="1" applyFont="1" applyFill="1" applyBorder="1" applyAlignment="1" applyProtection="1">
      <alignment vertical="center"/>
      <protection locked="0"/>
    </xf>
    <xf numFmtId="0" fontId="5" fillId="3" borderId="17" xfId="2" applyFont="1" applyFill="1" applyBorder="1" applyAlignment="1" applyProtection="1">
      <alignment horizontal="center" vertical="center" wrapText="1"/>
      <protection hidden="1"/>
    </xf>
    <xf numFmtId="0" fontId="5" fillId="3" borderId="18" xfId="2" applyFont="1" applyFill="1" applyBorder="1" applyAlignment="1" applyProtection="1">
      <alignment horizontal="center" vertical="center" wrapText="1"/>
      <protection hidden="1"/>
    </xf>
    <xf numFmtId="0" fontId="5" fillId="3" borderId="19" xfId="2" applyFont="1" applyFill="1" applyBorder="1" applyAlignment="1" applyProtection="1">
      <alignment horizontal="center" vertical="center" wrapText="1"/>
      <protection hidden="1"/>
    </xf>
    <xf numFmtId="0" fontId="5" fillId="3" borderId="20" xfId="2" applyFont="1" applyFill="1" applyBorder="1" applyAlignment="1" applyProtection="1">
      <alignment horizontal="center" vertical="center" wrapText="1"/>
      <protection hidden="1"/>
    </xf>
    <xf numFmtId="0" fontId="9" fillId="0" borderId="0" xfId="0" applyFont="1"/>
    <xf numFmtId="0" fontId="10" fillId="0" borderId="0" xfId="0" applyFont="1"/>
    <xf numFmtId="0" fontId="11" fillId="0" borderId="0" xfId="0" applyFont="1"/>
    <xf numFmtId="0" fontId="10" fillId="0" borderId="2" xfId="0" applyFont="1" applyBorder="1" applyAlignment="1">
      <alignment horizontal="center"/>
    </xf>
    <xf numFmtId="0" fontId="10" fillId="0" borderId="3" xfId="0" applyFont="1" applyBorder="1" applyAlignment="1">
      <alignment horizontal="center"/>
    </xf>
    <xf numFmtId="0" fontId="10" fillId="0" borderId="5" xfId="0" applyFont="1" applyBorder="1"/>
    <xf numFmtId="0" fontId="13" fillId="4" borderId="6" xfId="0" applyFont="1" applyFill="1" applyBorder="1" applyAlignment="1">
      <alignment horizontal="center" vertical="center"/>
    </xf>
    <xf numFmtId="0" fontId="14" fillId="5" borderId="8" xfId="0" applyFont="1" applyFill="1" applyBorder="1" applyAlignment="1">
      <alignment horizontal="center" vertical="center" wrapText="1"/>
    </xf>
    <xf numFmtId="0" fontId="14" fillId="5" borderId="9" xfId="0" applyFont="1" applyFill="1" applyBorder="1" applyAlignment="1">
      <alignment horizontal="center" vertical="center" wrapText="1"/>
    </xf>
    <xf numFmtId="0" fontId="14" fillId="5" borderId="7" xfId="0" applyFont="1" applyFill="1" applyBorder="1" applyAlignment="1">
      <alignment horizontal="center" vertical="center" wrapText="1"/>
    </xf>
    <xf numFmtId="0" fontId="14" fillId="5" borderId="7" xfId="0" applyFont="1" applyFill="1" applyBorder="1" applyAlignment="1">
      <alignment horizontal="center" vertical="center"/>
    </xf>
    <xf numFmtId="0" fontId="14" fillId="5" borderId="10" xfId="0" applyFont="1" applyFill="1" applyBorder="1" applyAlignment="1">
      <alignment horizontal="center" vertical="center" wrapText="1"/>
    </xf>
    <xf numFmtId="0" fontId="12" fillId="5" borderId="0" xfId="0" applyFont="1" applyFill="1" applyAlignment="1">
      <alignment horizontal="center" vertical="center" wrapText="1"/>
    </xf>
    <xf numFmtId="0" fontId="12" fillId="5" borderId="13" xfId="0" applyFont="1" applyFill="1" applyBorder="1" applyAlignment="1">
      <alignment horizontal="center" vertical="center"/>
    </xf>
    <xf numFmtId="0" fontId="12" fillId="0" borderId="1" xfId="0" applyFont="1" applyBorder="1" applyAlignment="1">
      <alignment vertical="center"/>
    </xf>
    <xf numFmtId="0" fontId="15" fillId="2" borderId="21" xfId="2" applyFont="1" applyFill="1" applyBorder="1" applyProtection="1">
      <protection hidden="1"/>
    </xf>
    <xf numFmtId="0" fontId="16" fillId="2" borderId="22" xfId="2" applyFont="1" applyFill="1" applyBorder="1" applyProtection="1">
      <protection hidden="1"/>
    </xf>
    <xf numFmtId="0" fontId="15" fillId="2" borderId="23" xfId="2" applyFont="1" applyFill="1" applyBorder="1" applyAlignment="1" applyProtection="1">
      <alignment horizontal="center" vertical="center"/>
      <protection hidden="1"/>
    </xf>
    <xf numFmtId="0" fontId="15" fillId="2" borderId="24" xfId="2" applyFont="1" applyFill="1" applyBorder="1" applyAlignment="1" applyProtection="1">
      <alignment horizontal="center" vertical="center"/>
      <protection hidden="1"/>
    </xf>
    <xf numFmtId="0" fontId="15" fillId="2" borderId="22" xfId="2" applyFont="1" applyFill="1" applyBorder="1" applyProtection="1">
      <protection hidden="1"/>
    </xf>
    <xf numFmtId="3" fontId="15" fillId="3" borderId="25" xfId="2" applyNumberFormat="1" applyFont="1" applyFill="1" applyBorder="1" applyAlignment="1">
      <alignment horizontal="center"/>
    </xf>
    <xf numFmtId="3" fontId="15" fillId="3" borderId="26" xfId="2" applyNumberFormat="1" applyFont="1" applyFill="1" applyBorder="1" applyAlignment="1">
      <alignment horizontal="center"/>
    </xf>
    <xf numFmtId="3" fontId="15" fillId="3" borderId="17" xfId="2" applyNumberFormat="1" applyFont="1" applyFill="1" applyBorder="1" applyAlignment="1">
      <alignment horizontal="center"/>
    </xf>
    <xf numFmtId="3" fontId="15" fillId="3" borderId="18" xfId="2" applyNumberFormat="1" applyFont="1" applyFill="1" applyBorder="1" applyAlignment="1">
      <alignment horizontal="center"/>
    </xf>
    <xf numFmtId="3" fontId="15" fillId="2" borderId="22" xfId="2" applyNumberFormat="1" applyFont="1" applyFill="1" applyBorder="1" applyAlignment="1" applyProtection="1">
      <alignment horizontal="center"/>
      <protection hidden="1"/>
    </xf>
    <xf numFmtId="3" fontId="15" fillId="6" borderId="25" xfId="2" applyNumberFormat="1" applyFont="1" applyFill="1" applyBorder="1" applyAlignment="1" applyProtection="1">
      <alignment horizontal="center"/>
      <protection locked="0"/>
    </xf>
    <xf numFmtId="3" fontId="15" fillId="6" borderId="26" xfId="2" applyNumberFormat="1" applyFont="1" applyFill="1" applyBorder="1" applyAlignment="1" applyProtection="1">
      <alignment horizontal="center"/>
      <protection locked="0"/>
    </xf>
    <xf numFmtId="3" fontId="15" fillId="6" borderId="27" xfId="2" applyNumberFormat="1" applyFont="1" applyFill="1" applyBorder="1" applyAlignment="1" applyProtection="1">
      <alignment horizontal="center"/>
      <protection locked="0"/>
    </xf>
    <xf numFmtId="3" fontId="15" fillId="6" borderId="19" xfId="2" applyNumberFormat="1" applyFont="1" applyFill="1" applyBorder="1" applyAlignment="1" applyProtection="1">
      <alignment horizontal="center"/>
      <protection locked="0"/>
    </xf>
    <xf numFmtId="3" fontId="15" fillId="6" borderId="17" xfId="2" applyNumberFormat="1" applyFont="1" applyFill="1" applyBorder="1" applyAlignment="1" applyProtection="1">
      <alignment horizontal="center"/>
      <protection locked="0"/>
    </xf>
    <xf numFmtId="3" fontId="15" fillId="6" borderId="20" xfId="2" applyNumberFormat="1" applyFont="1" applyFill="1" applyBorder="1" applyAlignment="1" applyProtection="1">
      <alignment horizontal="center"/>
      <protection locked="0"/>
    </xf>
    <xf numFmtId="0" fontId="15" fillId="2" borderId="25" xfId="2" applyFont="1" applyFill="1" applyBorder="1" applyAlignment="1">
      <alignment horizontal="left" vertical="top" wrapText="1"/>
    </xf>
    <xf numFmtId="0" fontId="15" fillId="2" borderId="17" xfId="2" applyFont="1" applyFill="1" applyBorder="1" applyAlignment="1">
      <alignment horizontal="left" vertical="top" wrapText="1"/>
    </xf>
    <xf numFmtId="0" fontId="16" fillId="2" borderId="22" xfId="2" applyFont="1" applyFill="1" applyBorder="1"/>
    <xf numFmtId="3" fontId="12" fillId="5" borderId="5" xfId="0" applyNumberFormat="1" applyFont="1" applyFill="1" applyBorder="1" applyAlignment="1">
      <alignment horizontal="center" vertical="center"/>
    </xf>
    <xf numFmtId="3" fontId="12" fillId="5" borderId="15" xfId="0" applyNumberFormat="1" applyFont="1" applyFill="1" applyBorder="1" applyAlignment="1">
      <alignment horizontal="center" vertical="center"/>
    </xf>
    <xf numFmtId="0" fontId="12" fillId="5" borderId="11" xfId="0" applyFont="1" applyFill="1" applyBorder="1" applyAlignment="1">
      <alignment horizontal="center" vertical="center"/>
    </xf>
    <xf numFmtId="0" fontId="12" fillId="5" borderId="12" xfId="0" applyFont="1" applyFill="1" applyBorder="1" applyAlignment="1">
      <alignment horizontal="center" vertical="center"/>
    </xf>
    <xf numFmtId="164" fontId="12" fillId="6" borderId="15" xfId="0" applyNumberFormat="1" applyFont="1" applyFill="1" applyBorder="1" applyAlignment="1" applyProtection="1">
      <alignment vertical="center"/>
      <protection locked="0"/>
    </xf>
    <xf numFmtId="164" fontId="12" fillId="6" borderId="16" xfId="0" applyNumberFormat="1" applyFont="1" applyFill="1" applyBorder="1" applyAlignment="1" applyProtection="1">
      <alignment vertical="center"/>
      <protection locked="0"/>
    </xf>
    <xf numFmtId="164" fontId="12" fillId="6" borderId="5" xfId="0" applyNumberFormat="1" applyFont="1" applyFill="1" applyBorder="1" applyAlignment="1" applyProtection="1">
      <alignment vertical="center"/>
      <protection locked="0"/>
    </xf>
    <xf numFmtId="164" fontId="12" fillId="5" borderId="5" xfId="0" applyNumberFormat="1" applyFont="1" applyFill="1" applyBorder="1" applyAlignment="1">
      <alignment horizontal="center" vertical="center"/>
    </xf>
    <xf numFmtId="3" fontId="12" fillId="5" borderId="16" xfId="0" applyNumberFormat="1" applyFont="1" applyFill="1" applyBorder="1" applyAlignment="1">
      <alignment vertical="center"/>
    </xf>
    <xf numFmtId="3" fontId="12" fillId="5" borderId="15" xfId="0" applyNumberFormat="1" applyFont="1" applyFill="1" applyBorder="1" applyAlignment="1">
      <alignment vertical="center"/>
    </xf>
    <xf numFmtId="164" fontId="12" fillId="7" borderId="7" xfId="0" applyNumberFormat="1" applyFont="1" applyFill="1" applyBorder="1" applyAlignment="1">
      <alignment horizontal="center" vertical="center"/>
    </xf>
    <xf numFmtId="3" fontId="12" fillId="7" borderId="7" xfId="0" applyNumberFormat="1" applyFont="1" applyFill="1" applyBorder="1" applyAlignment="1">
      <alignment horizontal="center" vertical="center"/>
    </xf>
    <xf numFmtId="0" fontId="12" fillId="8" borderId="13" xfId="0" applyFont="1" applyFill="1" applyBorder="1" applyAlignment="1">
      <alignment horizontal="center" vertical="center"/>
    </xf>
    <xf numFmtId="3" fontId="12" fillId="5" borderId="7" xfId="0" applyNumberFormat="1" applyFont="1" applyFill="1" applyBorder="1" applyAlignment="1">
      <alignment horizontal="center" vertical="center"/>
    </xf>
    <xf numFmtId="164" fontId="12" fillId="5" borderId="7" xfId="0" applyNumberFormat="1" applyFont="1" applyFill="1" applyBorder="1" applyAlignment="1">
      <alignment horizontal="center" vertical="center"/>
    </xf>
    <xf numFmtId="164" fontId="12" fillId="5" borderId="15" xfId="0" applyNumberFormat="1" applyFont="1" applyFill="1" applyBorder="1" applyAlignment="1">
      <alignment horizontal="center" vertical="center"/>
    </xf>
    <xf numFmtId="164" fontId="12" fillId="7" borderId="15" xfId="0" applyNumberFormat="1" applyFont="1" applyFill="1" applyBorder="1" applyAlignment="1">
      <alignment horizontal="center" vertical="center"/>
    </xf>
    <xf numFmtId="164" fontId="12" fillId="5" borderId="0" xfId="0" applyNumberFormat="1" applyFont="1" applyFill="1" applyAlignment="1">
      <alignment horizontal="center" vertical="center" wrapText="1"/>
    </xf>
    <xf numFmtId="164" fontId="12" fillId="5" borderId="11" xfId="0" applyNumberFormat="1" applyFont="1" applyFill="1" applyBorder="1" applyAlignment="1">
      <alignment horizontal="center" vertical="center"/>
    </xf>
    <xf numFmtId="164" fontId="12" fillId="5" borderId="16" xfId="0" applyNumberFormat="1" applyFont="1" applyFill="1" applyBorder="1" applyAlignment="1">
      <alignment horizontal="center" vertical="center"/>
    </xf>
    <xf numFmtId="164" fontId="12" fillId="7" borderId="16" xfId="0" applyNumberFormat="1" applyFont="1" applyFill="1" applyBorder="1" applyAlignment="1">
      <alignment horizontal="center" vertical="center"/>
    </xf>
    <xf numFmtId="3" fontId="12" fillId="7" borderId="16" xfId="0" applyNumberFormat="1" applyFont="1" applyFill="1" applyBorder="1" applyAlignment="1">
      <alignment horizontal="center" vertical="center"/>
    </xf>
    <xf numFmtId="3" fontId="12" fillId="7" borderId="15" xfId="0" applyNumberFormat="1" applyFont="1" applyFill="1" applyBorder="1" applyAlignment="1">
      <alignment horizontal="center" vertical="center"/>
    </xf>
    <xf numFmtId="0" fontId="18" fillId="0" borderId="0" xfId="0" applyFont="1"/>
    <xf numFmtId="0" fontId="19" fillId="0" borderId="0" xfId="0" applyFont="1"/>
    <xf numFmtId="0" fontId="22" fillId="0" borderId="0" xfId="0" applyFont="1"/>
    <xf numFmtId="0" fontId="23" fillId="0" borderId="0" xfId="0" applyFont="1"/>
    <xf numFmtId="0" fontId="24" fillId="0" borderId="0" xfId="0" applyFont="1"/>
    <xf numFmtId="0" fontId="25" fillId="0" borderId="0" xfId="0" applyFont="1"/>
    <xf numFmtId="0" fontId="26" fillId="0" borderId="0" xfId="0" applyFont="1"/>
    <xf numFmtId="0" fontId="26" fillId="0" borderId="0" xfId="0" applyFont="1" applyAlignment="1">
      <alignment horizontal="right"/>
    </xf>
    <xf numFmtId="0" fontId="26" fillId="4" borderId="0" xfId="0" applyFont="1" applyFill="1"/>
    <xf numFmtId="0" fontId="11" fillId="0" borderId="0" xfId="0" applyFont="1" applyAlignment="1" applyProtection="1">
      <alignment horizontal="left"/>
      <protection locked="0"/>
    </xf>
    <xf numFmtId="0" fontId="0" fillId="0" borderId="0" xfId="0" applyProtection="1">
      <protection locked="0"/>
    </xf>
    <xf numFmtId="0" fontId="20" fillId="0" borderId="0" xfId="0" applyFont="1" applyProtection="1">
      <protection locked="0"/>
    </xf>
    <xf numFmtId="0" fontId="5" fillId="3" borderId="28" xfId="2" applyFont="1" applyFill="1" applyBorder="1" applyAlignment="1" applyProtection="1">
      <alignment horizontal="center" vertical="center" wrapText="1"/>
      <protection locked="0" hidden="1"/>
    </xf>
    <xf numFmtId="0" fontId="6" fillId="3" borderId="29" xfId="2" applyFont="1" applyFill="1" applyBorder="1" applyAlignment="1" applyProtection="1">
      <alignment vertical="center"/>
      <protection locked="0" hidden="1"/>
    </xf>
    <xf numFmtId="0" fontId="5" fillId="3" borderId="24" xfId="2" applyFont="1" applyFill="1" applyBorder="1" applyAlignment="1" applyProtection="1">
      <alignment horizontal="center" vertical="center" wrapText="1"/>
      <protection locked="0" hidden="1"/>
    </xf>
    <xf numFmtId="0" fontId="6" fillId="3" borderId="30" xfId="2" applyFont="1" applyFill="1" applyBorder="1" applyAlignment="1" applyProtection="1">
      <alignment vertical="center"/>
      <protection locked="0" hidden="1"/>
    </xf>
    <xf numFmtId="0" fontId="6" fillId="3" borderId="31" xfId="2" applyFont="1" applyFill="1" applyBorder="1" applyAlignment="1" applyProtection="1">
      <alignment vertical="center"/>
      <protection locked="0" hidden="1"/>
    </xf>
    <xf numFmtId="0" fontId="15" fillId="2" borderId="21" xfId="2" applyFont="1" applyFill="1" applyBorder="1" applyProtection="1">
      <protection locked="0" hidden="1"/>
    </xf>
    <xf numFmtId="0" fontId="16" fillId="2" borderId="22" xfId="2" applyFont="1" applyFill="1" applyBorder="1" applyProtection="1">
      <protection locked="0" hidden="1"/>
    </xf>
    <xf numFmtId="0" fontId="8" fillId="0" borderId="0" xfId="0" applyFont="1" applyProtection="1">
      <protection locked="0"/>
    </xf>
    <xf numFmtId="0" fontId="8" fillId="0" borderId="25" xfId="0" applyFont="1" applyBorder="1" applyProtection="1">
      <protection locked="0"/>
    </xf>
    <xf numFmtId="0" fontId="15" fillId="2" borderId="23" xfId="2" applyFont="1" applyFill="1" applyBorder="1" applyAlignment="1" applyProtection="1">
      <alignment horizontal="center" vertical="center"/>
      <protection locked="0" hidden="1"/>
    </xf>
    <xf numFmtId="0" fontId="15" fillId="2" borderId="25" xfId="2" applyFont="1" applyFill="1" applyBorder="1" applyAlignment="1" applyProtection="1">
      <alignment horizontal="left" vertical="top" wrapText="1"/>
      <protection locked="0"/>
    </xf>
    <xf numFmtId="0" fontId="15" fillId="2" borderId="24" xfId="2" applyFont="1" applyFill="1" applyBorder="1" applyAlignment="1" applyProtection="1">
      <alignment horizontal="center" vertical="center"/>
      <protection locked="0" hidden="1"/>
    </xf>
    <xf numFmtId="0" fontId="15" fillId="2" borderId="17" xfId="2" applyFont="1" applyFill="1" applyBorder="1" applyAlignment="1" applyProtection="1">
      <alignment horizontal="left" vertical="top" wrapText="1"/>
      <protection locked="0"/>
    </xf>
    <xf numFmtId="0" fontId="16" fillId="2" borderId="22" xfId="2" applyFont="1" applyFill="1" applyBorder="1" applyProtection="1">
      <protection locked="0"/>
    </xf>
    <xf numFmtId="0" fontId="26" fillId="0" borderId="0" xfId="0" applyFont="1" applyAlignment="1">
      <alignment horizontal="center"/>
    </xf>
    <xf numFmtId="0" fontId="26" fillId="0" borderId="38" xfId="0" applyFont="1" applyBorder="1" applyAlignment="1">
      <alignment horizontal="right"/>
    </xf>
    <xf numFmtId="0" fontId="27" fillId="6" borderId="0" xfId="0" applyFont="1" applyFill="1"/>
    <xf numFmtId="0" fontId="26" fillId="6" borderId="9" xfId="0" applyFont="1" applyFill="1" applyBorder="1" applyProtection="1">
      <protection locked="0"/>
    </xf>
    <xf numFmtId="0" fontId="23" fillId="6" borderId="9" xfId="0" applyFont="1" applyFill="1" applyBorder="1"/>
    <xf numFmtId="164" fontId="12" fillId="5" borderId="15" xfId="0" applyNumberFormat="1" applyFont="1" applyFill="1" applyBorder="1" applyAlignment="1">
      <alignment vertical="center"/>
    </xf>
    <xf numFmtId="0" fontId="17" fillId="0" borderId="0" xfId="0" applyFont="1" applyAlignment="1">
      <alignment horizontal="left"/>
    </xf>
    <xf numFmtId="166" fontId="22" fillId="0" borderId="0" xfId="0" applyNumberFormat="1" applyFont="1"/>
    <xf numFmtId="0" fontId="26" fillId="6" borderId="32" xfId="0" applyFont="1" applyFill="1" applyBorder="1" applyProtection="1">
      <protection locked="0"/>
    </xf>
    <xf numFmtId="0" fontId="26" fillId="6" borderId="33" xfId="0" applyFont="1" applyFill="1" applyBorder="1" applyProtection="1">
      <protection locked="0"/>
    </xf>
    <xf numFmtId="0" fontId="26" fillId="6" borderId="7" xfId="0" applyFont="1" applyFill="1" applyBorder="1" applyProtection="1">
      <protection locked="0"/>
    </xf>
    <xf numFmtId="165" fontId="26" fillId="6" borderId="32" xfId="0" applyNumberFormat="1" applyFont="1" applyFill="1" applyBorder="1" applyProtection="1">
      <protection locked="0"/>
    </xf>
    <xf numFmtId="165" fontId="26" fillId="6" borderId="33" xfId="0" applyNumberFormat="1" applyFont="1" applyFill="1" applyBorder="1" applyProtection="1">
      <protection locked="0"/>
    </xf>
    <xf numFmtId="165" fontId="26" fillId="6" borderId="7" xfId="0" applyNumberFormat="1" applyFont="1" applyFill="1" applyBorder="1" applyProtection="1">
      <protection locked="0"/>
    </xf>
    <xf numFmtId="0" fontId="21" fillId="0" borderId="32" xfId="0" applyFont="1" applyBorder="1" applyAlignment="1">
      <alignment horizontal="center" vertical="center"/>
    </xf>
    <xf numFmtId="0" fontId="21" fillId="0" borderId="33" xfId="0" applyFont="1" applyBorder="1" applyAlignment="1">
      <alignment horizontal="center" vertical="center"/>
    </xf>
    <xf numFmtId="0" fontId="21" fillId="0" borderId="7" xfId="0" applyFont="1" applyBorder="1" applyAlignment="1">
      <alignment horizontal="center" vertical="center"/>
    </xf>
    <xf numFmtId="0" fontId="17" fillId="0" borderId="0" xfId="0" applyFont="1" applyAlignment="1">
      <alignment horizontal="left"/>
    </xf>
    <xf numFmtId="0" fontId="11" fillId="0" borderId="0" xfId="0" applyFont="1" applyAlignment="1">
      <alignment horizontal="left"/>
    </xf>
    <xf numFmtId="0" fontId="6" fillId="3" borderId="34" xfId="2" applyFont="1" applyFill="1" applyBorder="1" applyAlignment="1" applyProtection="1">
      <alignment horizontal="left" vertical="center"/>
      <protection hidden="1"/>
    </xf>
    <xf numFmtId="0" fontId="6" fillId="3" borderId="17" xfId="2" applyFont="1" applyFill="1" applyBorder="1" applyAlignment="1" applyProtection="1">
      <alignment horizontal="left" vertical="center"/>
      <protection hidden="1"/>
    </xf>
    <xf numFmtId="0" fontId="5" fillId="3" borderId="28" xfId="2" applyFont="1" applyFill="1" applyBorder="1" applyAlignment="1" applyProtection="1">
      <alignment horizontal="center" vertical="center" wrapText="1"/>
      <protection hidden="1"/>
    </xf>
    <xf numFmtId="0" fontId="5" fillId="3" borderId="24" xfId="2" applyFont="1" applyFill="1" applyBorder="1" applyAlignment="1" applyProtection="1">
      <alignment horizontal="center" vertical="center" wrapText="1"/>
      <protection hidden="1"/>
    </xf>
    <xf numFmtId="0" fontId="5" fillId="3" borderId="34" xfId="2" applyFont="1" applyFill="1" applyBorder="1" applyAlignment="1" applyProtection="1">
      <alignment horizontal="center" vertical="center" wrapText="1"/>
      <protection hidden="1"/>
    </xf>
    <xf numFmtId="0" fontId="5" fillId="3" borderId="35" xfId="2" applyFont="1" applyFill="1" applyBorder="1" applyAlignment="1" applyProtection="1">
      <alignment horizontal="center" vertical="center" wrapText="1"/>
      <protection hidden="1"/>
    </xf>
    <xf numFmtId="0" fontId="5" fillId="3" borderId="36" xfId="2" applyFont="1" applyFill="1" applyBorder="1" applyAlignment="1" applyProtection="1">
      <alignment horizontal="center" vertical="center" wrapText="1"/>
      <protection hidden="1"/>
    </xf>
    <xf numFmtId="0" fontId="5" fillId="3" borderId="37" xfId="2" applyFont="1" applyFill="1" applyBorder="1" applyAlignment="1" applyProtection="1">
      <alignment horizontal="center" vertical="center" wrapText="1"/>
      <protection hidden="1"/>
    </xf>
  </cellXfs>
  <cellStyles count="3">
    <cellStyle name="Comma 2" xfId="1" xr:uid="{00000000-0005-0000-0000-000000000000}"/>
    <cellStyle name="Normal" xfId="0" builtinId="0"/>
    <cellStyle name="Normal 2" xfId="2" xr:uid="{00000000-0005-0000-0000-000002000000}"/>
  </cellStyles>
  <dxfs count="42">
    <dxf>
      <font>
        <color rgb="FF9C0006"/>
      </font>
      <fill>
        <patternFill>
          <bgColor rgb="FFFFC7CE"/>
        </patternFill>
      </fill>
    </dxf>
    <dxf>
      <font>
        <color rgb="FFFF0000"/>
      </font>
    </dxf>
    <dxf>
      <font>
        <color rgb="FF9C0006"/>
      </font>
      <fill>
        <patternFill>
          <bgColor rgb="FFFFC7CE"/>
        </patternFill>
      </fill>
    </dxf>
    <dxf>
      <font>
        <color rgb="FFFF0000"/>
      </font>
    </dxf>
    <dxf>
      <font>
        <color rgb="FF9C0006"/>
      </font>
      <fill>
        <patternFill>
          <bgColor rgb="FFFFC7CE"/>
        </patternFill>
      </fill>
    </dxf>
    <dxf>
      <font>
        <color rgb="FFFF0000"/>
      </font>
    </dxf>
    <dxf>
      <font>
        <color rgb="FF9C0006"/>
      </font>
      <fill>
        <patternFill>
          <bgColor rgb="FFFFC7CE"/>
        </patternFill>
      </fill>
    </dxf>
    <dxf>
      <font>
        <color rgb="FFFF0000"/>
      </font>
    </dxf>
    <dxf>
      <font>
        <color rgb="FF9C0006"/>
      </font>
      <fill>
        <patternFill>
          <bgColor rgb="FFFFC7CE"/>
        </patternFill>
      </fill>
    </dxf>
    <dxf>
      <font>
        <color rgb="FFFF0000"/>
      </font>
    </dxf>
    <dxf>
      <font>
        <color rgb="FF9C0006"/>
      </font>
      <fill>
        <patternFill>
          <bgColor rgb="FFFFC7CE"/>
        </patternFill>
      </fill>
    </dxf>
    <dxf>
      <font>
        <color rgb="FFFF0000"/>
      </font>
    </dxf>
    <dxf>
      <font>
        <color rgb="FF9C0006"/>
      </font>
      <fill>
        <patternFill>
          <bgColor rgb="FFFFC7CE"/>
        </patternFill>
      </fill>
    </dxf>
    <dxf>
      <font>
        <color rgb="FFFF0000"/>
      </font>
    </dxf>
    <dxf>
      <font>
        <color rgb="FF9C0006"/>
      </font>
      <fill>
        <patternFill>
          <bgColor rgb="FFFFC7CE"/>
        </patternFill>
      </fill>
    </dxf>
    <dxf>
      <font>
        <color rgb="FFFF0000"/>
      </font>
    </dxf>
    <dxf>
      <font>
        <color rgb="FF9C0006"/>
      </font>
      <fill>
        <patternFill>
          <bgColor rgb="FFFFC7CE"/>
        </patternFill>
      </fill>
    </dxf>
    <dxf>
      <font>
        <color rgb="FFFF0000"/>
      </font>
    </dxf>
    <dxf>
      <font>
        <color rgb="FF9C0006"/>
      </font>
      <fill>
        <patternFill>
          <bgColor rgb="FFFFC7CE"/>
        </patternFill>
      </fill>
    </dxf>
    <dxf>
      <font>
        <color rgb="FFFF0000"/>
      </font>
    </dxf>
    <dxf>
      <font>
        <color rgb="FF9C0006"/>
      </font>
      <fill>
        <patternFill>
          <bgColor rgb="FFFFC7CE"/>
        </patternFill>
      </fill>
    </dxf>
    <dxf>
      <font>
        <color rgb="FFFF0000"/>
      </font>
    </dxf>
    <dxf>
      <font>
        <color rgb="FF9C0006"/>
      </font>
      <fill>
        <patternFill>
          <bgColor rgb="FFFFC7CE"/>
        </patternFill>
      </fill>
    </dxf>
    <dxf>
      <font>
        <color rgb="FFFF0000"/>
      </font>
    </dxf>
    <dxf>
      <font>
        <color rgb="FF9C0006"/>
      </font>
      <fill>
        <patternFill>
          <bgColor rgb="FFFFC7CE"/>
        </patternFill>
      </fill>
    </dxf>
    <dxf>
      <font>
        <color rgb="FFFF0000"/>
      </font>
    </dxf>
    <dxf>
      <font>
        <color rgb="FF9C0006"/>
      </font>
      <fill>
        <patternFill>
          <bgColor rgb="FFFFC7CE"/>
        </patternFill>
      </fill>
    </dxf>
    <dxf>
      <font>
        <color rgb="FFFF0000"/>
      </font>
    </dxf>
    <dxf>
      <font>
        <color rgb="FF9C0006"/>
      </font>
      <fill>
        <patternFill>
          <bgColor rgb="FFFFC7CE"/>
        </patternFill>
      </fill>
    </dxf>
    <dxf>
      <font>
        <color rgb="FFFF0000"/>
      </font>
    </dxf>
    <dxf>
      <font>
        <color rgb="FF9C0006"/>
      </font>
      <fill>
        <patternFill>
          <bgColor rgb="FFFFC7CE"/>
        </patternFill>
      </fill>
    </dxf>
    <dxf>
      <font>
        <color rgb="FFFF0000"/>
      </font>
    </dxf>
    <dxf>
      <font>
        <color rgb="FF9C0006"/>
      </font>
      <fill>
        <patternFill>
          <bgColor rgb="FFFFC7CE"/>
        </patternFill>
      </fill>
    </dxf>
    <dxf>
      <font>
        <color rgb="FFFF0000"/>
      </font>
    </dxf>
    <dxf>
      <font>
        <color rgb="FF9C0006"/>
      </font>
      <fill>
        <patternFill>
          <bgColor rgb="FFFFC7CE"/>
        </patternFill>
      </fill>
    </dxf>
    <dxf>
      <font>
        <color rgb="FFFF0000"/>
      </font>
    </dxf>
    <dxf>
      <font>
        <color rgb="FFFF0000"/>
      </font>
    </dxf>
    <dxf>
      <font>
        <color rgb="FF9C0006"/>
      </font>
      <fill>
        <patternFill>
          <bgColor rgb="FFFFC7CE"/>
        </patternFill>
      </fill>
    </dxf>
    <dxf>
      <font>
        <color rgb="FFFF0000"/>
      </font>
    </dxf>
    <dxf>
      <font>
        <color rgb="FFFF0000"/>
      </font>
    </dxf>
    <dxf>
      <font>
        <color rgb="FF9C0006"/>
      </font>
      <fill>
        <patternFill>
          <bgColor rgb="FFFFC7CE"/>
        </patternFill>
      </fill>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1:S51"/>
  <sheetViews>
    <sheetView showGridLines="0" showRowColHeaders="0" topLeftCell="B1" workbookViewId="0">
      <selection activeCell="P14" sqref="P14"/>
    </sheetView>
  </sheetViews>
  <sheetFormatPr defaultColWidth="9.109375" defaultRowHeight="15.6" x14ac:dyDescent="0.3"/>
  <cols>
    <col min="1" max="1" width="3.88671875" style="12" customWidth="1"/>
    <col min="2" max="5" width="9.109375" style="12"/>
    <col min="6" max="6" width="20.44140625" style="12" customWidth="1"/>
    <col min="7" max="9" width="9.109375" style="12"/>
    <col min="10" max="10" width="19" style="12" customWidth="1"/>
    <col min="11" max="11" width="15.109375" style="12" bestFit="1" customWidth="1"/>
    <col min="12" max="14" width="9.109375" style="12"/>
    <col min="15" max="15" width="4.109375" style="12" customWidth="1"/>
    <col min="16" max="16384" width="9.109375" style="12"/>
  </cols>
  <sheetData>
    <row r="1" spans="2:19" s="68" customFormat="1" ht="18" x14ac:dyDescent="0.35">
      <c r="B1" s="70" t="s">
        <v>9</v>
      </c>
      <c r="C1" s="70"/>
      <c r="D1" s="70"/>
      <c r="E1" s="101" t="s">
        <v>100</v>
      </c>
      <c r="F1" s="101"/>
      <c r="G1" s="70"/>
      <c r="H1" s="70"/>
      <c r="I1" s="70"/>
      <c r="J1" s="70"/>
      <c r="K1" s="70"/>
      <c r="L1" s="70"/>
      <c r="M1" s="70"/>
      <c r="N1" s="70"/>
      <c r="O1" s="70"/>
      <c r="P1" s="70"/>
      <c r="Q1" s="70"/>
      <c r="R1" s="70"/>
      <c r="S1" s="70"/>
    </row>
    <row r="2" spans="2:19" s="69" customFormat="1" ht="18" x14ac:dyDescent="0.35">
      <c r="B2" s="71" t="s">
        <v>94</v>
      </c>
      <c r="C2" s="71"/>
      <c r="D2" s="71"/>
      <c r="E2" s="71"/>
      <c r="F2" s="71"/>
      <c r="G2" s="71"/>
      <c r="H2" s="71"/>
      <c r="I2" s="71"/>
      <c r="J2" s="71"/>
      <c r="K2" s="71"/>
      <c r="L2" s="71"/>
      <c r="M2" s="71"/>
      <c r="N2" s="71"/>
      <c r="O2" s="71"/>
      <c r="P2" s="71"/>
      <c r="Q2" s="72"/>
      <c r="R2" s="72"/>
      <c r="S2" s="72"/>
    </row>
    <row r="3" spans="2:19" ht="18.600000000000001" thickBot="1" x14ac:dyDescent="0.4">
      <c r="B3" s="73" t="s">
        <v>0</v>
      </c>
      <c r="C3" s="73"/>
      <c r="D3" s="73"/>
      <c r="E3" s="73"/>
      <c r="F3" s="73"/>
      <c r="G3" s="74"/>
      <c r="H3" s="74"/>
      <c r="I3" s="74"/>
      <c r="J3" s="74"/>
      <c r="K3" s="74"/>
      <c r="L3" s="74"/>
      <c r="M3" s="74"/>
      <c r="N3" s="74"/>
      <c r="O3" s="74"/>
      <c r="P3" s="74"/>
      <c r="Q3" s="74"/>
      <c r="R3" s="74"/>
      <c r="S3" s="74"/>
    </row>
    <row r="4" spans="2:19" ht="18.600000000000001" thickBot="1" x14ac:dyDescent="0.4">
      <c r="B4" s="74" t="s">
        <v>1</v>
      </c>
      <c r="C4" s="74"/>
      <c r="D4" s="74"/>
      <c r="E4" s="102" t="s">
        <v>106</v>
      </c>
      <c r="F4" s="103"/>
      <c r="G4" s="103"/>
      <c r="H4" s="103"/>
      <c r="I4" s="103"/>
      <c r="J4" s="103"/>
      <c r="K4" s="104"/>
      <c r="L4" s="74"/>
      <c r="M4" s="74"/>
      <c r="N4" s="74"/>
      <c r="O4" s="74"/>
      <c r="P4" s="74"/>
      <c r="Q4" s="74"/>
      <c r="R4" s="74"/>
      <c r="S4" s="74"/>
    </row>
    <row r="5" spans="2:19" ht="18.600000000000001" thickBot="1" x14ac:dyDescent="0.4">
      <c r="B5" s="74" t="s">
        <v>2</v>
      </c>
      <c r="C5" s="74"/>
      <c r="D5" s="74"/>
      <c r="E5" s="102">
        <v>96911</v>
      </c>
      <c r="F5" s="103"/>
      <c r="G5" s="104"/>
      <c r="H5" s="74"/>
      <c r="I5" s="74"/>
      <c r="J5" s="74"/>
      <c r="K5" s="74"/>
      <c r="L5" s="74"/>
      <c r="M5" s="74"/>
      <c r="N5" s="74"/>
      <c r="O5" s="74"/>
      <c r="P5" s="74"/>
      <c r="Q5" s="74"/>
      <c r="R5" s="74"/>
      <c r="S5" s="74"/>
    </row>
    <row r="6" spans="2:19" ht="9.75" customHeight="1" x14ac:dyDescent="0.35">
      <c r="B6" s="74"/>
      <c r="C6" s="74"/>
      <c r="D6" s="74"/>
      <c r="E6" s="74"/>
      <c r="F6" s="74"/>
      <c r="G6" s="74"/>
      <c r="H6" s="74"/>
      <c r="I6" s="74"/>
      <c r="J6" s="74"/>
      <c r="K6" s="74"/>
      <c r="L6" s="74"/>
      <c r="M6" s="74"/>
      <c r="N6" s="74"/>
      <c r="O6" s="74"/>
      <c r="P6" s="74"/>
      <c r="Q6" s="74"/>
      <c r="R6" s="74"/>
      <c r="S6" s="74"/>
    </row>
    <row r="7" spans="2:19" ht="18.600000000000001" thickBot="1" x14ac:dyDescent="0.4">
      <c r="B7" s="73" t="s">
        <v>3</v>
      </c>
      <c r="C7" s="73"/>
      <c r="D7" s="73"/>
      <c r="E7" s="73"/>
      <c r="F7" s="73"/>
      <c r="G7" s="74"/>
      <c r="H7" s="74"/>
      <c r="I7" s="74"/>
      <c r="J7" s="74"/>
      <c r="K7" s="74"/>
      <c r="L7" s="74"/>
      <c r="M7" s="74"/>
      <c r="N7" s="74"/>
      <c r="O7" s="74"/>
      <c r="P7" s="74"/>
      <c r="Q7" s="74"/>
      <c r="R7" s="74"/>
      <c r="S7" s="74"/>
    </row>
    <row r="8" spans="2:19" ht="18.600000000000001" thickBot="1" x14ac:dyDescent="0.4">
      <c r="B8" s="74" t="s">
        <v>4</v>
      </c>
      <c r="C8" s="74"/>
      <c r="D8" s="102" t="s">
        <v>107</v>
      </c>
      <c r="E8" s="103"/>
      <c r="F8" s="103"/>
      <c r="G8" s="104"/>
      <c r="H8" s="74"/>
      <c r="I8" s="74"/>
      <c r="J8" s="94" t="s">
        <v>5</v>
      </c>
      <c r="K8" s="102" t="s">
        <v>109</v>
      </c>
      <c r="L8" s="103"/>
      <c r="M8" s="103"/>
      <c r="N8" s="104"/>
      <c r="P8" s="74"/>
      <c r="Q8" s="74"/>
      <c r="R8" s="74"/>
      <c r="S8" s="74"/>
    </row>
    <row r="9" spans="2:19" ht="18.600000000000001" thickBot="1" x14ac:dyDescent="0.4">
      <c r="B9" s="74" t="s">
        <v>91</v>
      </c>
      <c r="C9" s="74"/>
      <c r="D9" s="102" t="s">
        <v>108</v>
      </c>
      <c r="E9" s="103"/>
      <c r="F9" s="103"/>
      <c r="G9" s="103"/>
      <c r="H9" s="103"/>
      <c r="I9" s="104"/>
      <c r="J9" s="95" t="s">
        <v>6</v>
      </c>
      <c r="K9" s="105" t="s">
        <v>110</v>
      </c>
      <c r="L9" s="106"/>
      <c r="M9" s="106"/>
      <c r="N9" s="107"/>
    </row>
    <row r="10" spans="2:19" ht="12" customHeight="1" x14ac:dyDescent="0.35">
      <c r="B10" s="74"/>
      <c r="C10" s="74"/>
      <c r="D10" s="74"/>
      <c r="E10" s="74"/>
      <c r="F10" s="74"/>
      <c r="G10" s="74"/>
      <c r="H10" s="74"/>
      <c r="I10" s="74"/>
      <c r="J10" s="74"/>
      <c r="K10" s="74"/>
      <c r="L10" s="74"/>
      <c r="M10" s="74"/>
      <c r="N10" s="74"/>
      <c r="O10" s="74"/>
      <c r="P10" s="74"/>
      <c r="Q10" s="74"/>
      <c r="R10" s="74"/>
      <c r="S10" s="74"/>
    </row>
    <row r="11" spans="2:19" ht="18.600000000000001" thickBot="1" x14ac:dyDescent="0.4">
      <c r="B11" s="73" t="s">
        <v>10</v>
      </c>
      <c r="C11" s="73"/>
      <c r="D11" s="73"/>
      <c r="E11" s="73"/>
      <c r="F11" s="73"/>
      <c r="G11" s="74"/>
      <c r="H11" s="74"/>
      <c r="I11" s="74"/>
      <c r="J11" s="74"/>
      <c r="K11" s="74"/>
      <c r="L11" s="74"/>
      <c r="M11" s="74"/>
      <c r="N11" s="74"/>
    </row>
    <row r="12" spans="2:19" ht="18.600000000000001" thickBot="1" x14ac:dyDescent="0.4">
      <c r="B12" s="74" t="s">
        <v>7</v>
      </c>
      <c r="C12" s="98">
        <v>2023</v>
      </c>
      <c r="D12" s="74"/>
      <c r="E12" s="74"/>
      <c r="F12" s="74"/>
      <c r="G12" s="74"/>
      <c r="H12" s="74"/>
      <c r="I12" s="74"/>
      <c r="J12" s="74"/>
      <c r="K12" s="74"/>
      <c r="L12" s="74"/>
      <c r="M12" s="74"/>
      <c r="N12" s="74"/>
      <c r="O12" s="74"/>
      <c r="P12" s="74"/>
      <c r="Q12" s="74"/>
      <c r="R12" s="74"/>
      <c r="S12" s="74"/>
    </row>
    <row r="13" spans="2:19" ht="3" customHeight="1" thickBot="1" x14ac:dyDescent="0.4">
      <c r="B13" s="74"/>
      <c r="C13" s="96"/>
      <c r="D13" s="74"/>
      <c r="E13" s="74"/>
      <c r="F13" s="74"/>
      <c r="G13" s="74"/>
      <c r="H13" s="74"/>
      <c r="I13" s="74"/>
      <c r="J13" s="74"/>
      <c r="K13" s="74"/>
      <c r="L13" s="74"/>
      <c r="M13" s="74"/>
      <c r="N13" s="74"/>
      <c r="O13" s="74"/>
      <c r="P13" s="74"/>
      <c r="Q13" s="74"/>
      <c r="R13" s="74"/>
      <c r="S13" s="74"/>
    </row>
    <row r="14" spans="2:19" ht="18.600000000000001" thickBot="1" x14ac:dyDescent="0.4">
      <c r="B14" s="74" t="s">
        <v>96</v>
      </c>
      <c r="C14" s="74"/>
      <c r="D14" s="74"/>
      <c r="E14" s="74"/>
      <c r="F14" s="74"/>
      <c r="G14" s="74"/>
      <c r="H14" s="74"/>
      <c r="I14" s="74"/>
      <c r="J14" s="74"/>
      <c r="K14" s="74"/>
      <c r="L14" s="74"/>
      <c r="M14" s="74"/>
      <c r="O14" s="74"/>
      <c r="P14" s="97" t="s">
        <v>92</v>
      </c>
      <c r="R14" s="74"/>
      <c r="S14" s="74"/>
    </row>
    <row r="15" spans="2:19" ht="2.25" customHeight="1" x14ac:dyDescent="0.35">
      <c r="B15" s="74"/>
      <c r="C15" s="74"/>
      <c r="D15" s="74"/>
      <c r="E15" s="74"/>
      <c r="F15" s="74"/>
      <c r="G15" s="74"/>
      <c r="H15" s="74"/>
      <c r="I15" s="74"/>
      <c r="J15" s="74"/>
      <c r="K15" s="74"/>
      <c r="L15" s="75"/>
      <c r="M15" s="74"/>
      <c r="N15" s="74"/>
      <c r="O15" s="76"/>
      <c r="P15" s="74"/>
      <c r="Q15" s="74"/>
      <c r="R15" s="74"/>
      <c r="S15" s="74"/>
    </row>
    <row r="16" spans="2:19" x14ac:dyDescent="0.3">
      <c r="B16" s="68" t="s">
        <v>95</v>
      </c>
      <c r="C16" s="68"/>
      <c r="D16" s="68"/>
      <c r="E16" s="68"/>
      <c r="F16" s="68"/>
      <c r="G16" s="68"/>
      <c r="H16" s="68"/>
      <c r="I16" s="68"/>
      <c r="J16" s="68"/>
      <c r="K16" s="68"/>
    </row>
    <row r="17" spans="2:19" x14ac:dyDescent="0.3">
      <c r="B17" s="68" t="s">
        <v>76</v>
      </c>
      <c r="C17" s="68"/>
      <c r="D17" s="68"/>
      <c r="E17" s="68"/>
      <c r="F17" s="68"/>
      <c r="G17" s="68"/>
      <c r="H17" s="68"/>
      <c r="I17" s="68"/>
      <c r="J17" s="68"/>
      <c r="K17" s="68"/>
    </row>
    <row r="18" spans="2:19" ht="18" x14ac:dyDescent="0.35">
      <c r="B18" s="74"/>
      <c r="C18" s="74"/>
      <c r="D18" s="74"/>
      <c r="E18" s="74"/>
      <c r="F18" s="74"/>
      <c r="G18" s="74"/>
      <c r="H18" s="74"/>
      <c r="I18" s="74"/>
      <c r="J18" s="74"/>
      <c r="K18" s="74"/>
      <c r="L18" s="74"/>
      <c r="M18" s="74"/>
      <c r="N18" s="74"/>
      <c r="O18" s="74"/>
      <c r="P18" s="74"/>
      <c r="Q18" s="74"/>
      <c r="R18" s="74"/>
      <c r="S18" s="74"/>
    </row>
    <row r="19" spans="2:19" ht="18" x14ac:dyDescent="0.35">
      <c r="B19" s="73"/>
      <c r="C19" s="73"/>
      <c r="D19" s="73"/>
      <c r="E19" s="73"/>
      <c r="F19" s="73"/>
      <c r="G19" s="74"/>
      <c r="H19" s="74"/>
      <c r="I19" s="74"/>
      <c r="J19" s="74"/>
      <c r="K19" s="74"/>
      <c r="L19" s="74"/>
      <c r="M19" s="74"/>
      <c r="N19" s="74"/>
      <c r="O19" s="74"/>
      <c r="P19" s="74"/>
      <c r="Q19" s="74"/>
      <c r="R19" s="74"/>
      <c r="S19" s="74"/>
    </row>
    <row r="50" spans="2:2" x14ac:dyDescent="0.3">
      <c r="B50" s="12" t="s">
        <v>92</v>
      </c>
    </row>
    <row r="51" spans="2:2" x14ac:dyDescent="0.3">
      <c r="B51" s="12" t="s">
        <v>93</v>
      </c>
    </row>
  </sheetData>
  <sheetProtection algorithmName="SHA-512" hashValue="6Pv2ESutTJaxtPnt/oX1Duv4FACG4taFn4tb8NoN3a9FGRpWSHq6sTN/q5lSNWbzktkgzpFhGOy/9tXyNlkgdA==" saltValue="UK4Yx1iKcbusRlHM45nMuA==" spinCount="100000" sheet="1" objects="1" scenarios="1" selectLockedCells="1"/>
  <mergeCells count="7">
    <mergeCell ref="E1:F1"/>
    <mergeCell ref="E5:G5"/>
    <mergeCell ref="D8:G8"/>
    <mergeCell ref="E4:K4"/>
    <mergeCell ref="D9:I9"/>
    <mergeCell ref="K8:N8"/>
    <mergeCell ref="K9:N9"/>
  </mergeCells>
  <dataValidations count="1">
    <dataValidation type="list" allowBlank="1" showInputMessage="1" showErrorMessage="1" sqref="P14" xr:uid="{00000000-0002-0000-0000-000000000000}">
      <formula1>$B$50:$B$51</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G53"/>
  <sheetViews>
    <sheetView showGridLines="0" showRowColHeaders="0" tabSelected="1" zoomScaleNormal="100" workbookViewId="0">
      <pane ySplit="4" topLeftCell="A24" activePane="bottomLeft" state="frozenSplit"/>
      <selection activeCell="C1" sqref="C1:G65536"/>
      <selection pane="bottomLeft" activeCell="C48" sqref="C48"/>
    </sheetView>
  </sheetViews>
  <sheetFormatPr defaultColWidth="9.109375" defaultRowHeight="15.6" x14ac:dyDescent="0.3"/>
  <cols>
    <col min="1" max="1" width="10.88671875" style="12" customWidth="1"/>
    <col min="2" max="2" width="104.109375" style="12" customWidth="1"/>
    <col min="3" max="7" width="16.88671875" style="12" customWidth="1"/>
    <col min="8" max="8" width="35.109375" style="12" customWidth="1"/>
    <col min="9" max="10" width="9.109375" style="12"/>
    <col min="11" max="11" width="10.88671875" style="12" bestFit="1" customWidth="1"/>
    <col min="12" max="12" width="9.109375" style="12"/>
    <col min="13" max="13" width="9.88671875" style="12" bestFit="1" customWidth="1"/>
    <col min="14" max="14" width="13.44140625" style="12" bestFit="1" customWidth="1"/>
    <col min="15" max="15" width="30.88671875" style="12" bestFit="1" customWidth="1"/>
    <col min="16" max="16384" width="9.109375" style="12"/>
  </cols>
  <sheetData>
    <row r="1" spans="1:7" s="11" customFormat="1" ht="21.6" thickBot="1" x14ac:dyDescent="0.45">
      <c r="B1" s="13" t="s">
        <v>11</v>
      </c>
      <c r="C1" s="13"/>
      <c r="D1" s="13"/>
      <c r="E1" s="13"/>
      <c r="F1" s="13"/>
    </row>
    <row r="2" spans="1:7" ht="18.600000000000001" thickBot="1" x14ac:dyDescent="0.35">
      <c r="A2" s="16"/>
      <c r="B2" s="17" t="s">
        <v>71</v>
      </c>
      <c r="C2" s="108" t="s">
        <v>69</v>
      </c>
      <c r="D2" s="109"/>
      <c r="E2" s="109"/>
      <c r="F2" s="109"/>
      <c r="G2" s="110"/>
    </row>
    <row r="3" spans="1:7" ht="31.8" thickBot="1" x14ac:dyDescent="0.35">
      <c r="A3" s="18" t="s">
        <v>17</v>
      </c>
      <c r="B3" s="19" t="s">
        <v>70</v>
      </c>
      <c r="C3" s="19" t="s">
        <v>12</v>
      </c>
      <c r="D3" s="19" t="s">
        <v>13</v>
      </c>
      <c r="E3" s="20" t="s">
        <v>14</v>
      </c>
      <c r="F3" s="20" t="s">
        <v>15</v>
      </c>
      <c r="G3" s="21" t="s">
        <v>8</v>
      </c>
    </row>
    <row r="4" spans="1:7" ht="16.2" thickBot="1" x14ac:dyDescent="0.35">
      <c r="A4" s="22"/>
      <c r="B4" s="19" t="s">
        <v>16</v>
      </c>
      <c r="C4" s="23"/>
      <c r="D4" s="23"/>
      <c r="E4" s="23"/>
      <c r="F4" s="23"/>
      <c r="G4" s="57"/>
    </row>
    <row r="5" spans="1:7" ht="16.2" thickBot="1" x14ac:dyDescent="0.35">
      <c r="A5" s="14">
        <v>1</v>
      </c>
      <c r="B5" s="25" t="s">
        <v>18</v>
      </c>
      <c r="C5" s="45">
        <f>'Area 1 Data'!C5+'Area 2 Data'!C5+'Area 3 Data'!C5+'Area 4 Data'!C5</f>
        <v>214773</v>
      </c>
      <c r="D5" s="45">
        <f>'Area 1 Data'!D5+'Area 2 Data'!D5+'Area 3 Data'!D5+'Area 4 Data'!D5</f>
        <v>187138</v>
      </c>
      <c r="E5" s="45">
        <f>'Area 1 Data'!E5+'Area 2 Data'!E5+'Area 3 Data'!E5+'Area 4 Data'!E5</f>
        <v>247211</v>
      </c>
      <c r="F5" s="45">
        <f>'Area 1 Data'!F5+'Area 2 Data'!F5+'Area 3 Data'!F5+'Area 4 Data'!F5</f>
        <v>0</v>
      </c>
      <c r="G5" s="45">
        <f t="shared" ref="G5:G12" si="0">SUM(C5:F5)</f>
        <v>649122</v>
      </c>
    </row>
    <row r="6" spans="1:7" ht="16.2" thickBot="1" x14ac:dyDescent="0.35">
      <c r="A6" s="15">
        <v>2</v>
      </c>
      <c r="B6" s="25" t="s">
        <v>19</v>
      </c>
      <c r="C6" s="45">
        <f>'Area 1 Data'!C6+'Area 2 Data'!C6+'Area 3 Data'!C6+'Area 4 Data'!C6</f>
        <v>131</v>
      </c>
      <c r="D6" s="45">
        <f>'Area 1 Data'!D6+'Area 2 Data'!D6+'Area 3 Data'!D6+'Area 4 Data'!D6</f>
        <v>1584</v>
      </c>
      <c r="E6" s="45">
        <f>'Area 1 Data'!E6+'Area 2 Data'!E6+'Area 3 Data'!E6+'Area 4 Data'!E6</f>
        <v>5519</v>
      </c>
      <c r="F6" s="45">
        <f>'Area 1 Data'!F6+'Area 2 Data'!F6+'Area 3 Data'!F6+'Area 4 Data'!F6</f>
        <v>0</v>
      </c>
      <c r="G6" s="46">
        <f t="shared" si="0"/>
        <v>7234</v>
      </c>
    </row>
    <row r="7" spans="1:7" ht="16.2" thickBot="1" x14ac:dyDescent="0.35">
      <c r="A7" s="15" t="s">
        <v>20</v>
      </c>
      <c r="B7" s="25" t="s">
        <v>21</v>
      </c>
      <c r="C7" s="4">
        <v>131</v>
      </c>
      <c r="D7" s="4">
        <v>1584</v>
      </c>
      <c r="E7" s="4">
        <v>5519</v>
      </c>
      <c r="F7" s="4"/>
      <c r="G7" s="46">
        <f t="shared" si="0"/>
        <v>7234</v>
      </c>
    </row>
    <row r="8" spans="1:7" ht="16.2" thickBot="1" x14ac:dyDescent="0.35">
      <c r="A8" s="15" t="s">
        <v>22</v>
      </c>
      <c r="B8" s="25" t="s">
        <v>23</v>
      </c>
      <c r="C8" s="56">
        <v>0</v>
      </c>
      <c r="D8" s="4"/>
      <c r="E8" s="4"/>
      <c r="F8" s="56">
        <v>0</v>
      </c>
      <c r="G8" s="46">
        <f t="shared" si="0"/>
        <v>0</v>
      </c>
    </row>
    <row r="9" spans="1:7" ht="16.2" thickBot="1" x14ac:dyDescent="0.35">
      <c r="A9" s="15">
        <v>3</v>
      </c>
      <c r="B9" s="25" t="s">
        <v>24</v>
      </c>
      <c r="C9" s="58">
        <f>'Area 1 Data'!C7+'Area 2 Data'!C7+'Area 3 Data'!C7+'Area 4 Data'!C7</f>
        <v>7511</v>
      </c>
      <c r="D9" s="58">
        <f>'Area 1 Data'!D7+'Area 2 Data'!D7+'Area 3 Data'!D7+'Area 4 Data'!D7</f>
        <v>7107</v>
      </c>
      <c r="E9" s="58">
        <f>'Area 1 Data'!E7+'Area 2 Data'!E7+'Area 3 Data'!E7+'Area 4 Data'!E7</f>
        <v>7925</v>
      </c>
      <c r="F9" s="58">
        <f>'Area 1 Data'!F7+'Area 2 Data'!F7+'Area 3 Data'!F7+'Area 4 Data'!F7</f>
        <v>0</v>
      </c>
      <c r="G9" s="46">
        <f t="shared" si="0"/>
        <v>22543</v>
      </c>
    </row>
    <row r="10" spans="1:7" ht="16.2" thickBot="1" x14ac:dyDescent="0.35">
      <c r="A10" s="15">
        <v>4</v>
      </c>
      <c r="B10" s="25" t="s">
        <v>25</v>
      </c>
      <c r="C10" s="58">
        <f>'Area 1 Data'!C8+'Area 2 Data'!C8+'Area 3 Data'!C8+'Area 4 Data'!C8</f>
        <v>3571</v>
      </c>
      <c r="D10" s="58">
        <f>'Area 1 Data'!D8+'Area 2 Data'!D8+'Area 3 Data'!D8+'Area 4 Data'!D8</f>
        <v>2892</v>
      </c>
      <c r="E10" s="58">
        <f>'Area 1 Data'!E8+'Area 2 Data'!E8+'Area 3 Data'!E8+'Area 4 Data'!E8</f>
        <v>4167</v>
      </c>
      <c r="F10" s="58">
        <f>'Area 1 Data'!F8+'Area 2 Data'!F8+'Area 3 Data'!F8+'Area 4 Data'!F8</f>
        <v>0</v>
      </c>
      <c r="G10" s="46">
        <f t="shared" si="0"/>
        <v>10630</v>
      </c>
    </row>
    <row r="11" spans="1:7" ht="16.2" thickBot="1" x14ac:dyDescent="0.35">
      <c r="A11" s="15">
        <v>5</v>
      </c>
      <c r="B11" s="25" t="s">
        <v>26</v>
      </c>
      <c r="C11" s="58">
        <f>'Area 1 Data'!C9+'Area 2 Data'!C9+'Area 3 Data'!C9+'Area 4 Data'!C9</f>
        <v>6940</v>
      </c>
      <c r="D11" s="58">
        <f>'Area 1 Data'!D9+'Area 2 Data'!D9+'Area 3 Data'!D9+'Area 4 Data'!D9</f>
        <v>5658</v>
      </c>
      <c r="E11" s="58">
        <f>'Area 1 Data'!E9+'Area 2 Data'!E9+'Area 3 Data'!E9+'Area 4 Data'!E9</f>
        <v>7240</v>
      </c>
      <c r="F11" s="58">
        <f>'Area 1 Data'!F9+'Area 2 Data'!F9+'Area 3 Data'!F9+'Area 4 Data'!F9</f>
        <v>0</v>
      </c>
      <c r="G11" s="46">
        <f t="shared" si="0"/>
        <v>19838</v>
      </c>
    </row>
    <row r="12" spans="1:7" ht="16.2" thickBot="1" x14ac:dyDescent="0.35">
      <c r="A12" s="1" t="s">
        <v>27</v>
      </c>
      <c r="B12" s="25" t="s">
        <v>28</v>
      </c>
      <c r="C12" s="46">
        <f>SUM(C9:C11)</f>
        <v>18022</v>
      </c>
      <c r="D12" s="46">
        <f>SUM(D9:D11)</f>
        <v>15657</v>
      </c>
      <c r="E12" s="46">
        <f>SUM(E9:E11)</f>
        <v>19332</v>
      </c>
      <c r="F12" s="46">
        <f>SUM(F9:F11)</f>
        <v>0</v>
      </c>
      <c r="G12" s="46">
        <f t="shared" si="0"/>
        <v>53011</v>
      </c>
    </row>
    <row r="13" spans="1:7" ht="16.2" thickBot="1" x14ac:dyDescent="0.35">
      <c r="A13" s="19"/>
      <c r="B13" s="19" t="s">
        <v>29</v>
      </c>
      <c r="C13" s="23"/>
      <c r="D13" s="23"/>
      <c r="E13" s="23"/>
      <c r="F13" s="23"/>
      <c r="G13" s="47"/>
    </row>
    <row r="14" spans="1:7" ht="16.2" thickBot="1" x14ac:dyDescent="0.35">
      <c r="A14" s="14">
        <v>6</v>
      </c>
      <c r="B14" s="25" t="s">
        <v>30</v>
      </c>
      <c r="C14" s="59">
        <f>'Area 1 Data'!C11+'Area 2 Data'!C11+'Area 3 Data'!C11+'Area 4 Data'!C11</f>
        <v>133563053.97000001</v>
      </c>
      <c r="D14" s="59">
        <f>'Area 1 Data'!D11+'Area 2 Data'!D11+'Area 3 Data'!D11+'Area 4 Data'!D11</f>
        <v>105456842.48999999</v>
      </c>
      <c r="E14" s="59">
        <f>'Area 1 Data'!E11+'Area 2 Data'!E11+'Area 3 Data'!E11+'Area 4 Data'!E11</f>
        <v>155379449.99000001</v>
      </c>
      <c r="F14" s="59">
        <f>'Area 1 Data'!F11+'Area 2 Data'!F11+'Area 3 Data'!F11+'Area 4 Data'!F11</f>
        <v>0</v>
      </c>
      <c r="G14" s="52">
        <f t="shared" ref="G14:G21" si="1">SUM(C14:F14)</f>
        <v>394399346.45000005</v>
      </c>
    </row>
    <row r="15" spans="1:7" ht="16.2" thickBot="1" x14ac:dyDescent="0.35">
      <c r="A15" s="15">
        <v>7</v>
      </c>
      <c r="B15" s="25" t="s">
        <v>31</v>
      </c>
      <c r="C15" s="59">
        <f>'Area 1 Data'!C12+'Area 2 Data'!C12+'Area 3 Data'!C12+'Area 4 Data'!C12</f>
        <v>133563053.97000001</v>
      </c>
      <c r="D15" s="59">
        <f>'Area 1 Data'!D12+'Area 2 Data'!D12+'Area 3 Data'!D12+'Area 4 Data'!D12</f>
        <v>105456842.48999999</v>
      </c>
      <c r="E15" s="59">
        <f>'Area 1 Data'!E12+'Area 2 Data'!E12+'Area 3 Data'!E12+'Area 4 Data'!E12</f>
        <v>155379449.99000001</v>
      </c>
      <c r="F15" s="59">
        <f>'Area 1 Data'!F12+'Area 2 Data'!F12+'Area 3 Data'!F12+'Area 4 Data'!F12</f>
        <v>0</v>
      </c>
      <c r="G15" s="52">
        <f t="shared" si="1"/>
        <v>394399346.45000005</v>
      </c>
    </row>
    <row r="16" spans="1:7" ht="16.2" thickBot="1" x14ac:dyDescent="0.35">
      <c r="A16" s="15">
        <v>8</v>
      </c>
      <c r="B16" s="25" t="s">
        <v>32</v>
      </c>
      <c r="C16" s="49">
        <v>133007349.00802611</v>
      </c>
      <c r="D16" s="49">
        <v>106294484.14119141</v>
      </c>
      <c r="E16" s="49">
        <v>155957362.62162369</v>
      </c>
      <c r="F16" s="49"/>
      <c r="G16" s="52">
        <f t="shared" si="1"/>
        <v>395259195.77084124</v>
      </c>
    </row>
    <row r="17" spans="1:7" ht="16.2" thickBot="1" x14ac:dyDescent="0.35">
      <c r="A17" s="15">
        <v>9</v>
      </c>
      <c r="B17" s="25" t="s">
        <v>33</v>
      </c>
      <c r="C17" s="49">
        <v>436516.51298035384</v>
      </c>
      <c r="D17" s="49">
        <v>-228877.48922571522</v>
      </c>
      <c r="E17" s="49">
        <v>-277559.13077428483</v>
      </c>
      <c r="F17" s="49"/>
      <c r="G17" s="52">
        <f t="shared" si="1"/>
        <v>-69920.10701964621</v>
      </c>
    </row>
    <row r="18" spans="1:7" ht="16.2" thickBot="1" x14ac:dyDescent="0.35">
      <c r="A18" s="15">
        <v>10</v>
      </c>
      <c r="B18" s="25" t="s">
        <v>34</v>
      </c>
      <c r="C18" s="60">
        <f>'Area 1 Data'!C13+'Area 2 Data'!C13+'Area 3 Data'!C13+'Area 4 Data'!C13</f>
        <v>0</v>
      </c>
      <c r="D18" s="60">
        <f>'Area 1 Data'!D13+'Area 2 Data'!D13+'Area 3 Data'!D13+'Area 4 Data'!D13</f>
        <v>0</v>
      </c>
      <c r="E18" s="60">
        <f>'Area 1 Data'!E13+'Area 2 Data'!E13+'Area 3 Data'!E13+'Area 4 Data'!E13</f>
        <v>0</v>
      </c>
      <c r="F18" s="61">
        <v>0</v>
      </c>
      <c r="G18" s="52">
        <f>'Area 1 Data'!G13+'Area 2 Data'!G13+'Area 3 Data'!G13+'Area 4 Data'!G13</f>
        <v>0</v>
      </c>
    </row>
    <row r="19" spans="1:7" ht="16.2" thickBot="1" x14ac:dyDescent="0.35">
      <c r="A19" s="15">
        <v>11</v>
      </c>
      <c r="B19" s="25" t="s">
        <v>35</v>
      </c>
      <c r="C19" s="60">
        <f>'Area 1 Data'!C14+'Area 2 Data'!C14+'Area 3 Data'!C14+'Area 4 Data'!C14</f>
        <v>0</v>
      </c>
      <c r="D19" s="60">
        <f>'Area 1 Data'!D14+'Area 2 Data'!D14+'Area 3 Data'!D14+'Area 4 Data'!D14</f>
        <v>0</v>
      </c>
      <c r="E19" s="60">
        <f>'Area 1 Data'!E14+'Area 2 Data'!E14+'Area 3 Data'!E14+'Area 4 Data'!E14</f>
        <v>0</v>
      </c>
      <c r="F19" s="61">
        <v>0</v>
      </c>
      <c r="G19" s="52">
        <f>'Area 1 Data'!G14+'Area 2 Data'!G14+'Area 3 Data'!G14+'Area 4 Data'!G14</f>
        <v>0</v>
      </c>
    </row>
    <row r="20" spans="1:7" ht="16.2" thickBot="1" x14ac:dyDescent="0.35">
      <c r="A20" s="15">
        <v>13</v>
      </c>
      <c r="B20" s="25" t="s">
        <v>36</v>
      </c>
      <c r="C20" s="49"/>
      <c r="D20" s="49"/>
      <c r="E20" s="49"/>
      <c r="F20" s="49"/>
      <c r="G20" s="52">
        <f t="shared" si="1"/>
        <v>0</v>
      </c>
    </row>
    <row r="21" spans="1:7" ht="16.2" thickBot="1" x14ac:dyDescent="0.35">
      <c r="A21" s="1">
        <v>14</v>
      </c>
      <c r="B21" s="25" t="s">
        <v>37</v>
      </c>
      <c r="C21" s="52">
        <f>SUM(C16:C20)</f>
        <v>133443865.52100646</v>
      </c>
      <c r="D21" s="52">
        <f>SUM(D16:D20)</f>
        <v>106065606.65196569</v>
      </c>
      <c r="E21" s="52">
        <f>SUM(E16:E20)</f>
        <v>155679803.49084941</v>
      </c>
      <c r="F21" s="52">
        <f>SUM(F16:F20)</f>
        <v>0</v>
      </c>
      <c r="G21" s="52">
        <f t="shared" si="1"/>
        <v>395189275.66382158</v>
      </c>
    </row>
    <row r="22" spans="1:7" ht="16.2" thickBot="1" x14ac:dyDescent="0.35">
      <c r="A22" s="19"/>
      <c r="B22" s="19" t="s">
        <v>38</v>
      </c>
      <c r="C22" s="62"/>
      <c r="D22" s="62"/>
      <c r="E22" s="62"/>
      <c r="F22" s="62"/>
      <c r="G22" s="63"/>
    </row>
    <row r="23" spans="1:7" ht="16.2" thickBot="1" x14ac:dyDescent="0.35">
      <c r="A23" s="14">
        <v>15</v>
      </c>
      <c r="B23" s="25" t="s">
        <v>39</v>
      </c>
      <c r="C23" s="64">
        <f>'Area 1 Data'!C16+'Area 2 Data'!C16+'Area 3 Data'!C16+'Area 4 Data'!C16</f>
        <v>27197335.839999996</v>
      </c>
      <c r="D23" s="64">
        <f>'Area 1 Data'!D16+'Area 2 Data'!D16+'Area 3 Data'!D16+'Area 4 Data'!D16</f>
        <v>22197151.819999997</v>
      </c>
      <c r="E23" s="64">
        <f>'Area 1 Data'!E16+'Area 2 Data'!E16+'Area 3 Data'!E16+'Area 4 Data'!E16</f>
        <v>30058235.049999997</v>
      </c>
      <c r="F23" s="65">
        <v>0</v>
      </c>
      <c r="G23" s="52">
        <f>'Area 1 Data'!G16+'Area 2 Data'!G16+'Area 3 Data'!G16+'Area 4 Data'!G16</f>
        <v>79452722.709999979</v>
      </c>
    </row>
    <row r="24" spans="1:7" ht="16.2" thickBot="1" x14ac:dyDescent="0.35">
      <c r="A24" s="15">
        <v>16</v>
      </c>
      <c r="B24" s="25" t="s">
        <v>40</v>
      </c>
      <c r="C24" s="64">
        <f>'Area 1 Data'!C17+'Area 2 Data'!C17+'Area 3 Data'!C17+'Area 4 Data'!C17</f>
        <v>12958438.869999999</v>
      </c>
      <c r="D24" s="64">
        <f>'Area 1 Data'!D17+'Area 2 Data'!D17+'Area 3 Data'!D17+'Area 4 Data'!D17</f>
        <v>8702555.4800000004</v>
      </c>
      <c r="E24" s="64">
        <f>'Area 1 Data'!E17+'Area 2 Data'!E17+'Area 3 Data'!E17+'Area 4 Data'!E17</f>
        <v>16044575.419999998</v>
      </c>
      <c r="F24" s="61">
        <v>0</v>
      </c>
      <c r="G24" s="52">
        <f>'Area 1 Data'!G17+'Area 2 Data'!G17+'Area 3 Data'!G17+'Area 4 Data'!G17</f>
        <v>37705569.770000003</v>
      </c>
    </row>
    <row r="25" spans="1:7" ht="16.2" thickBot="1" x14ac:dyDescent="0.35">
      <c r="A25" s="15">
        <v>17</v>
      </c>
      <c r="B25" s="25" t="s">
        <v>41</v>
      </c>
      <c r="C25" s="64">
        <f>'Area 1 Data'!C18+'Area 2 Data'!C18+'Area 3 Data'!C18+'Area 4 Data'!C18</f>
        <v>51908241.600000009</v>
      </c>
      <c r="D25" s="64">
        <f>'Area 1 Data'!D18+'Area 2 Data'!D18+'Area 3 Data'!D18+'Area 4 Data'!D18</f>
        <v>39736357.839999996</v>
      </c>
      <c r="E25" s="64">
        <f>'Area 1 Data'!E18+'Area 2 Data'!E18+'Area 3 Data'!E18+'Area 4 Data'!E18</f>
        <v>72518031.839999989</v>
      </c>
      <c r="F25" s="61">
        <v>0</v>
      </c>
      <c r="G25" s="52">
        <f>'Area 1 Data'!G18+'Area 2 Data'!G18+'Area 3 Data'!G18+'Area 4 Data'!G18</f>
        <v>164162631.28</v>
      </c>
    </row>
    <row r="26" spans="1:7" ht="16.2" thickBot="1" x14ac:dyDescent="0.35">
      <c r="A26" s="15">
        <v>18</v>
      </c>
      <c r="B26" s="25" t="s">
        <v>42</v>
      </c>
      <c r="C26" s="64">
        <f>'Area 1 Data'!C19+'Area 2 Data'!C19+'Area 3 Data'!C19+'Area 4 Data'!C19</f>
        <v>0</v>
      </c>
      <c r="D26" s="64">
        <f>'Area 1 Data'!D19+'Area 2 Data'!D19+'Area 3 Data'!D19+'Area 4 Data'!D19</f>
        <v>0</v>
      </c>
      <c r="E26" s="64">
        <f>'Area 1 Data'!E19+'Area 2 Data'!E19+'Area 3 Data'!E19+'Area 4 Data'!E19</f>
        <v>0</v>
      </c>
      <c r="F26" s="61">
        <v>0</v>
      </c>
      <c r="G26" s="52">
        <f>'Area 1 Data'!G19+'Area 2 Data'!G19+'Area 3 Data'!G19+'Area 4 Data'!G19</f>
        <v>0</v>
      </c>
    </row>
    <row r="27" spans="1:7" ht="16.2" thickBot="1" x14ac:dyDescent="0.35">
      <c r="A27" s="15">
        <v>19</v>
      </c>
      <c r="B27" s="25" t="s">
        <v>43</v>
      </c>
      <c r="C27" s="64">
        <f>'Area 1 Data'!C20+'Area 2 Data'!C20+'Area 3 Data'!C20+'Area 4 Data'!C20</f>
        <v>0</v>
      </c>
      <c r="D27" s="64">
        <f>'Area 1 Data'!D20+'Area 2 Data'!D20+'Area 3 Data'!D20+'Area 4 Data'!D20</f>
        <v>0</v>
      </c>
      <c r="E27" s="64">
        <f>'Area 1 Data'!E20+'Area 2 Data'!E20+'Area 3 Data'!E20+'Area 4 Data'!E20</f>
        <v>0</v>
      </c>
      <c r="F27" s="61">
        <v>0</v>
      </c>
      <c r="G27" s="52">
        <f>'Area 1 Data'!G20+'Area 2 Data'!G20+'Area 3 Data'!G20+'Area 4 Data'!G20</f>
        <v>0</v>
      </c>
    </row>
    <row r="28" spans="1:7" ht="16.2" thickBot="1" x14ac:dyDescent="0.35">
      <c r="A28" s="15">
        <v>20</v>
      </c>
      <c r="B28" s="25" t="s">
        <v>44</v>
      </c>
      <c r="C28" s="64">
        <f>'Area 1 Data'!C21+'Area 2 Data'!C21+'Area 3 Data'!C21+'Area 4 Data'!C21</f>
        <v>2701687.5100000002</v>
      </c>
      <c r="D28" s="64">
        <f>'Area 1 Data'!D21+'Area 2 Data'!D21+'Area 3 Data'!D21+'Area 4 Data'!D21</f>
        <v>1244695.06</v>
      </c>
      <c r="E28" s="64">
        <f>'Area 1 Data'!E21+'Area 2 Data'!E21+'Area 3 Data'!E21+'Area 4 Data'!E21</f>
        <v>2222283.5799999996</v>
      </c>
      <c r="F28" s="61">
        <v>0</v>
      </c>
      <c r="G28" s="52">
        <f>'Area 1 Data'!G21+'Area 2 Data'!G21+'Area 3 Data'!G21+'Area 4 Data'!G21</f>
        <v>6168666.1500000004</v>
      </c>
    </row>
    <row r="29" spans="1:7" ht="16.2" thickBot="1" x14ac:dyDescent="0.35">
      <c r="A29" s="15">
        <v>21</v>
      </c>
      <c r="B29" s="25" t="s">
        <v>45</v>
      </c>
      <c r="C29" s="64">
        <f>'Area 1 Data'!C22+'Area 2 Data'!C22+'Area 3 Data'!C22+'Area 4 Data'!C22</f>
        <v>22134170.609999999</v>
      </c>
      <c r="D29" s="64">
        <f>'Area 1 Data'!D22+'Area 2 Data'!D22+'Area 3 Data'!D22+'Area 4 Data'!D22</f>
        <v>18879999.66</v>
      </c>
      <c r="E29" s="64">
        <f>'Area 1 Data'!E22+'Area 2 Data'!E22+'Area 3 Data'!E22+'Area 4 Data'!E22</f>
        <v>35658780.979999997</v>
      </c>
      <c r="F29" s="61">
        <v>0</v>
      </c>
      <c r="G29" s="52">
        <f>'Area 1 Data'!G22+'Area 2 Data'!G22+'Area 3 Data'!G22+'Area 4 Data'!G22</f>
        <v>76672951.25</v>
      </c>
    </row>
    <row r="30" spans="1:7" ht="16.2" thickBot="1" x14ac:dyDescent="0.35">
      <c r="A30" s="15">
        <v>22</v>
      </c>
      <c r="B30" s="25" t="s">
        <v>46</v>
      </c>
      <c r="C30" s="49"/>
      <c r="D30" s="49"/>
      <c r="E30" s="49"/>
      <c r="F30" s="61">
        <v>0</v>
      </c>
      <c r="G30" s="52">
        <f t="shared" ref="G30:G48" si="2">SUM(C30:F30)</f>
        <v>0</v>
      </c>
    </row>
    <row r="31" spans="1:7" ht="16.2" thickBot="1" x14ac:dyDescent="0.35">
      <c r="A31" s="15">
        <v>23</v>
      </c>
      <c r="B31" s="25" t="s">
        <v>47</v>
      </c>
      <c r="C31" s="49">
        <v>-66744.794103676861</v>
      </c>
      <c r="D31" s="49">
        <v>-34449.75848362851</v>
      </c>
      <c r="E31" s="49">
        <v>-132840.32807946031</v>
      </c>
      <c r="F31" s="61">
        <v>0</v>
      </c>
      <c r="G31" s="52">
        <f t="shared" si="2"/>
        <v>-234034.88066676568</v>
      </c>
    </row>
    <row r="32" spans="1:7" ht="16.2" thickBot="1" x14ac:dyDescent="0.35">
      <c r="A32" s="15">
        <v>24</v>
      </c>
      <c r="B32" s="25" t="s">
        <v>48</v>
      </c>
      <c r="C32" s="49">
        <v>0</v>
      </c>
      <c r="D32" s="49">
        <v>9079122.1550000031</v>
      </c>
      <c r="E32" s="49">
        <v>31288188.938900042</v>
      </c>
      <c r="F32" s="49"/>
      <c r="G32" s="52">
        <f t="shared" si="2"/>
        <v>40367311.093900047</v>
      </c>
    </row>
    <row r="33" spans="1:7" ht="16.2" thickBot="1" x14ac:dyDescent="0.35">
      <c r="A33" s="15">
        <v>25</v>
      </c>
      <c r="B33" s="25" t="s">
        <v>77</v>
      </c>
      <c r="C33" s="52">
        <f>SUM(C23:C31)-C32</f>
        <v>116833129.63589633</v>
      </c>
      <c r="D33" s="52">
        <f>SUM(D23:D31)-D32</f>
        <v>81647187.94651635</v>
      </c>
      <c r="E33" s="52">
        <f>SUM(E23:E31)-E32</f>
        <v>125080877.60302047</v>
      </c>
      <c r="F33" s="49"/>
      <c r="G33" s="52">
        <f t="shared" si="2"/>
        <v>323561195.18543315</v>
      </c>
    </row>
    <row r="34" spans="1:7" ht="16.2" thickBot="1" x14ac:dyDescent="0.35">
      <c r="A34" s="15">
        <v>26</v>
      </c>
      <c r="B34" s="25" t="s">
        <v>49</v>
      </c>
      <c r="C34" s="49">
        <v>0</v>
      </c>
      <c r="D34" s="49">
        <v>0</v>
      </c>
      <c r="E34" s="49">
        <v>0</v>
      </c>
      <c r="F34" s="49"/>
      <c r="G34" s="52">
        <f t="shared" si="2"/>
        <v>0</v>
      </c>
    </row>
    <row r="35" spans="1:7" ht="16.2" thickBot="1" x14ac:dyDescent="0.35">
      <c r="A35" s="15">
        <v>27</v>
      </c>
      <c r="B35" s="25" t="s">
        <v>50</v>
      </c>
      <c r="C35" s="49">
        <v>2960194.54</v>
      </c>
      <c r="D35" s="49">
        <v>2576712.7799999998</v>
      </c>
      <c r="E35" s="49">
        <v>3346634.0900000003</v>
      </c>
      <c r="F35" s="49"/>
      <c r="G35" s="52">
        <f t="shared" si="2"/>
        <v>8883541.4100000001</v>
      </c>
    </row>
    <row r="36" spans="1:7" ht="16.2" thickBot="1" x14ac:dyDescent="0.35">
      <c r="A36" s="15">
        <v>28</v>
      </c>
      <c r="B36" s="25" t="s">
        <v>51</v>
      </c>
      <c r="C36" s="49">
        <v>2447295.7825828241</v>
      </c>
      <c r="D36" s="49">
        <v>2032785.2121415585</v>
      </c>
      <c r="E36" s="49">
        <v>3417164.1516330689</v>
      </c>
      <c r="F36" s="49"/>
      <c r="G36" s="52">
        <f t="shared" si="2"/>
        <v>7897245.1463574516</v>
      </c>
    </row>
    <row r="37" spans="1:7" ht="16.2" thickBot="1" x14ac:dyDescent="0.35">
      <c r="A37" s="15">
        <v>29</v>
      </c>
      <c r="B37" s="25" t="s">
        <v>52</v>
      </c>
      <c r="C37" s="49">
        <v>1545269.81</v>
      </c>
      <c r="D37" s="49">
        <v>1370898.63</v>
      </c>
      <c r="E37" s="49">
        <v>1820839.21</v>
      </c>
      <c r="F37" s="49"/>
      <c r="G37" s="52">
        <f t="shared" si="2"/>
        <v>4737007.6500000004</v>
      </c>
    </row>
    <row r="38" spans="1:7" ht="16.2" thickBot="1" x14ac:dyDescent="0.35">
      <c r="A38" s="15">
        <v>30</v>
      </c>
      <c r="B38" s="25" t="s">
        <v>53</v>
      </c>
      <c r="C38" s="49">
        <v>1868897.8069496094</v>
      </c>
      <c r="D38" s="49">
        <v>1630338.7127758537</v>
      </c>
      <c r="E38" s="49">
        <v>850413.19215425476</v>
      </c>
      <c r="F38" s="49"/>
      <c r="G38" s="52">
        <f t="shared" si="2"/>
        <v>4349649.7118797181</v>
      </c>
    </row>
    <row r="39" spans="1:7" ht="16.2" thickBot="1" x14ac:dyDescent="0.35">
      <c r="A39" s="15">
        <v>31</v>
      </c>
      <c r="B39" s="25" t="s">
        <v>54</v>
      </c>
      <c r="C39" s="49">
        <v>2445938.0999999996</v>
      </c>
      <c r="D39" s="49">
        <v>3337084.34</v>
      </c>
      <c r="E39" s="49">
        <v>2906470.23</v>
      </c>
      <c r="F39" s="49"/>
      <c r="G39" s="52">
        <f t="shared" si="2"/>
        <v>8689492.6699999999</v>
      </c>
    </row>
    <row r="40" spans="1:7" ht="16.2" thickBot="1" x14ac:dyDescent="0.35">
      <c r="A40" s="15">
        <v>32</v>
      </c>
      <c r="B40" s="25" t="s">
        <v>55</v>
      </c>
      <c r="C40" s="49">
        <v>577619.97564775532</v>
      </c>
      <c r="D40" s="49">
        <v>439661.43747799576</v>
      </c>
      <c r="E40" s="49">
        <v>4412225.0332981925</v>
      </c>
      <c r="F40" s="49"/>
      <c r="G40" s="52">
        <f t="shared" si="2"/>
        <v>5429506.4464239441</v>
      </c>
    </row>
    <row r="41" spans="1:7" ht="16.2" thickBot="1" x14ac:dyDescent="0.35">
      <c r="A41" s="14">
        <v>33</v>
      </c>
      <c r="B41" s="25" t="s">
        <v>99</v>
      </c>
      <c r="C41" s="99">
        <v>0</v>
      </c>
      <c r="D41" s="99">
        <v>0</v>
      </c>
      <c r="E41" s="99">
        <v>0</v>
      </c>
      <c r="F41" s="99">
        <v>0</v>
      </c>
      <c r="G41" s="52">
        <f t="shared" si="2"/>
        <v>0</v>
      </c>
    </row>
    <row r="42" spans="1:7" ht="16.2" thickBot="1" x14ac:dyDescent="0.35">
      <c r="A42" s="15" t="s">
        <v>57</v>
      </c>
      <c r="B42" s="25" t="s">
        <v>58</v>
      </c>
      <c r="C42" s="49">
        <v>0</v>
      </c>
      <c r="D42" s="49">
        <v>0</v>
      </c>
      <c r="E42" s="49">
        <v>3851129.24</v>
      </c>
      <c r="F42" s="49"/>
      <c r="G42" s="52">
        <f t="shared" si="2"/>
        <v>3851129.24</v>
      </c>
    </row>
    <row r="43" spans="1:7" ht="16.2" thickBot="1" x14ac:dyDescent="0.35">
      <c r="A43" s="15" t="s">
        <v>97</v>
      </c>
      <c r="B43" s="25" t="s">
        <v>98</v>
      </c>
      <c r="C43" s="49">
        <v>773787.99418289377</v>
      </c>
      <c r="D43" s="49">
        <v>674223.65982252895</v>
      </c>
      <c r="E43" s="49">
        <v>890660.34599457728</v>
      </c>
      <c r="F43" s="49"/>
      <c r="G43" s="52">
        <f t="shared" si="2"/>
        <v>2338672</v>
      </c>
    </row>
    <row r="44" spans="1:7" ht="16.2" thickBot="1" x14ac:dyDescent="0.35">
      <c r="A44" s="15">
        <v>34</v>
      </c>
      <c r="B44" s="25" t="s">
        <v>59</v>
      </c>
      <c r="C44" s="49">
        <v>0</v>
      </c>
      <c r="D44" s="49">
        <v>0</v>
      </c>
      <c r="E44" s="49">
        <v>0</v>
      </c>
      <c r="F44" s="49"/>
      <c r="G44" s="52">
        <f t="shared" si="2"/>
        <v>0</v>
      </c>
    </row>
    <row r="45" spans="1:7" ht="16.2" thickBot="1" x14ac:dyDescent="0.35">
      <c r="A45" s="15">
        <v>35</v>
      </c>
      <c r="B45" s="25" t="s">
        <v>60</v>
      </c>
      <c r="C45" s="49">
        <v>11270.84</v>
      </c>
      <c r="D45" s="49">
        <v>9839.8799999999992</v>
      </c>
      <c r="E45" s="49">
        <v>13024.34</v>
      </c>
      <c r="F45" s="49"/>
      <c r="G45" s="52">
        <f t="shared" si="2"/>
        <v>34135.06</v>
      </c>
    </row>
    <row r="46" spans="1:7" ht="16.2" thickBot="1" x14ac:dyDescent="0.35">
      <c r="A46" s="15">
        <v>36</v>
      </c>
      <c r="B46" s="25" t="s">
        <v>61</v>
      </c>
      <c r="C46" s="49">
        <v>4260143.006284846</v>
      </c>
      <c r="D46" s="49">
        <v>1318875.6914243116</v>
      </c>
      <c r="E46" s="49">
        <v>4571932.4357476421</v>
      </c>
      <c r="F46" s="49"/>
      <c r="G46" s="52">
        <f t="shared" si="2"/>
        <v>10150951.1334568</v>
      </c>
    </row>
    <row r="47" spans="1:7" ht="16.2" thickBot="1" x14ac:dyDescent="0.35">
      <c r="A47" s="15">
        <v>37</v>
      </c>
      <c r="B47" s="25" t="s">
        <v>62</v>
      </c>
      <c r="C47" s="52">
        <f>SUM(C35:C46)</f>
        <v>16890417.855647929</v>
      </c>
      <c r="D47" s="52">
        <f>SUM(D35:D46)</f>
        <v>13390420.34364225</v>
      </c>
      <c r="E47" s="52">
        <f>SUM(E35:E46)</f>
        <v>26080492.268827736</v>
      </c>
      <c r="F47" s="52">
        <f>SUM(F35:F46)</f>
        <v>0</v>
      </c>
      <c r="G47" s="52">
        <f t="shared" si="2"/>
        <v>56361330.468117915</v>
      </c>
    </row>
    <row r="48" spans="1:7" ht="16.2" thickBot="1" x14ac:dyDescent="0.35">
      <c r="A48" s="1">
        <v>38</v>
      </c>
      <c r="B48" s="25" t="s">
        <v>63</v>
      </c>
      <c r="C48" s="52">
        <f>C21-C33-C34-C47</f>
        <v>-279681.97053778917</v>
      </c>
      <c r="D48" s="52">
        <f>D21-D33-D34-D47</f>
        <v>11027998.361807093</v>
      </c>
      <c r="E48" s="52">
        <f>E21-E33-E34-E47</f>
        <v>4518433.6190011948</v>
      </c>
      <c r="F48" s="52">
        <f>F21-F33-F34-F47</f>
        <v>0</v>
      </c>
      <c r="G48" s="52">
        <f t="shared" si="2"/>
        <v>15266750.010270499</v>
      </c>
    </row>
    <row r="49" spans="1:7" ht="16.2" thickBot="1" x14ac:dyDescent="0.35">
      <c r="A49" s="19"/>
      <c r="B49" s="19" t="s">
        <v>64</v>
      </c>
      <c r="C49" s="23"/>
      <c r="D49" s="23"/>
      <c r="E49" s="23"/>
      <c r="F49" s="23"/>
      <c r="G49" s="48"/>
    </row>
    <row r="50" spans="1:7" ht="16.2" thickBot="1" x14ac:dyDescent="0.35">
      <c r="A50" s="14">
        <v>39</v>
      </c>
      <c r="B50" s="25" t="s">
        <v>65</v>
      </c>
      <c r="C50" s="53">
        <f>'Area 1 Data'!C24+'Area 2 Data'!C24+'Area 3 Data'!C24+'Area 4 Data'!C24</f>
        <v>3430</v>
      </c>
      <c r="D50" s="53">
        <f>'Area 1 Data'!D24+'Area 2 Data'!D24+'Area 3 Data'!D24+'Area 4 Data'!D24</f>
        <v>2880</v>
      </c>
      <c r="E50" s="53">
        <f>'Area 1 Data'!E24+'Area 2 Data'!E24+'Area 3 Data'!E24+'Area 4 Data'!E24</f>
        <v>4225</v>
      </c>
      <c r="F50" s="66">
        <v>0</v>
      </c>
      <c r="G50" s="45">
        <f>'Area 1 Data'!G24+'Area 2 Data'!G24+'Area 3 Data'!G24+'Area 4 Data'!G24</f>
        <v>10535</v>
      </c>
    </row>
    <row r="51" spans="1:7" ht="16.2" thickBot="1" x14ac:dyDescent="0.35">
      <c r="A51" s="14">
        <v>40</v>
      </c>
      <c r="B51" s="25" t="s">
        <v>66</v>
      </c>
      <c r="C51" s="54">
        <f>'Area 1 Data'!C25+'Area 2 Data'!C25+'Area 3 Data'!C25+'Area 4 Data'!C25</f>
        <v>58908</v>
      </c>
      <c r="D51" s="54">
        <f>'Area 1 Data'!D25+'Area 2 Data'!D25+'Area 3 Data'!D25+'Area 4 Data'!D25</f>
        <v>46948</v>
      </c>
      <c r="E51" s="54">
        <f>'Area 1 Data'!E25+'Area 2 Data'!E25+'Area 3 Data'!E25+'Area 4 Data'!E25</f>
        <v>74603</v>
      </c>
      <c r="F51" s="67">
        <v>0</v>
      </c>
      <c r="G51" s="45">
        <f>'Area 1 Data'!G25+'Area 2 Data'!G25+'Area 3 Data'!G25+'Area 4 Data'!G25</f>
        <v>180459</v>
      </c>
    </row>
    <row r="52" spans="1:7" ht="16.2" thickBot="1" x14ac:dyDescent="0.35">
      <c r="A52" s="14">
        <v>41</v>
      </c>
      <c r="B52" s="25" t="s">
        <v>67</v>
      </c>
      <c r="C52" s="54">
        <f>'Area 1 Data'!C26+'Area 2 Data'!C26+'Area 3 Data'!C26+'Area 4 Data'!C26</f>
        <v>77248</v>
      </c>
      <c r="D52" s="54">
        <f>'Area 1 Data'!D26+'Area 2 Data'!D26+'Area 3 Data'!D26+'Area 4 Data'!D26</f>
        <v>65829</v>
      </c>
      <c r="E52" s="54">
        <f>'Area 1 Data'!E26+'Area 2 Data'!E26+'Area 3 Data'!E26+'Area 4 Data'!E26</f>
        <v>100484</v>
      </c>
      <c r="F52" s="67">
        <v>0</v>
      </c>
      <c r="G52" s="45">
        <f>'Area 1 Data'!G26+'Area 2 Data'!G26+'Area 3 Data'!G26+'Area 4 Data'!G26</f>
        <v>243561</v>
      </c>
    </row>
    <row r="53" spans="1:7" ht="16.2" thickBot="1" x14ac:dyDescent="0.35">
      <c r="A53" s="14">
        <v>42</v>
      </c>
      <c r="B53" s="25" t="s">
        <v>68</v>
      </c>
      <c r="C53" s="54">
        <f>'Area 1 Data'!C27+'Area 2 Data'!C27+'Area 3 Data'!C27+'Area 4 Data'!C27</f>
        <v>4038</v>
      </c>
      <c r="D53" s="54">
        <f>'Area 1 Data'!D27+'Area 2 Data'!D27+'Area 3 Data'!D27+'Area 4 Data'!D27</f>
        <v>2987</v>
      </c>
      <c r="E53" s="54">
        <f>'Area 1 Data'!E27+'Area 2 Data'!E27+'Area 3 Data'!E27+'Area 4 Data'!E27</f>
        <v>4082</v>
      </c>
      <c r="F53" s="67">
        <v>0</v>
      </c>
      <c r="G53" s="45">
        <f>'Area 1 Data'!G27+'Area 2 Data'!G27+'Area 3 Data'!G27+'Area 4 Data'!G27</f>
        <v>11107</v>
      </c>
    </row>
  </sheetData>
  <sheetProtection algorithmName="SHA-512" hashValue="np+t6KaDRSoFl+rcyx97Eltn+Y2wC4YmFXIEjUMc1P4bKEbMwQQu0axBnMObOkkPi1pfERO04P/qC6EMEWsmOA==" saltValue="VEiyRUA/RaW1ZxmNq2aBcw==" spinCount="100000" sheet="1" objects="1" scenarios="1"/>
  <mergeCells count="1">
    <mergeCell ref="C2:G2"/>
  </mergeCells>
  <conditionalFormatting sqref="C5:G12">
    <cfRule type="cellIs" dxfId="41" priority="4" stopIfTrue="1" operator="lessThan">
      <formula>0</formula>
    </cfRule>
    <cfRule type="cellIs" dxfId="40" priority="8" stopIfTrue="1" operator="lessThan">
      <formula>0</formula>
    </cfRule>
    <cfRule type="cellIs" dxfId="39" priority="10" stopIfTrue="1" operator="lessThan">
      <formula>0</formula>
    </cfRule>
  </conditionalFormatting>
  <conditionalFormatting sqref="C14:G21">
    <cfRule type="cellIs" dxfId="38" priority="3" stopIfTrue="1" operator="lessThan">
      <formula>0</formula>
    </cfRule>
    <cfRule type="cellIs" dxfId="37" priority="7" stopIfTrue="1" operator="lessThan">
      <formula>0</formula>
    </cfRule>
    <cfRule type="cellIs" dxfId="36" priority="9" stopIfTrue="1" operator="lessThan">
      <formula>0</formula>
    </cfRule>
  </conditionalFormatting>
  <conditionalFormatting sqref="C23:G48">
    <cfRule type="cellIs" dxfId="35" priority="2" stopIfTrue="1" operator="lessThan">
      <formula>0</formula>
    </cfRule>
    <cfRule type="cellIs" dxfId="34" priority="6" stopIfTrue="1" operator="lessThan">
      <formula>0</formula>
    </cfRule>
  </conditionalFormatting>
  <conditionalFormatting sqref="C50:G53">
    <cfRule type="cellIs" dxfId="33" priority="1" stopIfTrue="1" operator="lessThan">
      <formula>0</formula>
    </cfRule>
    <cfRule type="cellIs" dxfId="32" priority="5" stopIfTrue="1" operator="lessThan">
      <formula>0</formula>
    </cfRule>
  </conditionalFormatting>
  <pageMargins left="0.7" right="0.7" top="0.75" bottom="0.75" header="0.3" footer="0.3"/>
  <pageSetup orientation="landscape" r:id="rId1"/>
  <ignoredErrors>
    <ignoredError sqref="C12:F12 C21:F21 C33:E33 C47:F47 C48:F48 C50:E50 C52:E53 C51 E51" unlocked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G27"/>
  <sheetViews>
    <sheetView showGridLines="0" showRowColHeaders="0" zoomScale="80" zoomScaleNormal="80" workbookViewId="0">
      <pane xSplit="2" ySplit="4" topLeftCell="C5" activePane="bottomRight" state="frozen"/>
      <selection pane="topRight" activeCell="C1" sqref="C1"/>
      <selection pane="bottomLeft" activeCell="A5" sqref="A5"/>
      <selection pane="bottomRight" activeCell="H21" sqref="H21"/>
    </sheetView>
  </sheetViews>
  <sheetFormatPr defaultColWidth="9.109375" defaultRowHeight="15.6" x14ac:dyDescent="0.3"/>
  <cols>
    <col min="1" max="1" width="12.88671875" style="12" bestFit="1" customWidth="1"/>
    <col min="2" max="2" width="96.88671875" style="12" bestFit="1" customWidth="1"/>
    <col min="3" max="7" width="16.88671875" style="12" customWidth="1"/>
    <col min="8" max="8" width="35.109375" style="12" customWidth="1"/>
    <col min="9" max="10" width="9.109375" style="12"/>
    <col min="11" max="11" width="10.88671875" style="12" bestFit="1" customWidth="1"/>
    <col min="12" max="12" width="9.109375" style="12"/>
    <col min="13" max="13" width="9.88671875" style="12" bestFit="1" customWidth="1"/>
    <col min="14" max="14" width="13.44140625" style="12" bestFit="1" customWidth="1"/>
    <col min="15" max="15" width="30.88671875" style="12" bestFit="1" customWidth="1"/>
    <col min="16" max="16384" width="9.109375" style="12"/>
  </cols>
  <sheetData>
    <row r="1" spans="1:7" s="11" customFormat="1" ht="21.6" thickBot="1" x14ac:dyDescent="0.45">
      <c r="B1" s="13" t="s">
        <v>11</v>
      </c>
      <c r="C1" s="13"/>
      <c r="D1" s="13"/>
      <c r="E1" s="13"/>
      <c r="F1" s="13"/>
    </row>
    <row r="2" spans="1:7" ht="18.600000000000001" thickBot="1" x14ac:dyDescent="0.35">
      <c r="A2" s="16"/>
      <c r="B2" s="17" t="s">
        <v>72</v>
      </c>
      <c r="C2" s="108" t="s">
        <v>69</v>
      </c>
      <c r="D2" s="109"/>
      <c r="E2" s="109"/>
      <c r="F2" s="109"/>
      <c r="G2" s="110"/>
    </row>
    <row r="3" spans="1:7" ht="31.8" thickBot="1" x14ac:dyDescent="0.35">
      <c r="A3" s="18" t="s">
        <v>17</v>
      </c>
      <c r="B3" s="19" t="s">
        <v>70</v>
      </c>
      <c r="C3" s="19" t="s">
        <v>12</v>
      </c>
      <c r="D3" s="19" t="s">
        <v>13</v>
      </c>
      <c r="E3" s="20" t="s">
        <v>14</v>
      </c>
      <c r="F3" s="20" t="s">
        <v>15</v>
      </c>
      <c r="G3" s="21" t="s">
        <v>8</v>
      </c>
    </row>
    <row r="4" spans="1:7" ht="16.2" thickBot="1" x14ac:dyDescent="0.35">
      <c r="A4" s="22"/>
      <c r="B4" s="19" t="s">
        <v>16</v>
      </c>
      <c r="C4" s="23"/>
      <c r="D4" s="23"/>
      <c r="E4" s="23"/>
      <c r="F4" s="23"/>
      <c r="G4" s="24"/>
    </row>
    <row r="5" spans="1:7" ht="16.2" thickBot="1" x14ac:dyDescent="0.35">
      <c r="A5" s="14">
        <v>1</v>
      </c>
      <c r="B5" s="25" t="s">
        <v>18</v>
      </c>
      <c r="C5" s="2">
        <v>136632</v>
      </c>
      <c r="D5" s="3">
        <v>126041</v>
      </c>
      <c r="E5" s="3">
        <v>133582</v>
      </c>
      <c r="F5" s="3"/>
      <c r="G5" s="45">
        <f>SUM(C5:F5)</f>
        <v>396255</v>
      </c>
    </row>
    <row r="6" spans="1:7" ht="16.2" thickBot="1" x14ac:dyDescent="0.35">
      <c r="A6" s="15">
        <v>2</v>
      </c>
      <c r="B6" s="25" t="s">
        <v>19</v>
      </c>
      <c r="C6" s="4">
        <v>75</v>
      </c>
      <c r="D6" s="4">
        <v>1026</v>
      </c>
      <c r="E6" s="4"/>
      <c r="F6" s="4"/>
      <c r="G6" s="46">
        <f>SUM(C6:F6)</f>
        <v>1101</v>
      </c>
    </row>
    <row r="7" spans="1:7" ht="16.2" thickBot="1" x14ac:dyDescent="0.35">
      <c r="A7" s="15">
        <v>3</v>
      </c>
      <c r="B7" s="25" t="s">
        <v>24</v>
      </c>
      <c r="C7" s="4">
        <v>4457</v>
      </c>
      <c r="D7" s="4">
        <v>4781</v>
      </c>
      <c r="E7" s="4">
        <v>4405</v>
      </c>
      <c r="F7" s="4"/>
      <c r="G7" s="46">
        <f>SUM(C7:F7)</f>
        <v>13643</v>
      </c>
    </row>
    <row r="8" spans="1:7" ht="16.2" thickBot="1" x14ac:dyDescent="0.35">
      <c r="A8" s="15">
        <v>4</v>
      </c>
      <c r="B8" s="25" t="s">
        <v>25</v>
      </c>
      <c r="C8" s="4">
        <v>2429</v>
      </c>
      <c r="D8" s="4">
        <v>1893</v>
      </c>
      <c r="E8" s="4">
        <v>2168</v>
      </c>
      <c r="F8" s="4"/>
      <c r="G8" s="46">
        <f>SUM(C8:F8)</f>
        <v>6490</v>
      </c>
    </row>
    <row r="9" spans="1:7" ht="16.2" thickBot="1" x14ac:dyDescent="0.35">
      <c r="A9" s="15">
        <v>5</v>
      </c>
      <c r="B9" s="25" t="s">
        <v>26</v>
      </c>
      <c r="C9" s="4">
        <v>4793</v>
      </c>
      <c r="D9" s="4">
        <v>3727</v>
      </c>
      <c r="E9" s="5">
        <v>3907</v>
      </c>
      <c r="F9" s="4"/>
      <c r="G9" s="46">
        <f>SUM(C9:F9)</f>
        <v>12427</v>
      </c>
    </row>
    <row r="10" spans="1:7" ht="16.2" thickBot="1" x14ac:dyDescent="0.35">
      <c r="A10" s="19"/>
      <c r="B10" s="19" t="s">
        <v>29</v>
      </c>
      <c r="C10" s="23"/>
      <c r="D10" s="23"/>
      <c r="E10" s="23"/>
      <c r="F10" s="23"/>
      <c r="G10" s="47"/>
    </row>
    <row r="11" spans="1:7" ht="16.2" thickBot="1" x14ac:dyDescent="0.35">
      <c r="A11" s="14">
        <v>6</v>
      </c>
      <c r="B11" s="25" t="s">
        <v>30</v>
      </c>
      <c r="C11" s="50">
        <v>86707133.120000005</v>
      </c>
      <c r="D11" s="51">
        <v>72754597.170000002</v>
      </c>
      <c r="E11" s="51">
        <v>80239998.560000002</v>
      </c>
      <c r="F11" s="51"/>
      <c r="G11" s="52">
        <f>SUM(C11:F11)</f>
        <v>239701728.85000002</v>
      </c>
    </row>
    <row r="12" spans="1:7" ht="16.2" thickBot="1" x14ac:dyDescent="0.35">
      <c r="A12" s="15">
        <v>7</v>
      </c>
      <c r="B12" s="25" t="s">
        <v>31</v>
      </c>
      <c r="C12" s="49">
        <v>86707133.120000005</v>
      </c>
      <c r="D12" s="49">
        <v>72754597.170000002</v>
      </c>
      <c r="E12" s="49">
        <v>80239998.560000002</v>
      </c>
      <c r="F12" s="49"/>
      <c r="G12" s="52">
        <f>SUM(C12:F12)</f>
        <v>239701728.85000002</v>
      </c>
    </row>
    <row r="13" spans="1:7" ht="16.2" thickBot="1" x14ac:dyDescent="0.35">
      <c r="A13" s="15">
        <v>10</v>
      </c>
      <c r="B13" s="25" t="s">
        <v>34</v>
      </c>
      <c r="C13" s="49"/>
      <c r="D13" s="49"/>
      <c r="E13" s="49"/>
      <c r="F13" s="55">
        <v>0</v>
      </c>
      <c r="G13" s="52">
        <f>SUM(C13:F13)</f>
        <v>0</v>
      </c>
    </row>
    <row r="14" spans="1:7" ht="16.2" thickBot="1" x14ac:dyDescent="0.35">
      <c r="A14" s="15">
        <v>11</v>
      </c>
      <c r="B14" s="25" t="s">
        <v>35</v>
      </c>
      <c r="C14" s="49"/>
      <c r="D14" s="49"/>
      <c r="E14" s="49"/>
      <c r="F14" s="55">
        <v>0</v>
      </c>
      <c r="G14" s="52">
        <f>SUM(C14:F14)</f>
        <v>0</v>
      </c>
    </row>
    <row r="15" spans="1:7" ht="16.2" thickBot="1" x14ac:dyDescent="0.35">
      <c r="A15" s="19"/>
      <c r="B15" s="19" t="s">
        <v>38</v>
      </c>
      <c r="C15" s="23"/>
      <c r="D15" s="23"/>
      <c r="E15" s="23"/>
      <c r="F15" s="23"/>
      <c r="G15" s="47"/>
    </row>
    <row r="16" spans="1:7" ht="16.2" thickBot="1" x14ac:dyDescent="0.35">
      <c r="A16" s="14">
        <v>15</v>
      </c>
      <c r="B16" s="25" t="s">
        <v>39</v>
      </c>
      <c r="C16" s="51">
        <v>16462422.93</v>
      </c>
      <c r="D16" s="51">
        <v>13569613.76</v>
      </c>
      <c r="E16" s="51">
        <v>15211040.07</v>
      </c>
      <c r="F16" s="55">
        <v>0</v>
      </c>
      <c r="G16" s="52">
        <f t="shared" ref="G16:G22" si="0">SUM(C16:F16)</f>
        <v>45243076.759999998</v>
      </c>
    </row>
    <row r="17" spans="1:7" ht="16.2" thickBot="1" x14ac:dyDescent="0.35">
      <c r="A17" s="15">
        <v>16</v>
      </c>
      <c r="B17" s="25" t="s">
        <v>40</v>
      </c>
      <c r="C17" s="49">
        <v>7645940.29</v>
      </c>
      <c r="D17" s="49">
        <v>5381137.1500000004</v>
      </c>
      <c r="E17" s="49">
        <v>7544329.2599999998</v>
      </c>
      <c r="F17" s="55">
        <v>0</v>
      </c>
      <c r="G17" s="52">
        <f t="shared" si="0"/>
        <v>20571406.700000003</v>
      </c>
    </row>
    <row r="18" spans="1:7" ht="16.2" thickBot="1" x14ac:dyDescent="0.35">
      <c r="A18" s="15">
        <v>17</v>
      </c>
      <c r="B18" s="25" t="s">
        <v>41</v>
      </c>
      <c r="C18" s="49">
        <v>34192971.280000001</v>
      </c>
      <c r="D18" s="49">
        <v>25700930.989999998</v>
      </c>
      <c r="E18" s="49">
        <v>38093526.18</v>
      </c>
      <c r="F18" s="55">
        <v>0</v>
      </c>
      <c r="G18" s="52">
        <f t="shared" si="0"/>
        <v>97987428.449999988</v>
      </c>
    </row>
    <row r="19" spans="1:7" ht="16.2" thickBot="1" x14ac:dyDescent="0.35">
      <c r="A19" s="15">
        <v>18</v>
      </c>
      <c r="B19" s="25" t="s">
        <v>42</v>
      </c>
      <c r="C19" s="49">
        <v>0</v>
      </c>
      <c r="D19" s="49">
        <v>0</v>
      </c>
      <c r="E19" s="49">
        <v>0</v>
      </c>
      <c r="F19" s="55">
        <v>0</v>
      </c>
      <c r="G19" s="52">
        <f t="shared" si="0"/>
        <v>0</v>
      </c>
    </row>
    <row r="20" spans="1:7" ht="16.2" thickBot="1" x14ac:dyDescent="0.35">
      <c r="A20" s="15">
        <v>19</v>
      </c>
      <c r="B20" s="25" t="s">
        <v>43</v>
      </c>
      <c r="C20" s="49"/>
      <c r="D20" s="49"/>
      <c r="E20" s="49"/>
      <c r="F20" s="55">
        <v>0</v>
      </c>
      <c r="G20" s="52">
        <f t="shared" si="0"/>
        <v>0</v>
      </c>
    </row>
    <row r="21" spans="1:7" ht="16.2" thickBot="1" x14ac:dyDescent="0.35">
      <c r="A21" s="15">
        <v>20</v>
      </c>
      <c r="B21" s="25" t="s">
        <v>44</v>
      </c>
      <c r="C21" s="49">
        <v>1680007.23</v>
      </c>
      <c r="D21" s="49">
        <v>779928.29</v>
      </c>
      <c r="E21" s="49">
        <v>1133809.19</v>
      </c>
      <c r="F21" s="55">
        <v>0</v>
      </c>
      <c r="G21" s="52">
        <f t="shared" si="0"/>
        <v>3593744.71</v>
      </c>
    </row>
    <row r="22" spans="1:7" ht="16.2" thickBot="1" x14ac:dyDescent="0.35">
      <c r="A22" s="15">
        <v>21</v>
      </c>
      <c r="B22" s="25" t="s">
        <v>45</v>
      </c>
      <c r="C22" s="49">
        <v>14905428.140000001</v>
      </c>
      <c r="D22" s="49">
        <v>12528364.08</v>
      </c>
      <c r="E22" s="49">
        <v>19029592.84</v>
      </c>
      <c r="F22" s="55">
        <v>0</v>
      </c>
      <c r="G22" s="52">
        <f t="shared" si="0"/>
        <v>46463385.060000002</v>
      </c>
    </row>
    <row r="23" spans="1:7" ht="16.2" thickBot="1" x14ac:dyDescent="0.35">
      <c r="A23" s="19"/>
      <c r="B23" s="19" t="s">
        <v>64</v>
      </c>
      <c r="C23" s="23"/>
      <c r="D23" s="23"/>
      <c r="E23" s="23"/>
      <c r="F23" s="23"/>
      <c r="G23" s="48"/>
    </row>
    <row r="24" spans="1:7" ht="16.2" thickBot="1" x14ac:dyDescent="0.35">
      <c r="A24" s="14">
        <v>39</v>
      </c>
      <c r="B24" s="25" t="s">
        <v>65</v>
      </c>
      <c r="C24" s="6">
        <v>2179</v>
      </c>
      <c r="D24" s="6">
        <v>1839</v>
      </c>
      <c r="E24" s="6">
        <v>2333</v>
      </c>
      <c r="F24" s="56">
        <v>0</v>
      </c>
      <c r="G24" s="45">
        <f>SUM(C24:F24)</f>
        <v>6351</v>
      </c>
    </row>
    <row r="25" spans="1:7" ht="16.2" thickBot="1" x14ac:dyDescent="0.35">
      <c r="A25" s="14">
        <v>40</v>
      </c>
      <c r="B25" s="25" t="s">
        <v>66</v>
      </c>
      <c r="C25" s="4">
        <v>39203</v>
      </c>
      <c r="D25" s="4">
        <v>32463</v>
      </c>
      <c r="E25" s="4">
        <v>43526</v>
      </c>
      <c r="F25" s="56">
        <v>0</v>
      </c>
      <c r="G25" s="45">
        <f>SUM(C25:F25)</f>
        <v>115192</v>
      </c>
    </row>
    <row r="26" spans="1:7" ht="16.2" thickBot="1" x14ac:dyDescent="0.35">
      <c r="A26" s="14">
        <v>41</v>
      </c>
      <c r="B26" s="25" t="s">
        <v>67</v>
      </c>
      <c r="C26" s="4">
        <v>54057</v>
      </c>
      <c r="D26" s="4">
        <v>46951</v>
      </c>
      <c r="E26" s="4">
        <v>60739</v>
      </c>
      <c r="F26" s="56">
        <v>0</v>
      </c>
      <c r="G26" s="45">
        <f>SUM(C26:F26)</f>
        <v>161747</v>
      </c>
    </row>
    <row r="27" spans="1:7" ht="16.2" thickBot="1" x14ac:dyDescent="0.35">
      <c r="A27" s="14">
        <v>42</v>
      </c>
      <c r="B27" s="25" t="s">
        <v>68</v>
      </c>
      <c r="C27" s="4">
        <v>2448</v>
      </c>
      <c r="D27" s="4">
        <v>1939</v>
      </c>
      <c r="E27" s="4">
        <v>2141</v>
      </c>
      <c r="F27" s="56">
        <v>0</v>
      </c>
      <c r="G27" s="45">
        <f>SUM(C27:F27)</f>
        <v>6528</v>
      </c>
    </row>
  </sheetData>
  <sheetProtection algorithmName="SHA-512" hashValue="PskVKlhHECpSJhyo2ZVAwaKuqw0eAn9a1mwK+upBRtMtmLX8vuEck3HLton+Hmlahme1U4y0PuHJ3uVV4zntdA==" saltValue="RgfCP1DigGiweR+Sia1+WA==" spinCount="100000" sheet="1" objects="1" scenarios="1"/>
  <mergeCells count="1">
    <mergeCell ref="C2:G2"/>
  </mergeCells>
  <conditionalFormatting sqref="C5:G9">
    <cfRule type="cellIs" dxfId="31" priority="4" stopIfTrue="1" operator="lessThan">
      <formula>0</formula>
    </cfRule>
    <cfRule type="cellIs" dxfId="30" priority="8" stopIfTrue="1" operator="lessThan">
      <formula>0</formula>
    </cfRule>
  </conditionalFormatting>
  <conditionalFormatting sqref="C11:G14">
    <cfRule type="cellIs" dxfId="29" priority="3" stopIfTrue="1" operator="lessThan">
      <formula>0</formula>
    </cfRule>
    <cfRule type="cellIs" dxfId="28" priority="7" stopIfTrue="1" operator="lessThan">
      <formula>0</formula>
    </cfRule>
  </conditionalFormatting>
  <conditionalFormatting sqref="C16:G22">
    <cfRule type="cellIs" dxfId="27" priority="2" stopIfTrue="1" operator="lessThan">
      <formula>0</formula>
    </cfRule>
    <cfRule type="cellIs" dxfId="26" priority="6" stopIfTrue="1" operator="lessThan">
      <formula>0</formula>
    </cfRule>
  </conditionalFormatting>
  <conditionalFormatting sqref="C24:G27">
    <cfRule type="cellIs" dxfId="25" priority="1" stopIfTrue="1" operator="lessThan">
      <formula>0</formula>
    </cfRule>
    <cfRule type="cellIs" dxfId="24" priority="5" stopIfTrue="1" operator="lessThan">
      <formula>0</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G27"/>
  <sheetViews>
    <sheetView showGridLines="0" showRowColHeaders="0" topLeftCell="A2" zoomScale="90" zoomScaleNormal="90" workbookViewId="0">
      <pane xSplit="2" ySplit="3" topLeftCell="C5" activePane="bottomRight" state="frozen"/>
      <selection activeCell="A2" sqref="A2"/>
      <selection pane="topRight" activeCell="C2" sqref="C2"/>
      <selection pane="bottomLeft" activeCell="A5" sqref="A5"/>
      <selection pane="bottomRight" activeCell="C24" sqref="C24:E27"/>
    </sheetView>
  </sheetViews>
  <sheetFormatPr defaultColWidth="9.109375" defaultRowHeight="15.6" x14ac:dyDescent="0.3"/>
  <cols>
    <col min="1" max="1" width="12.88671875" style="12" bestFit="1" customWidth="1"/>
    <col min="2" max="2" width="96.88671875" style="12" bestFit="1" customWidth="1"/>
    <col min="3" max="7" width="16.88671875" style="12" customWidth="1"/>
    <col min="8" max="8" width="35.109375" style="12" customWidth="1"/>
    <col min="9" max="10" width="9.109375" style="12"/>
    <col min="11" max="11" width="10.88671875" style="12" bestFit="1" customWidth="1"/>
    <col min="12" max="12" width="9.109375" style="12"/>
    <col min="13" max="13" width="9.88671875" style="12" bestFit="1" customWidth="1"/>
    <col min="14" max="14" width="13.44140625" style="12" bestFit="1" customWidth="1"/>
    <col min="15" max="15" width="30.88671875" style="12" bestFit="1" customWidth="1"/>
    <col min="16" max="16384" width="9.109375" style="12"/>
  </cols>
  <sheetData>
    <row r="1" spans="1:7" s="11" customFormat="1" ht="21.6" thickBot="1" x14ac:dyDescent="0.45">
      <c r="B1" s="13" t="s">
        <v>11</v>
      </c>
      <c r="C1" s="13"/>
      <c r="D1" s="13"/>
      <c r="E1" s="13"/>
      <c r="F1" s="13"/>
    </row>
    <row r="2" spans="1:7" ht="18.600000000000001" thickBot="1" x14ac:dyDescent="0.35">
      <c r="A2" s="16"/>
      <c r="B2" s="17" t="s">
        <v>73</v>
      </c>
      <c r="C2" s="108" t="s">
        <v>69</v>
      </c>
      <c r="D2" s="109"/>
      <c r="E2" s="109"/>
      <c r="F2" s="109"/>
      <c r="G2" s="110"/>
    </row>
    <row r="3" spans="1:7" ht="31.8" thickBot="1" x14ac:dyDescent="0.35">
      <c r="A3" s="18" t="s">
        <v>17</v>
      </c>
      <c r="B3" s="19" t="s">
        <v>70</v>
      </c>
      <c r="C3" s="19" t="s">
        <v>12</v>
      </c>
      <c r="D3" s="19" t="s">
        <v>13</v>
      </c>
      <c r="E3" s="20" t="s">
        <v>14</v>
      </c>
      <c r="F3" s="20" t="s">
        <v>15</v>
      </c>
      <c r="G3" s="21" t="s">
        <v>8</v>
      </c>
    </row>
    <row r="4" spans="1:7" ht="16.2" thickBot="1" x14ac:dyDescent="0.35">
      <c r="A4" s="22"/>
      <c r="B4" s="19" t="s">
        <v>16</v>
      </c>
      <c r="C4" s="23"/>
      <c r="D4" s="23"/>
      <c r="E4" s="23"/>
      <c r="F4" s="23"/>
      <c r="G4" s="24"/>
    </row>
    <row r="5" spans="1:7" ht="16.2" thickBot="1" x14ac:dyDescent="0.35">
      <c r="A5" s="14">
        <v>1</v>
      </c>
      <c r="B5" s="25" t="s">
        <v>18</v>
      </c>
      <c r="C5" s="2">
        <v>34412</v>
      </c>
      <c r="D5" s="3">
        <v>27856</v>
      </c>
      <c r="E5" s="3">
        <v>55108</v>
      </c>
      <c r="F5" s="3"/>
      <c r="G5" s="45">
        <f>SUM(C5:F5)</f>
        <v>117376</v>
      </c>
    </row>
    <row r="6" spans="1:7" ht="16.2" thickBot="1" x14ac:dyDescent="0.35">
      <c r="A6" s="15">
        <v>2</v>
      </c>
      <c r="B6" s="25" t="s">
        <v>19</v>
      </c>
      <c r="C6" s="4">
        <v>21</v>
      </c>
      <c r="D6" s="4">
        <v>242</v>
      </c>
      <c r="E6" s="4">
        <v>2711</v>
      </c>
      <c r="F6" s="4"/>
      <c r="G6" s="46">
        <f>SUM(C6:F6)</f>
        <v>2974</v>
      </c>
    </row>
    <row r="7" spans="1:7" ht="16.2" thickBot="1" x14ac:dyDescent="0.35">
      <c r="A7" s="15">
        <v>3</v>
      </c>
      <c r="B7" s="25" t="s">
        <v>24</v>
      </c>
      <c r="C7" s="4">
        <v>1363</v>
      </c>
      <c r="D7" s="4">
        <v>1011</v>
      </c>
      <c r="E7" s="4">
        <v>1731</v>
      </c>
      <c r="F7" s="4"/>
      <c r="G7" s="46">
        <f>SUM(C7:F7)</f>
        <v>4105</v>
      </c>
    </row>
    <row r="8" spans="1:7" ht="16.2" thickBot="1" x14ac:dyDescent="0.35">
      <c r="A8" s="15">
        <v>4</v>
      </c>
      <c r="B8" s="25" t="s">
        <v>25</v>
      </c>
      <c r="C8" s="4">
        <v>467</v>
      </c>
      <c r="D8" s="4">
        <v>505</v>
      </c>
      <c r="E8" s="4">
        <v>980</v>
      </c>
      <c r="F8" s="4"/>
      <c r="G8" s="46">
        <f>SUM(C8:F8)</f>
        <v>1952</v>
      </c>
    </row>
    <row r="9" spans="1:7" ht="16.2" thickBot="1" x14ac:dyDescent="0.35">
      <c r="A9" s="15">
        <v>5</v>
      </c>
      <c r="B9" s="25" t="s">
        <v>26</v>
      </c>
      <c r="C9" s="4">
        <v>861</v>
      </c>
      <c r="D9" s="4">
        <v>994</v>
      </c>
      <c r="E9" s="5">
        <v>1602</v>
      </c>
      <c r="F9" s="4"/>
      <c r="G9" s="46">
        <f>SUM(C9:F9)</f>
        <v>3457</v>
      </c>
    </row>
    <row r="10" spans="1:7" ht="16.2" thickBot="1" x14ac:dyDescent="0.35">
      <c r="A10" s="19"/>
      <c r="B10" s="19" t="s">
        <v>29</v>
      </c>
      <c r="C10" s="23"/>
      <c r="D10" s="23"/>
      <c r="E10" s="23"/>
      <c r="F10" s="23"/>
      <c r="G10" s="47"/>
    </row>
    <row r="11" spans="1:7" ht="16.2" thickBot="1" x14ac:dyDescent="0.35">
      <c r="A11" s="14">
        <v>6</v>
      </c>
      <c r="B11" s="25" t="s">
        <v>30</v>
      </c>
      <c r="C11" s="50">
        <v>22228852.920000002</v>
      </c>
      <c r="D11" s="51">
        <v>13574611.970000001</v>
      </c>
      <c r="E11" s="51">
        <v>35475774.979999997</v>
      </c>
      <c r="F11" s="51"/>
      <c r="G11" s="52">
        <f>SUM(C11:F11)</f>
        <v>71279239.870000005</v>
      </c>
    </row>
    <row r="12" spans="1:7" ht="16.2" thickBot="1" x14ac:dyDescent="0.35">
      <c r="A12" s="15">
        <v>7</v>
      </c>
      <c r="B12" s="25" t="s">
        <v>31</v>
      </c>
      <c r="C12" s="49">
        <v>22228852.920000002</v>
      </c>
      <c r="D12" s="49">
        <v>13574611.970000001</v>
      </c>
      <c r="E12" s="49">
        <v>35475774.979999997</v>
      </c>
      <c r="F12" s="49"/>
      <c r="G12" s="52">
        <f>SUM(C12:F12)</f>
        <v>71279239.870000005</v>
      </c>
    </row>
    <row r="13" spans="1:7" ht="16.2" thickBot="1" x14ac:dyDescent="0.35">
      <c r="A13" s="15">
        <v>10</v>
      </c>
      <c r="B13" s="25" t="s">
        <v>34</v>
      </c>
      <c r="C13" s="49"/>
      <c r="D13" s="49"/>
      <c r="E13" s="49"/>
      <c r="F13" s="55">
        <v>0</v>
      </c>
      <c r="G13" s="52">
        <f>SUM(C13:F13)</f>
        <v>0</v>
      </c>
    </row>
    <row r="14" spans="1:7" ht="16.2" thickBot="1" x14ac:dyDescent="0.35">
      <c r="A14" s="15">
        <v>11</v>
      </c>
      <c r="B14" s="25" t="s">
        <v>35</v>
      </c>
      <c r="C14" s="49"/>
      <c r="D14" s="49"/>
      <c r="E14" s="49"/>
      <c r="F14" s="55">
        <v>0</v>
      </c>
      <c r="G14" s="52">
        <f>SUM(C14:F14)</f>
        <v>0</v>
      </c>
    </row>
    <row r="15" spans="1:7" ht="16.2" thickBot="1" x14ac:dyDescent="0.35">
      <c r="A15" s="19"/>
      <c r="B15" s="19" t="s">
        <v>38</v>
      </c>
      <c r="C15" s="23"/>
      <c r="D15" s="23"/>
      <c r="E15" s="23"/>
      <c r="F15" s="23"/>
      <c r="G15" s="47"/>
    </row>
    <row r="16" spans="1:7" ht="16.2" thickBot="1" x14ac:dyDescent="0.35">
      <c r="A16" s="14">
        <v>15</v>
      </c>
      <c r="B16" s="25" t="s">
        <v>39</v>
      </c>
      <c r="C16" s="51">
        <v>5058960.04</v>
      </c>
      <c r="D16" s="51">
        <v>5080608.18</v>
      </c>
      <c r="E16" s="51">
        <v>7160427.6500000004</v>
      </c>
      <c r="F16" s="55">
        <v>0</v>
      </c>
      <c r="G16" s="52">
        <f t="shared" ref="G16:G22" si="0">SUM(C16:F16)</f>
        <v>17299995.869999997</v>
      </c>
    </row>
    <row r="17" spans="1:7" ht="16.2" thickBot="1" x14ac:dyDescent="0.35">
      <c r="A17" s="15">
        <v>16</v>
      </c>
      <c r="B17" s="25" t="s">
        <v>40</v>
      </c>
      <c r="C17" s="49">
        <v>2331946.81</v>
      </c>
      <c r="D17" s="49">
        <v>1520409.89</v>
      </c>
      <c r="E17" s="49">
        <v>4081918.71</v>
      </c>
      <c r="F17" s="55">
        <v>0</v>
      </c>
      <c r="G17" s="52">
        <f t="shared" si="0"/>
        <v>7934275.4100000001</v>
      </c>
    </row>
    <row r="18" spans="1:7" ht="16.2" thickBot="1" x14ac:dyDescent="0.35">
      <c r="A18" s="15">
        <v>17</v>
      </c>
      <c r="B18" s="25" t="s">
        <v>41</v>
      </c>
      <c r="C18" s="49">
        <v>9475371.9600000009</v>
      </c>
      <c r="D18" s="49">
        <v>6056614.7699999996</v>
      </c>
      <c r="E18" s="49">
        <v>16016348.289999999</v>
      </c>
      <c r="F18" s="55">
        <v>0</v>
      </c>
      <c r="G18" s="52">
        <f t="shared" si="0"/>
        <v>31548335.02</v>
      </c>
    </row>
    <row r="19" spans="1:7" ht="16.2" thickBot="1" x14ac:dyDescent="0.35">
      <c r="A19" s="15">
        <v>18</v>
      </c>
      <c r="B19" s="25" t="s">
        <v>42</v>
      </c>
      <c r="C19" s="49">
        <v>0</v>
      </c>
      <c r="D19" s="49">
        <v>0</v>
      </c>
      <c r="E19" s="49">
        <v>0</v>
      </c>
      <c r="F19" s="55">
        <v>0</v>
      </c>
      <c r="G19" s="52">
        <f t="shared" si="0"/>
        <v>0</v>
      </c>
    </row>
    <row r="20" spans="1:7" ht="16.2" thickBot="1" x14ac:dyDescent="0.35">
      <c r="A20" s="15">
        <v>19</v>
      </c>
      <c r="B20" s="25" t="s">
        <v>43</v>
      </c>
      <c r="C20" s="49"/>
      <c r="D20" s="49"/>
      <c r="E20" s="49"/>
      <c r="F20" s="55">
        <v>0</v>
      </c>
      <c r="G20" s="52">
        <f t="shared" si="0"/>
        <v>0</v>
      </c>
    </row>
    <row r="21" spans="1:7" ht="16.2" thickBot="1" x14ac:dyDescent="0.35">
      <c r="A21" s="15">
        <v>20</v>
      </c>
      <c r="B21" s="25" t="s">
        <v>44</v>
      </c>
      <c r="C21" s="49">
        <v>541653.32999999996</v>
      </c>
      <c r="D21" s="49">
        <v>202215.39</v>
      </c>
      <c r="E21" s="49">
        <v>566506.98</v>
      </c>
      <c r="F21" s="55">
        <v>0</v>
      </c>
      <c r="G21" s="52">
        <f t="shared" si="0"/>
        <v>1310375.7</v>
      </c>
    </row>
    <row r="22" spans="1:7" ht="16.2" thickBot="1" x14ac:dyDescent="0.35">
      <c r="A22" s="15">
        <v>21</v>
      </c>
      <c r="B22" s="25" t="s">
        <v>45</v>
      </c>
      <c r="C22" s="49">
        <v>3141579.09</v>
      </c>
      <c r="D22" s="49">
        <v>2557197.83</v>
      </c>
      <c r="E22" s="49">
        <v>8462791.6600000001</v>
      </c>
      <c r="F22" s="55">
        <v>0</v>
      </c>
      <c r="G22" s="52">
        <f t="shared" si="0"/>
        <v>14161568.58</v>
      </c>
    </row>
    <row r="23" spans="1:7" ht="16.2" thickBot="1" x14ac:dyDescent="0.35">
      <c r="A23" s="19"/>
      <c r="B23" s="19" t="s">
        <v>64</v>
      </c>
      <c r="C23" s="23"/>
      <c r="D23" s="23"/>
      <c r="E23" s="23"/>
      <c r="F23" s="23"/>
      <c r="G23" s="48"/>
    </row>
    <row r="24" spans="1:7" ht="16.2" thickBot="1" x14ac:dyDescent="0.35">
      <c r="A24" s="14">
        <v>39</v>
      </c>
      <c r="B24" s="25" t="s">
        <v>65</v>
      </c>
      <c r="C24" s="6">
        <v>623</v>
      </c>
      <c r="D24" s="6">
        <v>649</v>
      </c>
      <c r="E24" s="6">
        <v>784</v>
      </c>
      <c r="F24" s="56">
        <v>0</v>
      </c>
      <c r="G24" s="45">
        <f>SUM(C24:F24)</f>
        <v>2056</v>
      </c>
    </row>
    <row r="25" spans="1:7" ht="16.2" thickBot="1" x14ac:dyDescent="0.35">
      <c r="A25" s="14">
        <v>40</v>
      </c>
      <c r="B25" s="25" t="s">
        <v>66</v>
      </c>
      <c r="C25" s="4">
        <v>8839</v>
      </c>
      <c r="D25" s="4">
        <v>6864</v>
      </c>
      <c r="E25" s="4">
        <v>14970</v>
      </c>
      <c r="F25" s="56">
        <v>0</v>
      </c>
      <c r="G25" s="45">
        <f>SUM(C25:F25)</f>
        <v>30673</v>
      </c>
    </row>
    <row r="26" spans="1:7" ht="16.2" thickBot="1" x14ac:dyDescent="0.35">
      <c r="A26" s="14">
        <v>41</v>
      </c>
      <c r="B26" s="25" t="s">
        <v>67</v>
      </c>
      <c r="C26" s="4">
        <v>10873</v>
      </c>
      <c r="D26" s="4">
        <v>8257</v>
      </c>
      <c r="E26" s="4">
        <v>19117</v>
      </c>
      <c r="F26" s="56">
        <v>0</v>
      </c>
      <c r="G26" s="45">
        <f>SUM(C26:F26)</f>
        <v>38247</v>
      </c>
    </row>
    <row r="27" spans="1:7" ht="16.2" thickBot="1" x14ac:dyDescent="0.35">
      <c r="A27" s="14">
        <v>42</v>
      </c>
      <c r="B27" s="25" t="s">
        <v>68</v>
      </c>
      <c r="C27" s="4">
        <v>814</v>
      </c>
      <c r="D27" s="4">
        <v>509</v>
      </c>
      <c r="E27" s="4">
        <v>974</v>
      </c>
      <c r="F27" s="56">
        <v>0</v>
      </c>
      <c r="G27" s="45">
        <f>SUM(C27:F27)</f>
        <v>2297</v>
      </c>
    </row>
  </sheetData>
  <sheetProtection algorithmName="SHA-512" hashValue="nKkOzloltF+/n9U825jb9XN9d2CZsp8tLTGOS1CnQPk3gcuYUiAev6tr7SV0+NyJcmyVWmVlc/PypsMaxEsheQ==" saltValue="tB/wsMNdpK8dWptXp3tidw==" spinCount="100000" sheet="1" objects="1" scenarios="1"/>
  <mergeCells count="1">
    <mergeCell ref="C2:G2"/>
  </mergeCells>
  <conditionalFormatting sqref="C5:G9">
    <cfRule type="cellIs" dxfId="23" priority="4" stopIfTrue="1" operator="lessThan">
      <formula>0</formula>
    </cfRule>
    <cfRule type="cellIs" dxfId="22" priority="8" stopIfTrue="1" operator="lessThan">
      <formula>0</formula>
    </cfRule>
  </conditionalFormatting>
  <conditionalFormatting sqref="C11:G14">
    <cfRule type="cellIs" dxfId="21" priority="3" stopIfTrue="1" operator="lessThan">
      <formula>0</formula>
    </cfRule>
    <cfRule type="cellIs" dxfId="20" priority="7" stopIfTrue="1" operator="lessThan">
      <formula>0</formula>
    </cfRule>
  </conditionalFormatting>
  <conditionalFormatting sqref="C16:G22">
    <cfRule type="cellIs" dxfId="19" priority="2" stopIfTrue="1" operator="lessThan">
      <formula>0</formula>
    </cfRule>
    <cfRule type="cellIs" dxfId="18" priority="6" stopIfTrue="1" operator="lessThan">
      <formula>0</formula>
    </cfRule>
  </conditionalFormatting>
  <conditionalFormatting sqref="C24:G27">
    <cfRule type="cellIs" dxfId="17" priority="1" stopIfTrue="1" operator="lessThan">
      <formula>0</formula>
    </cfRule>
    <cfRule type="cellIs" dxfId="16" priority="5" stopIfTrue="1" operator="lessThan">
      <formula>0</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G27"/>
  <sheetViews>
    <sheetView showGridLines="0" showRowColHeaders="0" topLeftCell="A2" workbookViewId="0">
      <pane xSplit="2" ySplit="3" topLeftCell="C5" activePane="bottomRight" state="frozen"/>
      <selection activeCell="A2" sqref="A2"/>
      <selection pane="topRight" activeCell="C2" sqref="C2"/>
      <selection pane="bottomLeft" activeCell="A5" sqref="A5"/>
      <selection pane="bottomRight" activeCell="H23" sqref="H23"/>
    </sheetView>
  </sheetViews>
  <sheetFormatPr defaultColWidth="9.109375" defaultRowHeight="15.6" x14ac:dyDescent="0.3"/>
  <cols>
    <col min="1" max="1" width="12.88671875" style="12" bestFit="1" customWidth="1"/>
    <col min="2" max="2" width="101.44140625" style="12" bestFit="1" customWidth="1"/>
    <col min="3" max="7" width="16.88671875" style="12" customWidth="1"/>
    <col min="8" max="8" width="35.109375" style="12" customWidth="1"/>
    <col min="9" max="10" width="9.109375" style="12"/>
    <col min="11" max="11" width="10.88671875" style="12" bestFit="1" customWidth="1"/>
    <col min="12" max="12" width="9.109375" style="12"/>
    <col min="13" max="13" width="9.88671875" style="12" bestFit="1" customWidth="1"/>
    <col min="14" max="14" width="13.44140625" style="12" bestFit="1" customWidth="1"/>
    <col min="15" max="15" width="30.88671875" style="12" bestFit="1" customWidth="1"/>
    <col min="16" max="16384" width="9.109375" style="12"/>
  </cols>
  <sheetData>
    <row r="1" spans="1:7" s="11" customFormat="1" ht="21.6" thickBot="1" x14ac:dyDescent="0.45">
      <c r="B1" s="13" t="s">
        <v>11</v>
      </c>
      <c r="C1" s="13"/>
      <c r="D1" s="13"/>
      <c r="E1" s="13"/>
      <c r="F1" s="13"/>
    </row>
    <row r="2" spans="1:7" ht="18.600000000000001" thickBot="1" x14ac:dyDescent="0.35">
      <c r="A2" s="16"/>
      <c r="B2" s="17" t="s">
        <v>74</v>
      </c>
      <c r="C2" s="108" t="s">
        <v>69</v>
      </c>
      <c r="D2" s="109"/>
      <c r="E2" s="109"/>
      <c r="F2" s="109"/>
      <c r="G2" s="110"/>
    </row>
    <row r="3" spans="1:7" ht="31.8" thickBot="1" x14ac:dyDescent="0.35">
      <c r="A3" s="18" t="s">
        <v>17</v>
      </c>
      <c r="B3" s="19" t="s">
        <v>70</v>
      </c>
      <c r="C3" s="19" t="s">
        <v>12</v>
      </c>
      <c r="D3" s="19" t="s">
        <v>13</v>
      </c>
      <c r="E3" s="20" t="s">
        <v>14</v>
      </c>
      <c r="F3" s="20" t="s">
        <v>15</v>
      </c>
      <c r="G3" s="21" t="s">
        <v>8</v>
      </c>
    </row>
    <row r="4" spans="1:7" ht="16.2" thickBot="1" x14ac:dyDescent="0.35">
      <c r="A4" s="22"/>
      <c r="B4" s="19" t="s">
        <v>16</v>
      </c>
      <c r="C4" s="23"/>
      <c r="D4" s="23"/>
      <c r="E4" s="23"/>
      <c r="F4" s="23"/>
      <c r="G4" s="24"/>
    </row>
    <row r="5" spans="1:7" ht="16.2" thickBot="1" x14ac:dyDescent="0.35">
      <c r="A5" s="14">
        <v>1</v>
      </c>
      <c r="B5" s="25" t="s">
        <v>18</v>
      </c>
      <c r="C5" s="2">
        <v>38128</v>
      </c>
      <c r="D5" s="3">
        <v>29382</v>
      </c>
      <c r="E5" s="3">
        <v>47969</v>
      </c>
      <c r="F5" s="3"/>
      <c r="G5" s="45">
        <f>SUM(C5:F5)</f>
        <v>115479</v>
      </c>
    </row>
    <row r="6" spans="1:7" ht="16.2" thickBot="1" x14ac:dyDescent="0.35">
      <c r="A6" s="15">
        <v>2</v>
      </c>
      <c r="B6" s="25" t="s">
        <v>19</v>
      </c>
      <c r="C6" s="4">
        <v>30</v>
      </c>
      <c r="D6" s="4">
        <v>273</v>
      </c>
      <c r="E6" s="4">
        <v>2333</v>
      </c>
      <c r="F6" s="4"/>
      <c r="G6" s="46">
        <f>SUM(C6:F6)</f>
        <v>2636</v>
      </c>
    </row>
    <row r="7" spans="1:7" ht="16.2" thickBot="1" x14ac:dyDescent="0.35">
      <c r="A7" s="15">
        <v>3</v>
      </c>
      <c r="B7" s="25" t="s">
        <v>24</v>
      </c>
      <c r="C7" s="4">
        <v>1443</v>
      </c>
      <c r="D7" s="4">
        <v>1165</v>
      </c>
      <c r="E7" s="4">
        <v>1500</v>
      </c>
      <c r="F7" s="4"/>
      <c r="G7" s="46">
        <f>SUM(C7:F7)</f>
        <v>4108</v>
      </c>
    </row>
    <row r="8" spans="1:7" ht="16.2" thickBot="1" x14ac:dyDescent="0.35">
      <c r="A8" s="15">
        <v>4</v>
      </c>
      <c r="B8" s="25" t="s">
        <v>25</v>
      </c>
      <c r="C8" s="4">
        <v>599</v>
      </c>
      <c r="D8" s="4">
        <v>437</v>
      </c>
      <c r="E8" s="4">
        <v>833</v>
      </c>
      <c r="F8" s="4"/>
      <c r="G8" s="46">
        <f>SUM(C8:F8)</f>
        <v>1869</v>
      </c>
    </row>
    <row r="9" spans="1:7" ht="16.2" thickBot="1" x14ac:dyDescent="0.35">
      <c r="A9" s="15">
        <v>5</v>
      </c>
      <c r="B9" s="25" t="s">
        <v>26</v>
      </c>
      <c r="C9" s="4">
        <v>1153</v>
      </c>
      <c r="D9" s="4">
        <v>833</v>
      </c>
      <c r="E9" s="5">
        <v>1398</v>
      </c>
      <c r="F9" s="4"/>
      <c r="G9" s="46">
        <f>SUM(C9:F9)</f>
        <v>3384</v>
      </c>
    </row>
    <row r="10" spans="1:7" ht="16.2" thickBot="1" x14ac:dyDescent="0.35">
      <c r="A10" s="19"/>
      <c r="B10" s="19" t="s">
        <v>29</v>
      </c>
      <c r="C10" s="23"/>
      <c r="D10" s="23"/>
      <c r="E10" s="23"/>
      <c r="F10" s="23"/>
      <c r="G10" s="47"/>
    </row>
    <row r="11" spans="1:7" ht="16.2" thickBot="1" x14ac:dyDescent="0.35">
      <c r="A11" s="14">
        <v>6</v>
      </c>
      <c r="B11" s="25" t="s">
        <v>30</v>
      </c>
      <c r="C11" s="50">
        <v>20280216.32</v>
      </c>
      <c r="D11" s="51">
        <v>16700958.5</v>
      </c>
      <c r="E11" s="51">
        <v>31379970.02</v>
      </c>
      <c r="F11" s="51"/>
      <c r="G11" s="52">
        <f>SUM(C11:F11)</f>
        <v>68361144.840000004</v>
      </c>
    </row>
    <row r="12" spans="1:7" ht="16.2" thickBot="1" x14ac:dyDescent="0.35">
      <c r="A12" s="15">
        <v>7</v>
      </c>
      <c r="B12" s="25" t="s">
        <v>31</v>
      </c>
      <c r="C12" s="49">
        <v>20280216.32</v>
      </c>
      <c r="D12" s="49">
        <v>16700958.5</v>
      </c>
      <c r="E12" s="49">
        <v>31379970.02</v>
      </c>
      <c r="F12" s="49"/>
      <c r="G12" s="52">
        <f>SUM(C12:F12)</f>
        <v>68361144.840000004</v>
      </c>
    </row>
    <row r="13" spans="1:7" ht="16.2" thickBot="1" x14ac:dyDescent="0.35">
      <c r="A13" s="15">
        <v>10</v>
      </c>
      <c r="B13" s="25" t="s">
        <v>34</v>
      </c>
      <c r="C13" s="49"/>
      <c r="D13" s="49"/>
      <c r="E13" s="49"/>
      <c r="F13" s="55">
        <v>0</v>
      </c>
      <c r="G13" s="52">
        <f>SUM(C13:F13)</f>
        <v>0</v>
      </c>
    </row>
    <row r="14" spans="1:7" ht="16.2" thickBot="1" x14ac:dyDescent="0.35">
      <c r="A14" s="15">
        <v>11</v>
      </c>
      <c r="B14" s="25" t="s">
        <v>35</v>
      </c>
      <c r="C14" s="49"/>
      <c r="D14" s="49"/>
      <c r="E14" s="49"/>
      <c r="F14" s="55">
        <v>0</v>
      </c>
      <c r="G14" s="52">
        <f>SUM(C14:F14)</f>
        <v>0</v>
      </c>
    </row>
    <row r="15" spans="1:7" ht="16.2" thickBot="1" x14ac:dyDescent="0.35">
      <c r="A15" s="19"/>
      <c r="B15" s="19" t="s">
        <v>38</v>
      </c>
      <c r="C15" s="23"/>
      <c r="D15" s="23"/>
      <c r="E15" s="23"/>
      <c r="F15" s="23"/>
      <c r="G15" s="47"/>
    </row>
    <row r="16" spans="1:7" ht="16.2" thickBot="1" x14ac:dyDescent="0.35">
      <c r="A16" s="14">
        <v>15</v>
      </c>
      <c r="B16" s="25" t="s">
        <v>39</v>
      </c>
      <c r="C16" s="51">
        <v>4959356.5599999996</v>
      </c>
      <c r="D16" s="51">
        <v>3397319.07</v>
      </c>
      <c r="E16" s="51">
        <v>5623500.8799999999</v>
      </c>
      <c r="F16" s="55">
        <v>0</v>
      </c>
      <c r="G16" s="52">
        <f t="shared" ref="G16:G22" si="0">SUM(C16:F16)</f>
        <v>13980176.509999998</v>
      </c>
    </row>
    <row r="17" spans="1:7" ht="16.2" thickBot="1" x14ac:dyDescent="0.35">
      <c r="A17" s="15">
        <v>16</v>
      </c>
      <c r="B17" s="25" t="s">
        <v>40</v>
      </c>
      <c r="C17" s="49">
        <v>2471094.87</v>
      </c>
      <c r="D17" s="49">
        <v>1607329.36</v>
      </c>
      <c r="E17" s="49">
        <v>3412415.88</v>
      </c>
      <c r="F17" s="55">
        <v>0</v>
      </c>
      <c r="G17" s="52">
        <f t="shared" si="0"/>
        <v>7490840.1100000003</v>
      </c>
    </row>
    <row r="18" spans="1:7" ht="16.2" thickBot="1" x14ac:dyDescent="0.35">
      <c r="A18" s="15">
        <v>17</v>
      </c>
      <c r="B18" s="25" t="s">
        <v>41</v>
      </c>
      <c r="C18" s="49">
        <v>6841874.9100000001</v>
      </c>
      <c r="D18" s="49">
        <v>6983648.8399999999</v>
      </c>
      <c r="E18" s="49">
        <v>14369088.1</v>
      </c>
      <c r="F18" s="55">
        <v>0</v>
      </c>
      <c r="G18" s="52">
        <f t="shared" si="0"/>
        <v>28194611.850000001</v>
      </c>
    </row>
    <row r="19" spans="1:7" ht="16.2" thickBot="1" x14ac:dyDescent="0.35">
      <c r="A19" s="15">
        <v>18</v>
      </c>
      <c r="B19" s="25" t="s">
        <v>42</v>
      </c>
      <c r="C19" s="49">
        <v>0</v>
      </c>
      <c r="D19" s="49">
        <v>0</v>
      </c>
      <c r="E19" s="49">
        <v>0</v>
      </c>
      <c r="F19" s="55">
        <v>0</v>
      </c>
      <c r="G19" s="52">
        <f t="shared" si="0"/>
        <v>0</v>
      </c>
    </row>
    <row r="20" spans="1:7" ht="16.2" thickBot="1" x14ac:dyDescent="0.35">
      <c r="A20" s="15">
        <v>19</v>
      </c>
      <c r="B20" s="25" t="s">
        <v>43</v>
      </c>
      <c r="C20" s="49"/>
      <c r="D20" s="49"/>
      <c r="E20" s="49"/>
      <c r="F20" s="55">
        <v>0</v>
      </c>
      <c r="G20" s="52">
        <f t="shared" si="0"/>
        <v>0</v>
      </c>
    </row>
    <row r="21" spans="1:7" ht="16.2" thickBot="1" x14ac:dyDescent="0.35">
      <c r="A21" s="15">
        <v>20</v>
      </c>
      <c r="B21" s="25" t="s">
        <v>44</v>
      </c>
      <c r="C21" s="49">
        <v>406807.98</v>
      </c>
      <c r="D21" s="49">
        <v>251383.07</v>
      </c>
      <c r="E21" s="49">
        <v>417987.07</v>
      </c>
      <c r="F21" s="55">
        <v>0</v>
      </c>
      <c r="G21" s="52">
        <f t="shared" si="0"/>
        <v>1076178.1200000001</v>
      </c>
    </row>
    <row r="22" spans="1:7" ht="16.2" thickBot="1" x14ac:dyDescent="0.35">
      <c r="A22" s="15">
        <v>21</v>
      </c>
      <c r="B22" s="25" t="s">
        <v>45</v>
      </c>
      <c r="C22" s="49">
        <v>3570405.55</v>
      </c>
      <c r="D22" s="49">
        <v>3322249.76</v>
      </c>
      <c r="E22" s="49">
        <v>6763041.8200000003</v>
      </c>
      <c r="F22" s="55">
        <v>0</v>
      </c>
      <c r="G22" s="52">
        <f t="shared" si="0"/>
        <v>13655697.129999999</v>
      </c>
    </row>
    <row r="23" spans="1:7" ht="16.2" thickBot="1" x14ac:dyDescent="0.35">
      <c r="A23" s="19"/>
      <c r="B23" s="19" t="s">
        <v>64</v>
      </c>
      <c r="C23" s="23"/>
      <c r="D23" s="23"/>
      <c r="E23" s="23"/>
      <c r="F23" s="23"/>
      <c r="G23" s="48"/>
    </row>
    <row r="24" spans="1:7" ht="16.2" thickBot="1" x14ac:dyDescent="0.35">
      <c r="A24" s="14">
        <v>39</v>
      </c>
      <c r="B24" s="25" t="s">
        <v>65</v>
      </c>
      <c r="C24" s="6">
        <v>516</v>
      </c>
      <c r="D24" s="6">
        <v>379</v>
      </c>
      <c r="E24" s="6">
        <v>809</v>
      </c>
      <c r="F24" s="56">
        <v>0</v>
      </c>
      <c r="G24" s="45">
        <f>SUM(C24:F24)</f>
        <v>1704</v>
      </c>
    </row>
    <row r="25" spans="1:7" ht="16.2" thickBot="1" x14ac:dyDescent="0.35">
      <c r="A25" s="14">
        <v>40</v>
      </c>
      <c r="B25" s="25" t="s">
        <v>66</v>
      </c>
      <c r="C25" s="4">
        <v>9349</v>
      </c>
      <c r="D25" s="4">
        <v>6803</v>
      </c>
      <c r="E25" s="4">
        <v>13222</v>
      </c>
      <c r="F25" s="56">
        <v>0</v>
      </c>
      <c r="G25" s="45">
        <f>SUM(C25:F25)</f>
        <v>29374</v>
      </c>
    </row>
    <row r="26" spans="1:7" ht="16.2" thickBot="1" x14ac:dyDescent="0.35">
      <c r="A26" s="14">
        <v>41</v>
      </c>
      <c r="B26" s="25" t="s">
        <v>67</v>
      </c>
      <c r="C26" s="4">
        <v>10882</v>
      </c>
      <c r="D26" s="4">
        <v>9698</v>
      </c>
      <c r="E26" s="4">
        <v>17214</v>
      </c>
      <c r="F26" s="56">
        <v>0</v>
      </c>
      <c r="G26" s="45">
        <f>SUM(C26:F26)</f>
        <v>37794</v>
      </c>
    </row>
    <row r="27" spans="1:7" ht="16.2" thickBot="1" x14ac:dyDescent="0.35">
      <c r="A27" s="14">
        <v>42</v>
      </c>
      <c r="B27" s="25" t="s">
        <v>68</v>
      </c>
      <c r="C27" s="4">
        <v>669</v>
      </c>
      <c r="D27" s="4">
        <v>495</v>
      </c>
      <c r="E27" s="4">
        <v>801</v>
      </c>
      <c r="F27" s="56">
        <v>0</v>
      </c>
      <c r="G27" s="45">
        <f>SUM(C27:F27)</f>
        <v>1965</v>
      </c>
    </row>
  </sheetData>
  <sheetProtection algorithmName="SHA-512" hashValue="eS5P0N7RmwFofbLf+V4GgaS47v12UPohQEeRvH38GfCLzTS54uLxSup2f5XhCLCPTWHum3tJ9WuNiRHs7azlMg==" saltValue="QoMCRSjghEeWKiZdjP6dbQ==" spinCount="100000" sheet="1" objects="1" scenarios="1"/>
  <mergeCells count="1">
    <mergeCell ref="C2:G2"/>
  </mergeCells>
  <conditionalFormatting sqref="C5:G9">
    <cfRule type="cellIs" dxfId="15" priority="4" stopIfTrue="1" operator="lessThan">
      <formula>0</formula>
    </cfRule>
    <cfRule type="cellIs" dxfId="14" priority="8" stopIfTrue="1" operator="lessThan">
      <formula>0</formula>
    </cfRule>
  </conditionalFormatting>
  <conditionalFormatting sqref="C11:G14">
    <cfRule type="cellIs" dxfId="13" priority="3" stopIfTrue="1" operator="lessThan">
      <formula>0</formula>
    </cfRule>
    <cfRule type="cellIs" dxfId="12" priority="7" stopIfTrue="1" operator="lessThan">
      <formula>0</formula>
    </cfRule>
  </conditionalFormatting>
  <conditionalFormatting sqref="C16:G22">
    <cfRule type="cellIs" dxfId="11" priority="2" stopIfTrue="1" operator="lessThan">
      <formula>0</formula>
    </cfRule>
    <cfRule type="cellIs" dxfId="10" priority="6" stopIfTrue="1" operator="lessThan">
      <formula>0</formula>
    </cfRule>
  </conditionalFormatting>
  <conditionalFormatting sqref="C24:G27">
    <cfRule type="cellIs" dxfId="9" priority="1" stopIfTrue="1" operator="lessThan">
      <formula>0</formula>
    </cfRule>
    <cfRule type="cellIs" dxfId="8" priority="5" stopIfTrue="1" operator="lessThan">
      <formula>0</formula>
    </cfRule>
  </conditionalFormatting>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G27"/>
  <sheetViews>
    <sheetView showGridLines="0" showRowColHeaders="0" topLeftCell="A2" zoomScaleNormal="100" workbookViewId="0">
      <pane xSplit="2" ySplit="3" topLeftCell="C5" activePane="bottomRight" state="frozen"/>
      <selection activeCell="A2" sqref="A2"/>
      <selection pane="topRight" activeCell="C2" sqref="C2"/>
      <selection pane="bottomLeft" activeCell="A5" sqref="A5"/>
      <selection pane="bottomRight" activeCell="F11" sqref="F11"/>
    </sheetView>
  </sheetViews>
  <sheetFormatPr defaultColWidth="9.109375" defaultRowHeight="15.6" x14ac:dyDescent="0.3"/>
  <cols>
    <col min="1" max="1" width="12.88671875" style="12" bestFit="1" customWidth="1"/>
    <col min="2" max="2" width="96.88671875" style="12" bestFit="1" customWidth="1"/>
    <col min="3" max="7" width="16.88671875" style="12" customWidth="1"/>
    <col min="8" max="8" width="35.109375" style="12" customWidth="1"/>
    <col min="9" max="10" width="9.109375" style="12"/>
    <col min="11" max="11" width="10.88671875" style="12" bestFit="1" customWidth="1"/>
    <col min="12" max="12" width="9.109375" style="12"/>
    <col min="13" max="13" width="9.88671875" style="12" bestFit="1" customWidth="1"/>
    <col min="14" max="14" width="13.44140625" style="12" bestFit="1" customWidth="1"/>
    <col min="15" max="15" width="30.88671875" style="12" bestFit="1" customWidth="1"/>
    <col min="16" max="16384" width="9.109375" style="12"/>
  </cols>
  <sheetData>
    <row r="1" spans="1:7" s="11" customFormat="1" ht="21.6" thickBot="1" x14ac:dyDescent="0.45">
      <c r="B1" s="13" t="s">
        <v>11</v>
      </c>
      <c r="C1" s="13"/>
      <c r="D1" s="13"/>
      <c r="E1" s="13"/>
      <c r="F1" s="13"/>
    </row>
    <row r="2" spans="1:7" ht="18.600000000000001" thickBot="1" x14ac:dyDescent="0.35">
      <c r="A2" s="16"/>
      <c r="B2" s="17" t="s">
        <v>75</v>
      </c>
      <c r="C2" s="108" t="s">
        <v>69</v>
      </c>
      <c r="D2" s="109"/>
      <c r="E2" s="109"/>
      <c r="F2" s="109"/>
      <c r="G2" s="110"/>
    </row>
    <row r="3" spans="1:7" ht="31.8" thickBot="1" x14ac:dyDescent="0.35">
      <c r="A3" s="18" t="s">
        <v>17</v>
      </c>
      <c r="B3" s="19" t="s">
        <v>70</v>
      </c>
      <c r="C3" s="19" t="s">
        <v>12</v>
      </c>
      <c r="D3" s="19" t="s">
        <v>13</v>
      </c>
      <c r="E3" s="20" t="s">
        <v>14</v>
      </c>
      <c r="F3" s="20" t="s">
        <v>15</v>
      </c>
      <c r="G3" s="21" t="s">
        <v>8</v>
      </c>
    </row>
    <row r="4" spans="1:7" ht="16.2" thickBot="1" x14ac:dyDescent="0.35">
      <c r="A4" s="22"/>
      <c r="B4" s="19" t="s">
        <v>16</v>
      </c>
      <c r="C4" s="23"/>
      <c r="D4" s="23"/>
      <c r="E4" s="23"/>
      <c r="F4" s="23"/>
      <c r="G4" s="24"/>
    </row>
    <row r="5" spans="1:7" ht="16.2" thickBot="1" x14ac:dyDescent="0.35">
      <c r="A5" s="14">
        <v>1</v>
      </c>
      <c r="B5" s="25" t="s">
        <v>18</v>
      </c>
      <c r="C5" s="2">
        <v>5601</v>
      </c>
      <c r="D5" s="3">
        <v>3859</v>
      </c>
      <c r="E5" s="3">
        <v>10552</v>
      </c>
      <c r="F5" s="3"/>
      <c r="G5" s="45">
        <f>SUM(C5:F5)</f>
        <v>20012</v>
      </c>
    </row>
    <row r="6" spans="1:7" ht="16.2" thickBot="1" x14ac:dyDescent="0.35">
      <c r="A6" s="15">
        <v>2</v>
      </c>
      <c r="B6" s="25" t="s">
        <v>19</v>
      </c>
      <c r="C6" s="4">
        <v>5</v>
      </c>
      <c r="D6" s="4">
        <v>43</v>
      </c>
      <c r="E6" s="4">
        <v>475</v>
      </c>
      <c r="F6" s="4"/>
      <c r="G6" s="46">
        <f>SUM(C6:F6)</f>
        <v>523</v>
      </c>
    </row>
    <row r="7" spans="1:7" ht="16.2" thickBot="1" x14ac:dyDescent="0.35">
      <c r="A7" s="15">
        <v>3</v>
      </c>
      <c r="B7" s="25" t="s">
        <v>24</v>
      </c>
      <c r="C7" s="4">
        <v>248</v>
      </c>
      <c r="D7" s="4">
        <v>150</v>
      </c>
      <c r="E7" s="4">
        <v>289</v>
      </c>
      <c r="F7" s="4"/>
      <c r="G7" s="46">
        <f>SUM(C7:F7)</f>
        <v>687</v>
      </c>
    </row>
    <row r="8" spans="1:7" ht="16.2" thickBot="1" x14ac:dyDescent="0.35">
      <c r="A8" s="15">
        <v>4</v>
      </c>
      <c r="B8" s="25" t="s">
        <v>25</v>
      </c>
      <c r="C8" s="4">
        <v>76</v>
      </c>
      <c r="D8" s="4">
        <v>57</v>
      </c>
      <c r="E8" s="4">
        <v>186</v>
      </c>
      <c r="F8" s="4"/>
      <c r="G8" s="46">
        <f>SUM(C8:F8)</f>
        <v>319</v>
      </c>
    </row>
    <row r="9" spans="1:7" ht="16.2" thickBot="1" x14ac:dyDescent="0.35">
      <c r="A9" s="15">
        <v>5</v>
      </c>
      <c r="B9" s="25" t="s">
        <v>26</v>
      </c>
      <c r="C9" s="4">
        <v>133</v>
      </c>
      <c r="D9" s="4">
        <v>104</v>
      </c>
      <c r="E9" s="5">
        <v>333</v>
      </c>
      <c r="F9" s="4"/>
      <c r="G9" s="46">
        <f>SUM(C9:F9)</f>
        <v>570</v>
      </c>
    </row>
    <row r="10" spans="1:7" ht="16.2" thickBot="1" x14ac:dyDescent="0.35">
      <c r="A10" s="19"/>
      <c r="B10" s="19" t="s">
        <v>29</v>
      </c>
      <c r="C10" s="23"/>
      <c r="D10" s="23"/>
      <c r="E10" s="23"/>
      <c r="F10" s="23"/>
      <c r="G10" s="47"/>
    </row>
    <row r="11" spans="1:7" ht="16.2" thickBot="1" x14ac:dyDescent="0.35">
      <c r="A11" s="14">
        <v>6</v>
      </c>
      <c r="B11" s="25" t="s">
        <v>30</v>
      </c>
      <c r="C11" s="50">
        <v>4346851.6100000003</v>
      </c>
      <c r="D11" s="51">
        <v>2426674.85</v>
      </c>
      <c r="E11" s="51">
        <v>8283706.4299999997</v>
      </c>
      <c r="F11" s="51"/>
      <c r="G11" s="52">
        <f>SUM(C11:F11)</f>
        <v>15057232.890000001</v>
      </c>
    </row>
    <row r="12" spans="1:7" ht="16.2" thickBot="1" x14ac:dyDescent="0.35">
      <c r="A12" s="15">
        <v>7</v>
      </c>
      <c r="B12" s="25" t="s">
        <v>31</v>
      </c>
      <c r="C12" s="49">
        <v>4346851.6100000003</v>
      </c>
      <c r="D12" s="49">
        <v>2426674.85</v>
      </c>
      <c r="E12" s="49">
        <v>8283706.4299999997</v>
      </c>
      <c r="F12" s="49"/>
      <c r="G12" s="52">
        <f>SUM(C12:F12)</f>
        <v>15057232.890000001</v>
      </c>
    </row>
    <row r="13" spans="1:7" ht="16.2" thickBot="1" x14ac:dyDescent="0.35">
      <c r="A13" s="15">
        <v>10</v>
      </c>
      <c r="B13" s="25" t="s">
        <v>34</v>
      </c>
      <c r="C13" s="49"/>
      <c r="D13" s="49"/>
      <c r="E13" s="49"/>
      <c r="F13" s="55">
        <v>0</v>
      </c>
      <c r="G13" s="52">
        <f>SUM(C13:F13)</f>
        <v>0</v>
      </c>
    </row>
    <row r="14" spans="1:7" ht="16.2" thickBot="1" x14ac:dyDescent="0.35">
      <c r="A14" s="15">
        <v>11</v>
      </c>
      <c r="B14" s="25" t="s">
        <v>35</v>
      </c>
      <c r="C14" s="49"/>
      <c r="D14" s="49"/>
      <c r="E14" s="49"/>
      <c r="F14" s="55">
        <v>0</v>
      </c>
      <c r="G14" s="52">
        <f>SUM(C14:F14)</f>
        <v>0</v>
      </c>
    </row>
    <row r="15" spans="1:7" ht="16.2" thickBot="1" x14ac:dyDescent="0.35">
      <c r="A15" s="19"/>
      <c r="B15" s="19" t="s">
        <v>38</v>
      </c>
      <c r="C15" s="23"/>
      <c r="D15" s="23"/>
      <c r="E15" s="23"/>
      <c r="F15" s="23"/>
      <c r="G15" s="47"/>
    </row>
    <row r="16" spans="1:7" ht="16.2" thickBot="1" x14ac:dyDescent="0.35">
      <c r="A16" s="14">
        <v>15</v>
      </c>
      <c r="B16" s="25" t="s">
        <v>39</v>
      </c>
      <c r="C16" s="51">
        <v>716596.31</v>
      </c>
      <c r="D16" s="51">
        <v>149610.81</v>
      </c>
      <c r="E16" s="51">
        <v>2063266.45</v>
      </c>
      <c r="F16" s="55">
        <v>0</v>
      </c>
      <c r="G16" s="52">
        <f t="shared" ref="G16:G22" si="0">SUM(C16:F16)</f>
        <v>2929473.5700000003</v>
      </c>
    </row>
    <row r="17" spans="1:7" ht="16.2" thickBot="1" x14ac:dyDescent="0.35">
      <c r="A17" s="15">
        <v>16</v>
      </c>
      <c r="B17" s="25" t="s">
        <v>40</v>
      </c>
      <c r="C17" s="49">
        <v>509456.9</v>
      </c>
      <c r="D17" s="49">
        <v>193679.08</v>
      </c>
      <c r="E17" s="49">
        <v>1005911.57</v>
      </c>
      <c r="F17" s="55">
        <v>0</v>
      </c>
      <c r="G17" s="52">
        <f t="shared" si="0"/>
        <v>1709047.5499999998</v>
      </c>
    </row>
    <row r="18" spans="1:7" ht="16.2" thickBot="1" x14ac:dyDescent="0.35">
      <c r="A18" s="15">
        <v>17</v>
      </c>
      <c r="B18" s="25" t="s">
        <v>41</v>
      </c>
      <c r="C18" s="49">
        <v>1398023.45</v>
      </c>
      <c r="D18" s="49">
        <v>995163.24</v>
      </c>
      <c r="E18" s="49">
        <v>4039069.27</v>
      </c>
      <c r="F18" s="55">
        <v>0</v>
      </c>
      <c r="G18" s="52">
        <f t="shared" si="0"/>
        <v>6432255.96</v>
      </c>
    </row>
    <row r="19" spans="1:7" ht="16.2" thickBot="1" x14ac:dyDescent="0.35">
      <c r="A19" s="15">
        <v>18</v>
      </c>
      <c r="B19" s="25" t="s">
        <v>42</v>
      </c>
      <c r="C19" s="49">
        <v>0</v>
      </c>
      <c r="D19" s="49">
        <v>0</v>
      </c>
      <c r="E19" s="49">
        <v>0</v>
      </c>
      <c r="F19" s="55">
        <v>0</v>
      </c>
      <c r="G19" s="52">
        <f t="shared" si="0"/>
        <v>0</v>
      </c>
    </row>
    <row r="20" spans="1:7" ht="16.2" thickBot="1" x14ac:dyDescent="0.35">
      <c r="A20" s="15">
        <v>19</v>
      </c>
      <c r="B20" s="25" t="s">
        <v>43</v>
      </c>
      <c r="C20" s="49"/>
      <c r="D20" s="49"/>
      <c r="E20" s="49"/>
      <c r="F20" s="55">
        <v>0</v>
      </c>
      <c r="G20" s="52">
        <f t="shared" si="0"/>
        <v>0</v>
      </c>
    </row>
    <row r="21" spans="1:7" ht="16.2" thickBot="1" x14ac:dyDescent="0.35">
      <c r="A21" s="15">
        <v>20</v>
      </c>
      <c r="B21" s="25" t="s">
        <v>44</v>
      </c>
      <c r="C21" s="49">
        <v>73218.97</v>
      </c>
      <c r="D21" s="49">
        <v>11168.31</v>
      </c>
      <c r="E21" s="49">
        <v>103980.34</v>
      </c>
      <c r="F21" s="55">
        <v>0</v>
      </c>
      <c r="G21" s="52">
        <f t="shared" si="0"/>
        <v>188367.62</v>
      </c>
    </row>
    <row r="22" spans="1:7" ht="16.2" thickBot="1" x14ac:dyDescent="0.35">
      <c r="A22" s="15">
        <v>21</v>
      </c>
      <c r="B22" s="25" t="s">
        <v>45</v>
      </c>
      <c r="C22" s="49">
        <v>516757.83</v>
      </c>
      <c r="D22" s="49">
        <v>472187.99</v>
      </c>
      <c r="E22" s="49">
        <v>1403354.66</v>
      </c>
      <c r="F22" s="55">
        <v>0</v>
      </c>
      <c r="G22" s="52">
        <f t="shared" si="0"/>
        <v>2392300.48</v>
      </c>
    </row>
    <row r="23" spans="1:7" ht="16.2" thickBot="1" x14ac:dyDescent="0.35">
      <c r="A23" s="19"/>
      <c r="B23" s="19" t="s">
        <v>64</v>
      </c>
      <c r="C23" s="23"/>
      <c r="D23" s="23"/>
      <c r="E23" s="23"/>
      <c r="F23" s="23"/>
      <c r="G23" s="48"/>
    </row>
    <row r="24" spans="1:7" ht="16.2" thickBot="1" x14ac:dyDescent="0.35">
      <c r="A24" s="14">
        <v>39</v>
      </c>
      <c r="B24" s="25" t="s">
        <v>65</v>
      </c>
      <c r="C24" s="6">
        <v>112</v>
      </c>
      <c r="D24" s="6">
        <v>13</v>
      </c>
      <c r="E24" s="6">
        <v>299</v>
      </c>
      <c r="F24" s="56">
        <v>0</v>
      </c>
      <c r="G24" s="45">
        <f>SUM(C24:F24)</f>
        <v>424</v>
      </c>
    </row>
    <row r="25" spans="1:7" ht="16.2" thickBot="1" x14ac:dyDescent="0.35">
      <c r="A25" s="14">
        <v>40</v>
      </c>
      <c r="B25" s="25" t="s">
        <v>66</v>
      </c>
      <c r="C25" s="4">
        <v>1517</v>
      </c>
      <c r="D25" s="4">
        <v>818</v>
      </c>
      <c r="E25" s="4">
        <v>2885</v>
      </c>
      <c r="F25" s="56">
        <v>0</v>
      </c>
      <c r="G25" s="45">
        <f>SUM(C25:F25)</f>
        <v>5220</v>
      </c>
    </row>
    <row r="26" spans="1:7" ht="16.2" thickBot="1" x14ac:dyDescent="0.35">
      <c r="A26" s="14">
        <v>41</v>
      </c>
      <c r="B26" s="25" t="s">
        <v>67</v>
      </c>
      <c r="C26" s="4">
        <v>1436</v>
      </c>
      <c r="D26" s="4">
        <v>923</v>
      </c>
      <c r="E26" s="4">
        <v>3414</v>
      </c>
      <c r="F26" s="56">
        <v>0</v>
      </c>
      <c r="G26" s="45">
        <f>SUM(C26:F26)</f>
        <v>5773</v>
      </c>
    </row>
    <row r="27" spans="1:7" ht="16.2" thickBot="1" x14ac:dyDescent="0.35">
      <c r="A27" s="14">
        <v>42</v>
      </c>
      <c r="B27" s="25" t="s">
        <v>68</v>
      </c>
      <c r="C27" s="4">
        <v>107</v>
      </c>
      <c r="D27" s="4">
        <v>44</v>
      </c>
      <c r="E27" s="4">
        <v>166</v>
      </c>
      <c r="F27" s="56"/>
      <c r="G27" s="45">
        <f>SUM(C27:F27)</f>
        <v>317</v>
      </c>
    </row>
  </sheetData>
  <sheetProtection algorithmName="SHA-512" hashValue="dLt7I2LxIDt8NKVjhN1zhjFcO6pcTzrls2erhuve1JwrhJ/GVhHdq1CNKwSctgrbnTfevtdKOg79l5UOPKnCyA==" saltValue="3C/KWrfc3jZoQXmF8ZHu5w==" spinCount="100000" sheet="1" objects="1" scenarios="1"/>
  <mergeCells count="1">
    <mergeCell ref="C2:G2"/>
  </mergeCells>
  <conditionalFormatting sqref="C5:G9">
    <cfRule type="cellIs" dxfId="7" priority="4" stopIfTrue="1" operator="lessThan">
      <formula>0</formula>
    </cfRule>
    <cfRule type="cellIs" dxfId="6" priority="8" stopIfTrue="1" operator="lessThan">
      <formula>0</formula>
    </cfRule>
  </conditionalFormatting>
  <conditionalFormatting sqref="C11:G14">
    <cfRule type="cellIs" dxfId="5" priority="3" stopIfTrue="1" operator="lessThan">
      <formula>0</formula>
    </cfRule>
    <cfRule type="cellIs" dxfId="4" priority="7" stopIfTrue="1" operator="lessThan">
      <formula>0</formula>
    </cfRule>
  </conditionalFormatting>
  <conditionalFormatting sqref="C16:G22">
    <cfRule type="cellIs" dxfId="3" priority="2" stopIfTrue="1" operator="lessThan">
      <formula>0</formula>
    </cfRule>
    <cfRule type="cellIs" dxfId="2" priority="6" stopIfTrue="1" operator="lessThan">
      <formula>0</formula>
    </cfRule>
  </conditionalFormatting>
  <conditionalFormatting sqref="C24:G27">
    <cfRule type="cellIs" dxfId="1" priority="1" stopIfTrue="1" operator="lessThan">
      <formula>0</formula>
    </cfRule>
    <cfRule type="cellIs" dxfId="0" priority="5" stopIfTrue="1" operator="lessThan">
      <formula>0</formula>
    </cfRule>
  </conditionalFormatting>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36"/>
  <sheetViews>
    <sheetView showGridLines="0" showRowColHeaders="0" zoomScale="90" zoomScaleNormal="90" workbookViewId="0">
      <pane xSplit="2" ySplit="6" topLeftCell="C7" activePane="bottomRight" state="frozen"/>
      <selection pane="topRight" activeCell="C1" sqref="C1"/>
      <selection pane="bottomLeft" activeCell="A7" sqref="A7"/>
      <selection pane="bottomRight" activeCell="H33" sqref="H33:H36"/>
    </sheetView>
  </sheetViews>
  <sheetFormatPr defaultColWidth="9.109375" defaultRowHeight="14.4" x14ac:dyDescent="0.3"/>
  <cols>
    <col min="2" max="2" width="99" bestFit="1" customWidth="1"/>
    <col min="4" max="4" width="11.109375" customWidth="1"/>
    <col min="5" max="5" width="15.44140625" customWidth="1"/>
    <col min="7" max="7" width="12.44140625" customWidth="1"/>
    <col min="8" max="8" width="13.109375" customWidth="1"/>
    <col min="9" max="9" width="48.44140625" customWidth="1"/>
  </cols>
  <sheetData>
    <row r="1" spans="1:9" ht="21" x14ac:dyDescent="0.4">
      <c r="A1" s="112" t="s">
        <v>9</v>
      </c>
      <c r="B1" s="112"/>
      <c r="C1" s="112"/>
      <c r="D1" s="112"/>
      <c r="E1" s="112"/>
      <c r="F1" s="112"/>
      <c r="G1" s="112"/>
      <c r="H1" s="112"/>
      <c r="I1" s="112"/>
    </row>
    <row r="2" spans="1:9" ht="18" x14ac:dyDescent="0.35">
      <c r="A2" s="111" t="s">
        <v>78</v>
      </c>
      <c r="B2" s="111"/>
      <c r="C2" s="111"/>
      <c r="D2" s="111"/>
      <c r="E2" s="111"/>
      <c r="F2" s="111"/>
      <c r="G2" s="111"/>
      <c r="H2" s="111"/>
      <c r="I2" s="111"/>
    </row>
    <row r="3" spans="1:9" ht="18.600000000000001" thickBot="1" x14ac:dyDescent="0.4">
      <c r="A3" s="100" t="s">
        <v>79</v>
      </c>
      <c r="B3" s="100"/>
      <c r="C3" s="100"/>
      <c r="D3" s="100"/>
      <c r="E3" s="100"/>
      <c r="F3" s="100"/>
      <c r="G3" s="100"/>
      <c r="H3" s="100"/>
      <c r="I3" s="100"/>
    </row>
    <row r="4" spans="1:9" ht="26.25" customHeight="1" x14ac:dyDescent="0.3">
      <c r="A4" s="115" t="s">
        <v>80</v>
      </c>
      <c r="B4" s="113" t="s">
        <v>81</v>
      </c>
      <c r="C4" s="117" t="s">
        <v>82</v>
      </c>
      <c r="D4" s="117"/>
      <c r="E4" s="118"/>
      <c r="F4" s="119" t="s">
        <v>83</v>
      </c>
      <c r="G4" s="117"/>
      <c r="H4" s="120"/>
    </row>
    <row r="5" spans="1:9" ht="15" thickBot="1" x14ac:dyDescent="0.35">
      <c r="A5" s="116"/>
      <c r="B5" s="114"/>
      <c r="C5" s="7" t="s">
        <v>84</v>
      </c>
      <c r="D5" s="7" t="s">
        <v>85</v>
      </c>
      <c r="E5" s="8" t="s">
        <v>86</v>
      </c>
      <c r="F5" s="9" t="s">
        <v>84</v>
      </c>
      <c r="G5" s="7" t="s">
        <v>85</v>
      </c>
      <c r="H5" s="10" t="s">
        <v>86</v>
      </c>
    </row>
    <row r="6" spans="1:9" ht="15.6" x14ac:dyDescent="0.3">
      <c r="A6" s="26"/>
      <c r="B6" s="27" t="s">
        <v>29</v>
      </c>
      <c r="C6" s="30"/>
      <c r="D6" s="30"/>
      <c r="E6" s="30"/>
      <c r="F6" s="30"/>
      <c r="G6" s="30"/>
      <c r="H6" s="30"/>
      <c r="I6" s="12"/>
    </row>
    <row r="7" spans="1:9" ht="15.6" x14ac:dyDescent="0.3">
      <c r="A7" s="28">
        <v>6</v>
      </c>
      <c r="B7" s="42" t="s">
        <v>30</v>
      </c>
      <c r="C7" s="36"/>
      <c r="D7" s="36"/>
      <c r="E7" s="37" t="s">
        <v>101</v>
      </c>
      <c r="F7" s="38"/>
      <c r="G7" s="36"/>
      <c r="H7" s="36" t="s">
        <v>101</v>
      </c>
      <c r="I7" s="12"/>
    </row>
    <row r="8" spans="1:9" ht="15.6" x14ac:dyDescent="0.3">
      <c r="A8" s="28">
        <v>7</v>
      </c>
      <c r="B8" s="42" t="s">
        <v>31</v>
      </c>
      <c r="C8" s="36"/>
      <c r="D8" s="36"/>
      <c r="E8" s="37" t="s">
        <v>101</v>
      </c>
      <c r="F8" s="38"/>
      <c r="G8" s="36"/>
      <c r="H8" s="36" t="s">
        <v>101</v>
      </c>
      <c r="I8" s="12"/>
    </row>
    <row r="9" spans="1:9" ht="15.6" x14ac:dyDescent="0.3">
      <c r="A9" s="28">
        <v>8</v>
      </c>
      <c r="B9" s="42" t="s">
        <v>32</v>
      </c>
      <c r="C9" s="31"/>
      <c r="D9" s="31"/>
      <c r="E9" s="32"/>
      <c r="F9" s="38"/>
      <c r="G9" s="36"/>
      <c r="H9" s="36" t="s">
        <v>101</v>
      </c>
      <c r="I9" s="12"/>
    </row>
    <row r="10" spans="1:9" ht="15.6" x14ac:dyDescent="0.3">
      <c r="A10" s="28">
        <v>9</v>
      </c>
      <c r="B10" s="42" t="s">
        <v>33</v>
      </c>
      <c r="C10" s="31"/>
      <c r="D10" s="31"/>
      <c r="E10" s="32"/>
      <c r="F10" s="38"/>
      <c r="G10" s="36"/>
      <c r="H10" s="36" t="s">
        <v>101</v>
      </c>
      <c r="I10" s="12"/>
    </row>
    <row r="11" spans="1:9" ht="15.6" x14ac:dyDescent="0.3">
      <c r="A11" s="28">
        <v>10</v>
      </c>
      <c r="B11" s="42" t="s">
        <v>34</v>
      </c>
      <c r="C11" s="36"/>
      <c r="D11" s="36"/>
      <c r="E11" s="37" t="s">
        <v>101</v>
      </c>
      <c r="F11" s="38"/>
      <c r="G11" s="36"/>
      <c r="H11" s="36" t="s">
        <v>101</v>
      </c>
      <c r="I11" s="12"/>
    </row>
    <row r="12" spans="1:9" ht="15.6" x14ac:dyDescent="0.3">
      <c r="A12" s="28">
        <v>11</v>
      </c>
      <c r="B12" s="42" t="s">
        <v>35</v>
      </c>
      <c r="C12" s="36"/>
      <c r="D12" s="36"/>
      <c r="E12" s="37" t="s">
        <v>101</v>
      </c>
      <c r="F12" s="38"/>
      <c r="G12" s="36"/>
      <c r="H12" s="36" t="s">
        <v>101</v>
      </c>
      <c r="I12" s="12"/>
    </row>
    <row r="13" spans="1:9" ht="16.2" thickBot="1" x14ac:dyDescent="0.35">
      <c r="A13" s="29">
        <v>13</v>
      </c>
      <c r="B13" s="43" t="s">
        <v>36</v>
      </c>
      <c r="C13" s="33"/>
      <c r="D13" s="33"/>
      <c r="E13" s="34"/>
      <c r="F13" s="39"/>
      <c r="G13" s="40"/>
      <c r="H13" s="41"/>
      <c r="I13" s="12"/>
    </row>
    <row r="14" spans="1:9" ht="15.6" x14ac:dyDescent="0.3">
      <c r="A14" s="26"/>
      <c r="B14" s="44" t="s">
        <v>38</v>
      </c>
      <c r="C14" s="35"/>
      <c r="D14" s="35"/>
      <c r="E14" s="35"/>
      <c r="F14" s="35"/>
      <c r="G14" s="35"/>
      <c r="H14" s="35"/>
      <c r="I14" s="12"/>
    </row>
    <row r="15" spans="1:9" ht="15.6" x14ac:dyDescent="0.3">
      <c r="A15" s="28">
        <v>15</v>
      </c>
      <c r="B15" s="42" t="s">
        <v>39</v>
      </c>
      <c r="C15" s="36"/>
      <c r="D15" s="36"/>
      <c r="E15" s="37"/>
      <c r="F15" s="38"/>
      <c r="G15" s="36"/>
      <c r="H15" s="36" t="s">
        <v>101</v>
      </c>
      <c r="I15" s="12"/>
    </row>
    <row r="16" spans="1:9" ht="15.6" x14ac:dyDescent="0.3">
      <c r="A16" s="28">
        <v>16</v>
      </c>
      <c r="B16" s="42" t="s">
        <v>40</v>
      </c>
      <c r="C16" s="36"/>
      <c r="D16" s="36"/>
      <c r="E16" s="37"/>
      <c r="F16" s="38"/>
      <c r="G16" s="36"/>
      <c r="H16" s="36" t="s">
        <v>101</v>
      </c>
      <c r="I16" s="12"/>
    </row>
    <row r="17" spans="1:9" ht="15.6" x14ac:dyDescent="0.3">
      <c r="A17" s="28">
        <v>17</v>
      </c>
      <c r="B17" s="42" t="s">
        <v>41</v>
      </c>
      <c r="C17" s="36"/>
      <c r="D17" s="36"/>
      <c r="E17" s="37"/>
      <c r="F17" s="38"/>
      <c r="G17" s="36"/>
      <c r="H17" s="36" t="s">
        <v>101</v>
      </c>
      <c r="I17" s="12"/>
    </row>
    <row r="18" spans="1:9" ht="15.6" x14ac:dyDescent="0.3">
      <c r="A18" s="28">
        <v>18</v>
      </c>
      <c r="B18" s="42" t="s">
        <v>42</v>
      </c>
      <c r="C18" s="36"/>
      <c r="D18" s="36"/>
      <c r="E18" s="37"/>
      <c r="F18" s="38"/>
      <c r="G18" s="36"/>
      <c r="H18" s="36" t="s">
        <v>101</v>
      </c>
      <c r="I18" s="12"/>
    </row>
    <row r="19" spans="1:9" ht="15.6" x14ac:dyDescent="0.3">
      <c r="A19" s="28">
        <v>19</v>
      </c>
      <c r="B19" s="42" t="s">
        <v>43</v>
      </c>
      <c r="C19" s="36"/>
      <c r="D19" s="36"/>
      <c r="E19" s="37"/>
      <c r="F19" s="38"/>
      <c r="G19" s="36"/>
      <c r="H19" s="36" t="s">
        <v>101</v>
      </c>
      <c r="I19" s="12"/>
    </row>
    <row r="20" spans="1:9" ht="15.6" x14ac:dyDescent="0.3">
      <c r="A20" s="28">
        <v>20</v>
      </c>
      <c r="B20" s="42" t="s">
        <v>44</v>
      </c>
      <c r="C20" s="36"/>
      <c r="D20" s="36"/>
      <c r="E20" s="37"/>
      <c r="F20" s="38"/>
      <c r="G20" s="36"/>
      <c r="H20" s="36" t="s">
        <v>101</v>
      </c>
      <c r="I20" s="12"/>
    </row>
    <row r="21" spans="1:9" ht="15.6" x14ac:dyDescent="0.3">
      <c r="A21" s="28">
        <v>21</v>
      </c>
      <c r="B21" s="42" t="s">
        <v>45</v>
      </c>
      <c r="C21" s="36"/>
      <c r="D21" s="36"/>
      <c r="E21" s="37"/>
      <c r="F21" s="38"/>
      <c r="G21" s="36"/>
      <c r="H21" s="36" t="s">
        <v>101</v>
      </c>
      <c r="I21" s="12"/>
    </row>
    <row r="22" spans="1:9" ht="15.6" x14ac:dyDescent="0.3">
      <c r="A22" s="28">
        <v>22</v>
      </c>
      <c r="B22" s="42" t="s">
        <v>46</v>
      </c>
      <c r="C22" s="31"/>
      <c r="D22" s="31"/>
      <c r="E22" s="32"/>
      <c r="F22" s="38"/>
      <c r="G22" s="36"/>
      <c r="H22" s="36" t="s">
        <v>101</v>
      </c>
      <c r="I22" s="12"/>
    </row>
    <row r="23" spans="1:9" ht="15.6" x14ac:dyDescent="0.3">
      <c r="A23" s="28">
        <v>23</v>
      </c>
      <c r="B23" s="42" t="s">
        <v>47</v>
      </c>
      <c r="C23" s="31"/>
      <c r="D23" s="31"/>
      <c r="E23" s="32"/>
      <c r="F23" s="38"/>
      <c r="G23" s="36"/>
      <c r="H23" s="36" t="s">
        <v>101</v>
      </c>
      <c r="I23" s="12"/>
    </row>
    <row r="24" spans="1:9" ht="15.6" x14ac:dyDescent="0.3">
      <c r="A24" s="28">
        <v>24</v>
      </c>
      <c r="B24" s="42" t="s">
        <v>48</v>
      </c>
      <c r="C24" s="31"/>
      <c r="D24" s="31"/>
      <c r="E24" s="32"/>
      <c r="F24" s="38"/>
      <c r="G24" s="36"/>
      <c r="H24" s="36" t="s">
        <v>101</v>
      </c>
      <c r="I24" s="12"/>
    </row>
    <row r="25" spans="1:9" ht="15.6" x14ac:dyDescent="0.3">
      <c r="A25" s="28">
        <v>26</v>
      </c>
      <c r="B25" s="42" t="s">
        <v>49</v>
      </c>
      <c r="C25" s="31"/>
      <c r="D25" s="31"/>
      <c r="E25" s="32"/>
      <c r="F25" s="38"/>
      <c r="G25" s="36"/>
      <c r="H25" s="36" t="s">
        <v>101</v>
      </c>
      <c r="I25" s="12"/>
    </row>
    <row r="26" spans="1:9" ht="15.6" x14ac:dyDescent="0.3">
      <c r="A26" s="28">
        <v>27</v>
      </c>
      <c r="B26" s="42" t="s">
        <v>50</v>
      </c>
      <c r="C26" s="31"/>
      <c r="D26" s="31"/>
      <c r="E26" s="32"/>
      <c r="F26" s="38"/>
      <c r="G26" s="36"/>
      <c r="H26" s="36" t="s">
        <v>101</v>
      </c>
      <c r="I26" s="12"/>
    </row>
    <row r="27" spans="1:9" ht="15.6" x14ac:dyDescent="0.3">
      <c r="A27" s="28">
        <v>28</v>
      </c>
      <c r="B27" s="42" t="s">
        <v>51</v>
      </c>
      <c r="C27" s="31"/>
      <c r="D27" s="31"/>
      <c r="E27" s="32"/>
      <c r="F27" s="38"/>
      <c r="G27" s="36"/>
      <c r="H27" s="36" t="s">
        <v>101</v>
      </c>
      <c r="I27" s="12"/>
    </row>
    <row r="28" spans="1:9" ht="15.6" x14ac:dyDescent="0.3">
      <c r="A28" s="28">
        <v>29</v>
      </c>
      <c r="B28" s="42" t="s">
        <v>87</v>
      </c>
      <c r="C28" s="31"/>
      <c r="D28" s="31"/>
      <c r="E28" s="32"/>
      <c r="F28" s="38"/>
      <c r="G28" s="36"/>
      <c r="H28" s="36" t="s">
        <v>101</v>
      </c>
      <c r="I28" s="12"/>
    </row>
    <row r="29" spans="1:9" ht="15.6" x14ac:dyDescent="0.3">
      <c r="A29" s="28">
        <v>30</v>
      </c>
      <c r="B29" s="42" t="s">
        <v>53</v>
      </c>
      <c r="C29" s="31"/>
      <c r="D29" s="31"/>
      <c r="E29" s="32"/>
      <c r="F29" s="38"/>
      <c r="G29" s="36"/>
      <c r="H29" s="36" t="s">
        <v>101</v>
      </c>
      <c r="I29" s="12"/>
    </row>
    <row r="30" spans="1:9" ht="15.6" x14ac:dyDescent="0.3">
      <c r="A30" s="28">
        <v>31</v>
      </c>
      <c r="B30" s="42" t="s">
        <v>54</v>
      </c>
      <c r="C30" s="31"/>
      <c r="D30" s="31"/>
      <c r="E30" s="32"/>
      <c r="F30" s="38"/>
      <c r="G30" s="36"/>
      <c r="H30" s="36" t="s">
        <v>101</v>
      </c>
      <c r="I30" s="12"/>
    </row>
    <row r="31" spans="1:9" ht="15.6" x14ac:dyDescent="0.3">
      <c r="A31" s="28">
        <v>32</v>
      </c>
      <c r="B31" s="42" t="s">
        <v>55</v>
      </c>
      <c r="C31" s="31"/>
      <c r="D31" s="31"/>
      <c r="E31" s="32"/>
      <c r="F31" s="38"/>
      <c r="G31" s="36"/>
      <c r="H31" s="36" t="s">
        <v>101</v>
      </c>
      <c r="I31" s="12"/>
    </row>
    <row r="32" spans="1:9" ht="15.6" x14ac:dyDescent="0.3">
      <c r="A32" s="28">
        <v>33</v>
      </c>
      <c r="B32" s="42" t="s">
        <v>56</v>
      </c>
      <c r="C32" s="31"/>
      <c r="D32" s="31"/>
      <c r="E32" s="32"/>
      <c r="F32" s="31"/>
      <c r="G32" s="31"/>
      <c r="H32" s="32"/>
      <c r="I32" s="12"/>
    </row>
    <row r="33" spans="1:9" ht="15.6" x14ac:dyDescent="0.3">
      <c r="A33" s="28" t="s">
        <v>57</v>
      </c>
      <c r="B33" s="42" t="s">
        <v>58</v>
      </c>
      <c r="C33" s="31"/>
      <c r="D33" s="31"/>
      <c r="E33" s="32"/>
      <c r="F33" s="38"/>
      <c r="G33" s="36"/>
      <c r="H33" s="36" t="s">
        <v>101</v>
      </c>
      <c r="I33" s="12"/>
    </row>
    <row r="34" spans="1:9" ht="15.6" x14ac:dyDescent="0.3">
      <c r="A34" s="28">
        <v>34</v>
      </c>
      <c r="B34" s="42" t="s">
        <v>59</v>
      </c>
      <c r="C34" s="31"/>
      <c r="D34" s="31"/>
      <c r="E34" s="32"/>
      <c r="F34" s="38"/>
      <c r="G34" s="36"/>
      <c r="H34" s="36" t="s">
        <v>101</v>
      </c>
      <c r="I34" s="12"/>
    </row>
    <row r="35" spans="1:9" ht="15.6" x14ac:dyDescent="0.3">
      <c r="A35" s="28">
        <v>35</v>
      </c>
      <c r="B35" s="42" t="s">
        <v>60</v>
      </c>
      <c r="C35" s="31"/>
      <c r="D35" s="31"/>
      <c r="E35" s="32"/>
      <c r="F35" s="38"/>
      <c r="G35" s="36"/>
      <c r="H35" s="36" t="s">
        <v>101</v>
      </c>
      <c r="I35" s="12"/>
    </row>
    <row r="36" spans="1:9" ht="16.2" thickBot="1" x14ac:dyDescent="0.35">
      <c r="A36" s="29">
        <v>36</v>
      </c>
      <c r="B36" s="43" t="s">
        <v>61</v>
      </c>
      <c r="C36" s="33"/>
      <c r="D36" s="33"/>
      <c r="E36" s="34"/>
      <c r="F36" s="39"/>
      <c r="G36" s="40"/>
      <c r="H36" s="36" t="s">
        <v>101</v>
      </c>
      <c r="I36" s="12"/>
    </row>
  </sheetData>
  <sheetProtection algorithmName="SHA-512" hashValue="jMEQ8WMoWFFIz3c2fZiX3CfTFd6C7PQ1g3YpefzkuPquGtMB0C+ZRLMtsxBhjvjimvstrDjaGSGkP09h4DxB1w==" saltValue="gYL26hxR4amWO9vo4tWqyw==" spinCount="100000" sheet="1" objects="1" scenarios="1"/>
  <mergeCells count="6">
    <mergeCell ref="A2:I2"/>
    <mergeCell ref="A1:I1"/>
    <mergeCell ref="B4:B5"/>
    <mergeCell ref="A4:A5"/>
    <mergeCell ref="C4:E4"/>
    <mergeCell ref="F4:H4"/>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I35"/>
  <sheetViews>
    <sheetView showGridLines="0" showRowColHeaders="0" topLeftCell="B1" zoomScaleNormal="100" workbookViewId="0">
      <pane xSplit="1" ySplit="1" topLeftCell="C2" activePane="bottomRight" state="frozen"/>
      <selection activeCell="B1" sqref="B1"/>
      <selection pane="topRight" activeCell="C1" sqref="C1"/>
      <selection pane="bottomLeft" activeCell="B6" sqref="B6"/>
      <selection pane="bottomRight" activeCell="E13" sqref="E13"/>
    </sheetView>
  </sheetViews>
  <sheetFormatPr defaultColWidth="9.109375" defaultRowHeight="14.4" x14ac:dyDescent="0.3"/>
  <cols>
    <col min="1" max="1" width="8.109375" style="78" customWidth="1"/>
    <col min="2" max="2" width="6.5546875" style="78" bestFit="1" customWidth="1"/>
    <col min="3" max="3" width="50.88671875" style="78" customWidth="1"/>
    <col min="4" max="5" width="55.88671875" style="78" customWidth="1"/>
    <col min="6" max="8" width="16.88671875" style="78" customWidth="1"/>
    <col min="9" max="9" width="48.44140625" style="78" customWidth="1"/>
    <col min="10" max="16384" width="9.109375" style="78"/>
  </cols>
  <sheetData>
    <row r="1" spans="1:9" ht="21" x14ac:dyDescent="0.4">
      <c r="A1" s="77" t="s">
        <v>9</v>
      </c>
      <c r="B1" s="77"/>
      <c r="C1" s="77"/>
      <c r="D1" s="77"/>
      <c r="E1" s="77"/>
      <c r="F1" s="77"/>
      <c r="G1" s="77"/>
      <c r="H1" s="77"/>
      <c r="I1" s="77"/>
    </row>
    <row r="2" spans="1:9" ht="15" thickBot="1" x14ac:dyDescent="0.35">
      <c r="C2" s="79" t="s">
        <v>88</v>
      </c>
    </row>
    <row r="3" spans="1:9" x14ac:dyDescent="0.3">
      <c r="B3" s="80" t="s">
        <v>80</v>
      </c>
      <c r="C3" s="81" t="s">
        <v>81</v>
      </c>
    </row>
    <row r="4" spans="1:9" ht="15" thickBot="1" x14ac:dyDescent="0.35">
      <c r="B4" s="82"/>
      <c r="C4" s="83"/>
      <c r="D4" s="83"/>
      <c r="E4" s="84"/>
    </row>
    <row r="5" spans="1:9" ht="15.6" x14ac:dyDescent="0.3">
      <c r="B5" s="85"/>
      <c r="C5" s="86" t="s">
        <v>29</v>
      </c>
      <c r="D5" s="87" t="s">
        <v>89</v>
      </c>
      <c r="E5" s="88" t="s">
        <v>90</v>
      </c>
    </row>
    <row r="6" spans="1:9" ht="15.6" x14ac:dyDescent="0.3">
      <c r="B6" s="89">
        <v>6</v>
      </c>
      <c r="C6" s="90" t="s">
        <v>30</v>
      </c>
      <c r="D6" s="36" t="s">
        <v>102</v>
      </c>
      <c r="E6" s="36" t="s">
        <v>103</v>
      </c>
    </row>
    <row r="7" spans="1:9" ht="15.6" x14ac:dyDescent="0.3">
      <c r="B7" s="89">
        <v>7</v>
      </c>
      <c r="C7" s="90" t="s">
        <v>31</v>
      </c>
      <c r="D7" s="36" t="s">
        <v>102</v>
      </c>
      <c r="E7" s="36" t="s">
        <v>103</v>
      </c>
    </row>
    <row r="8" spans="1:9" ht="15.6" x14ac:dyDescent="0.3">
      <c r="B8" s="89">
        <v>8</v>
      </c>
      <c r="C8" s="90" t="s">
        <v>32</v>
      </c>
      <c r="D8" s="36" t="s">
        <v>102</v>
      </c>
      <c r="E8" s="36" t="s">
        <v>103</v>
      </c>
    </row>
    <row r="9" spans="1:9" ht="31.2" x14ac:dyDescent="0.3">
      <c r="B9" s="89">
        <v>9</v>
      </c>
      <c r="C9" s="90" t="s">
        <v>33</v>
      </c>
      <c r="D9" s="36" t="s">
        <v>102</v>
      </c>
      <c r="E9" s="36" t="s">
        <v>103</v>
      </c>
    </row>
    <row r="10" spans="1:9" ht="15.6" x14ac:dyDescent="0.3">
      <c r="B10" s="89">
        <v>10</v>
      </c>
      <c r="C10" s="90" t="s">
        <v>34</v>
      </c>
      <c r="D10" s="36" t="s">
        <v>102</v>
      </c>
      <c r="E10" s="36" t="s">
        <v>103</v>
      </c>
    </row>
    <row r="11" spans="1:9" ht="15.6" x14ac:dyDescent="0.3">
      <c r="B11" s="89">
        <v>11</v>
      </c>
      <c r="C11" s="90" t="s">
        <v>35</v>
      </c>
      <c r="D11" s="36" t="s">
        <v>102</v>
      </c>
      <c r="E11" s="36" t="s">
        <v>103</v>
      </c>
    </row>
    <row r="12" spans="1:9" ht="31.8" thickBot="1" x14ac:dyDescent="0.35">
      <c r="B12" s="91">
        <v>13</v>
      </c>
      <c r="C12" s="92" t="s">
        <v>36</v>
      </c>
      <c r="D12" s="36"/>
      <c r="E12" s="36"/>
    </row>
    <row r="13" spans="1:9" ht="15.6" x14ac:dyDescent="0.3">
      <c r="B13" s="85"/>
      <c r="C13" s="93" t="s">
        <v>38</v>
      </c>
      <c r="D13" s="36"/>
      <c r="E13" s="36"/>
    </row>
    <row r="14" spans="1:9" ht="31.2" x14ac:dyDescent="0.3">
      <c r="B14" s="89">
        <v>15</v>
      </c>
      <c r="C14" s="90" t="s">
        <v>39</v>
      </c>
      <c r="D14" s="36" t="s">
        <v>104</v>
      </c>
      <c r="E14" s="36" t="s">
        <v>105</v>
      </c>
    </row>
    <row r="15" spans="1:9" ht="31.2" x14ac:dyDescent="0.3">
      <c r="B15" s="89">
        <v>16</v>
      </c>
      <c r="C15" s="90" t="s">
        <v>40</v>
      </c>
      <c r="D15" s="36" t="s">
        <v>104</v>
      </c>
      <c r="E15" s="36" t="s">
        <v>105</v>
      </c>
    </row>
    <row r="16" spans="1:9" ht="31.2" x14ac:dyDescent="0.3">
      <c r="B16" s="89">
        <v>17</v>
      </c>
      <c r="C16" s="90" t="s">
        <v>41</v>
      </c>
      <c r="D16" s="36" t="s">
        <v>104</v>
      </c>
      <c r="E16" s="36" t="s">
        <v>105</v>
      </c>
    </row>
    <row r="17" spans="2:5" ht="15.6" x14ac:dyDescent="0.3">
      <c r="B17" s="89">
        <v>18</v>
      </c>
      <c r="C17" s="90" t="s">
        <v>42</v>
      </c>
      <c r="D17" s="36" t="s">
        <v>104</v>
      </c>
      <c r="E17" s="36" t="s">
        <v>105</v>
      </c>
    </row>
    <row r="18" spans="2:5" ht="15.6" x14ac:dyDescent="0.3">
      <c r="B18" s="89">
        <v>19</v>
      </c>
      <c r="C18" s="90" t="s">
        <v>43</v>
      </c>
      <c r="D18" s="36" t="s">
        <v>104</v>
      </c>
      <c r="E18" s="36" t="s">
        <v>105</v>
      </c>
    </row>
    <row r="19" spans="2:5" ht="15.6" x14ac:dyDescent="0.3">
      <c r="B19" s="89">
        <v>20</v>
      </c>
      <c r="C19" s="90" t="s">
        <v>44</v>
      </c>
      <c r="D19" s="36" t="s">
        <v>104</v>
      </c>
      <c r="E19" s="36" t="s">
        <v>105</v>
      </c>
    </row>
    <row r="20" spans="2:5" ht="15.6" x14ac:dyDescent="0.3">
      <c r="B20" s="89">
        <v>21</v>
      </c>
      <c r="C20" s="90" t="s">
        <v>45</v>
      </c>
      <c r="D20" s="36" t="s">
        <v>104</v>
      </c>
      <c r="E20" s="36" t="s">
        <v>105</v>
      </c>
    </row>
    <row r="21" spans="2:5" ht="15.6" x14ac:dyDescent="0.3">
      <c r="B21" s="89">
        <v>22</v>
      </c>
      <c r="C21" s="90" t="s">
        <v>46</v>
      </c>
      <c r="D21" s="36"/>
      <c r="E21" s="36"/>
    </row>
    <row r="22" spans="2:5" ht="31.2" x14ac:dyDescent="0.3">
      <c r="B22" s="89">
        <v>23</v>
      </c>
      <c r="C22" s="90" t="s">
        <v>47</v>
      </c>
      <c r="D22" s="36" t="s">
        <v>104</v>
      </c>
      <c r="E22" s="36" t="s">
        <v>105</v>
      </c>
    </row>
    <row r="23" spans="2:5" ht="15.6" x14ac:dyDescent="0.3">
      <c r="B23" s="89">
        <v>24</v>
      </c>
      <c r="C23" s="90" t="s">
        <v>48</v>
      </c>
      <c r="D23" s="36" t="s">
        <v>104</v>
      </c>
      <c r="E23" s="36" t="s">
        <v>105</v>
      </c>
    </row>
    <row r="24" spans="2:5" ht="15.6" x14ac:dyDescent="0.3">
      <c r="B24" s="89">
        <v>26</v>
      </c>
      <c r="C24" s="90" t="s">
        <v>49</v>
      </c>
      <c r="D24" s="36" t="s">
        <v>104</v>
      </c>
      <c r="E24" s="36" t="s">
        <v>105</v>
      </c>
    </row>
    <row r="25" spans="2:5" ht="15.6" x14ac:dyDescent="0.3">
      <c r="B25" s="89">
        <v>27</v>
      </c>
      <c r="C25" s="90" t="s">
        <v>50</v>
      </c>
      <c r="D25" s="36" t="s">
        <v>104</v>
      </c>
      <c r="E25" s="36" t="s">
        <v>105</v>
      </c>
    </row>
    <row r="26" spans="2:5" ht="15.6" x14ac:dyDescent="0.3">
      <c r="B26" s="89">
        <v>28</v>
      </c>
      <c r="C26" s="90" t="s">
        <v>51</v>
      </c>
      <c r="D26" s="36" t="s">
        <v>104</v>
      </c>
      <c r="E26" s="36" t="s">
        <v>105</v>
      </c>
    </row>
    <row r="27" spans="2:5" ht="15.6" x14ac:dyDescent="0.3">
      <c r="B27" s="89">
        <v>29</v>
      </c>
      <c r="C27" s="90" t="s">
        <v>87</v>
      </c>
      <c r="D27" s="36" t="s">
        <v>104</v>
      </c>
      <c r="E27" s="36" t="s">
        <v>105</v>
      </c>
    </row>
    <row r="28" spans="2:5" ht="15.6" x14ac:dyDescent="0.3">
      <c r="B28" s="89">
        <v>30</v>
      </c>
      <c r="C28" s="90" t="s">
        <v>53</v>
      </c>
      <c r="D28" s="36" t="s">
        <v>104</v>
      </c>
      <c r="E28" s="36" t="s">
        <v>105</v>
      </c>
    </row>
    <row r="29" spans="2:5" ht="15.6" x14ac:dyDescent="0.3">
      <c r="B29" s="89">
        <v>31</v>
      </c>
      <c r="C29" s="90" t="s">
        <v>54</v>
      </c>
      <c r="D29" s="36" t="s">
        <v>104</v>
      </c>
      <c r="E29" s="36" t="s">
        <v>105</v>
      </c>
    </row>
    <row r="30" spans="2:5" ht="46.8" x14ac:dyDescent="0.3">
      <c r="B30" s="89">
        <v>32</v>
      </c>
      <c r="C30" s="90" t="s">
        <v>55</v>
      </c>
      <c r="D30" s="36" t="s">
        <v>104</v>
      </c>
      <c r="E30" s="36" t="s">
        <v>105</v>
      </c>
    </row>
    <row r="31" spans="2:5" ht="15.6" x14ac:dyDescent="0.3">
      <c r="B31" s="89">
        <v>33</v>
      </c>
      <c r="C31" s="90" t="s">
        <v>56</v>
      </c>
      <c r="D31" s="36" t="s">
        <v>104</v>
      </c>
      <c r="E31" s="36" t="s">
        <v>105</v>
      </c>
    </row>
    <row r="32" spans="2:5" ht="15.6" x14ac:dyDescent="0.3">
      <c r="B32" s="89" t="s">
        <v>57</v>
      </c>
      <c r="C32" s="90" t="s">
        <v>58</v>
      </c>
      <c r="D32" s="36" t="s">
        <v>104</v>
      </c>
      <c r="E32" s="36" t="s">
        <v>105</v>
      </c>
    </row>
    <row r="33" spans="2:5" ht="15.6" x14ac:dyDescent="0.3">
      <c r="B33" s="89">
        <v>34</v>
      </c>
      <c r="C33" s="90" t="s">
        <v>59</v>
      </c>
      <c r="D33" s="36" t="s">
        <v>104</v>
      </c>
      <c r="E33" s="36" t="s">
        <v>105</v>
      </c>
    </row>
    <row r="34" spans="2:5" ht="15.6" x14ac:dyDescent="0.3">
      <c r="B34" s="89">
        <v>35</v>
      </c>
      <c r="C34" s="90" t="s">
        <v>60</v>
      </c>
      <c r="D34" s="36" t="s">
        <v>104</v>
      </c>
      <c r="E34" s="36" t="s">
        <v>105</v>
      </c>
    </row>
    <row r="35" spans="2:5" ht="16.2" thickBot="1" x14ac:dyDescent="0.35">
      <c r="B35" s="91">
        <v>36</v>
      </c>
      <c r="C35" s="92" t="s">
        <v>61</v>
      </c>
      <c r="D35" s="36" t="s">
        <v>104</v>
      </c>
      <c r="E35" s="36" t="s">
        <v>105</v>
      </c>
    </row>
  </sheetData>
  <sheetProtection algorithmName="SHA-512" hashValue="gf9H1POkpCHdz1aYReZNg8G/R1G+vzjmo8zzYzfollv1L2/yPFJMDt1ATe4ojsgGo8+SVkQp8e74bQoMgU53cA==" saltValue="w8d/B7fh71jKl21p5va+Ng==" spinCount="100000" sheet="1" objects="1" scenarios="1"/>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Sections I-III. Company Data</vt:lpstr>
      <vt:lpstr>Statewide Data</vt:lpstr>
      <vt:lpstr>Area 1 Data</vt:lpstr>
      <vt:lpstr>Area 2 Data</vt:lpstr>
      <vt:lpstr>Area 3 Data</vt:lpstr>
      <vt:lpstr>Area 4 Data</vt:lpstr>
      <vt:lpstr>Allocation Method</vt:lpstr>
      <vt:lpstr>Comments</vt:lpstr>
    </vt:vector>
  </TitlesOfParts>
  <Company>State of Maine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Brown, Bradford L</dc:creator>
  <cp:lastModifiedBy>Fougere, Keith A</cp:lastModifiedBy>
  <cp:lastPrinted>2014-10-03T12:15:11Z</cp:lastPrinted>
  <dcterms:created xsi:type="dcterms:W3CDTF">2013-10-30T14:59:00Z</dcterms:created>
  <dcterms:modified xsi:type="dcterms:W3CDTF">2024-04-08T12:40:00Z</dcterms:modified>
</cp:coreProperties>
</file>