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10FCDD5B-EC5C-4C06-AE0B-142DE74A2701}"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7840" yWindow="990" windowWidth="17280" windowHeight="8970" tabRatio="684" activeTab="1"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D21" i="2" s="1"/>
  <c r="C18" i="2"/>
  <c r="F15" i="2"/>
  <c r="E15" i="2"/>
  <c r="D15" i="2"/>
  <c r="C15" i="2"/>
  <c r="F14" i="2"/>
  <c r="E14" i="2"/>
  <c r="D14" i="2"/>
  <c r="C14" i="2"/>
  <c r="F11" i="2"/>
  <c r="E11" i="2"/>
  <c r="D11" i="2"/>
  <c r="C11" i="2"/>
  <c r="F10" i="2"/>
  <c r="F12" i="2" s="1"/>
  <c r="E10" i="2"/>
  <c r="E12" i="2" s="1"/>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25" i="3"/>
  <c r="G24" i="3"/>
  <c r="G22" i="3"/>
  <c r="G21" i="3"/>
  <c r="G20" i="3"/>
  <c r="G27" i="2" s="1"/>
  <c r="G19" i="3"/>
  <c r="G18" i="3"/>
  <c r="G25" i="2" s="1"/>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21" i="2" l="1"/>
  <c r="G10" i="2"/>
  <c r="G52" i="2"/>
  <c r="G53" i="2"/>
  <c r="G51" i="2"/>
  <c r="G14"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<sst xmlns="http://schemas.openxmlformats.org/spreadsheetml/2006/main" count="393" uniqueCount="111">
  <si>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</si>
  <si>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</si>
  <si>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</si>
  <si>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</si>
  <si>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</si>
  <si>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</si>
  <si>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</si>
  <si>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</si>
  <si>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</si>
  <si>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</si>
  <si>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</si>
  <si>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</si>
  <si>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</si>
  <si>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</si>
  <si>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</si>
  <si>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</si>
  <si>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</si>
  <si>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</si>
  <si>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</si>
  <si>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</si>
  <si>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</si>
  <si>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</si>
  <si>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</si>
  <si>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</si>
  <si>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</si>
  <si>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</si>
  <si>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</si>
  <si>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</si>
  <si>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</si>
  <si>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</si>
  <si>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</si>
  <si>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</si>
  <si>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</si>
  <si>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</si>
  <si>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</si>
  <si>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</si>
  <si>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</si>
  <si>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</si>
  <si>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</si>
  <si>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</si>
  <si>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</si>
  <si>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</si>
  <si>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</si>
  <si>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</si>
  <si>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</si>
  <si>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</si>
  <si>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</si>
  <si>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</si>
  <si>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</si>
  <si>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</si>
  <si>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</si>
  <si>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</si>
  <si>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</si>
  <si>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</si>
  <si>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</si>
  <si>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</si>
  <si>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</si>
  <si>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</si>
  <si>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</si>
  <si>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</si>
  <si>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</si>
  <si>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</si>
  <si>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</si>
  <si>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</si>
  <si>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</si>
  <si>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</si>
  <si>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</si>
  <si>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</si>
  <si>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</si>
  <si>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</si>
  <si>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</si>
  <si>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</si>
  <si>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</si>
  <si>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</si>
  <si>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</si>
  <si>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</si>
  <si>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</si>
  <si>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</si>
  <si>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</si>
  <si>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</si>
  <si>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</si>
  <si>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</si>
  <si>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</si>
  <si>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</si>
  <si>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</si>
  <si>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</si>
  <si>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</si>
  <si>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</si>
  <si>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</si>
  <si>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</si>
  <si>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</si>
  <si>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</si>
  <si>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</si>
  <si>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</si>
  <si>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</si>
  <si>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</si>
  <si>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</si>
  <si>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</si>
  <si>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</si>
  <si>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</si>
  <si>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</si>
  <si>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</si>
  <si>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</si>
  <si>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</si>
  <si>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</si>
  <si>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</si>
  <si>
    <t>Harvard Pilgrim Health Care Inc</t>
  </si>
  <si>
    <t>Laura</t>
  </si>
  <si>
    <t>Laura.Pendergast@point32health.org</t>
  </si>
  <si>
    <t>Pendergast</t>
  </si>
  <si>
    <t>781-612-3662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</si>
</sst>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opLeftCell="B1" workbookViewId="0">
      <selection activeCell="P14" sqref="P14"/>
    </sheetView>
  </sheetViews>
  <sheetFormatPr defaultColWidth="9.109375" defaultRowHeight="15.6" x14ac:dyDescent="0.3"/>
  <cols>
    <col min="1" max="1" width="3.88671875" style="12" customWidth="1"/>
    <col min="2" max="5" width="9.109375" style="12"/>
    <col min="6" max="6" width="20.44140625" style="12" customWidth="1"/>
    <col min="7" max="9" width="9.109375" style="12"/>
    <col min="10" max="10" width="19" style="12" customWidth="1"/>
    <col min="11" max="11" width="15.109375" style="12" bestFit="1" customWidth="1"/>
    <col min="12" max="14" width="9.109375" style="12"/>
    <col min="15" max="15" width="4.109375" style="12" customWidth="1"/>
    <col min="16" max="16384" width="9.10937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106</v>
      </c>
      <c r="F4" s="103"/>
      <c r="G4" s="103"/>
      <c r="H4" s="103"/>
      <c r="I4" s="103"/>
      <c r="J4" s="103"/>
      <c r="K4" s="104"/>
      <c r="L4" s="74"/>
      <c r="M4" s="74"/>
      <c r="N4" s="74"/>
      <c r="O4" s="74"/>
      <c r="P4" s="74"/>
      <c r="Q4" s="74"/>
      <c r="R4" s="74"/>
      <c r="S4" s="74"/>
    </row>
    <row r="5" spans="2:19" ht="18.600000000000001" thickBot="1" x14ac:dyDescent="0.4">
      <c r="B5" s="74" t="s">
        <v>2</v>
      </c>
      <c r="C5" s="74"/>
      <c r="D5" s="74"/>
      <c r="E5" s="102">
        <v>96911</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107</v>
      </c>
      <c r="E8" s="103"/>
      <c r="F8" s="103"/>
      <c r="G8" s="104"/>
      <c r="H8" s="74"/>
      <c r="I8" s="74"/>
      <c r="J8" s="94" t="s">
        <v>5</v>
      </c>
      <c r="K8" s="102" t="s">
        <v>109</v>
      </c>
      <c r="L8" s="103"/>
      <c r="M8" s="103"/>
      <c r="N8" s="104"/>
      <c r="P8" s="74"/>
      <c r="Q8" s="74"/>
      <c r="R8" s="74"/>
      <c r="S8" s="74"/>
    </row>
    <row r="9" spans="2:19" ht="18.600000000000001" thickBot="1" x14ac:dyDescent="0.4">
      <c r="B9" s="74" t="s">
        <v>91</v>
      </c>
      <c r="C9" s="74"/>
      <c r="D9" s="102" t="s">
        <v>108</v>
      </c>
      <c r="E9" s="103"/>
      <c r="F9" s="103"/>
      <c r="G9" s="103"/>
      <c r="H9" s="103"/>
      <c r="I9" s="104"/>
      <c r="J9" s="95" t="s">
        <v>6</v>
      </c>
      <c r="K9" s="105" t="s">
        <v>110</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tabSelected="1" zoomScaleNormal="100" workbookViewId="0">
      <pane ySplit="4" topLeftCell="A24" activePane="bottomLeft" state="frozenSplit"/>
      <selection activeCell="C1" sqref="C1:G65536"/>
      <selection pane="bottomLeft" activeCell="C48" sqref="C48"/>
    </sheetView>
  </sheetViews>
  <sheetFormatPr defaultColWidth="9.109375" defaultRowHeight="15.6" x14ac:dyDescent="0.3"/>
  <cols>
    <col min="1" max="1" width="10.88671875" style="12" customWidth="1"/>
    <col min="2" max="2" width="104.109375" style="12"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214773</v>
      </c>
      <c r="D5" s="45">
        <f>'Area 1 Data'!D5+'Area 2 Data'!D5+'Area 3 Data'!D5+'Area 4 Data'!D5</f>
        <v>187138</v>
      </c>
      <c r="E5" s="45">
        <f>'Area 1 Data'!E5+'Area 2 Data'!E5+'Area 3 Data'!E5+'Area 4 Data'!E5</f>
        <v>247211</v>
      </c>
      <c r="F5" s="45">
        <f>'Area 1 Data'!F5+'Area 2 Data'!F5+'Area 3 Data'!F5+'Area 4 Data'!F5</f>
        <v>0</v>
      </c>
      <c r="G5" s="45">
        <f t="shared" ref="G5:G12" si="0">SUM(C5:F5)</f>
        <v>649122</v>
      </c>
    </row>
    <row r="6" spans="1:7" ht="16.2" thickBot="1" x14ac:dyDescent="0.35">
      <c r="A6" s="15">
        <v>2</v>
      </c>
      <c r="B6" s="25" t="s">
        <v>19</v>
      </c>
      <c r="C6" s="45">
        <f>'Area 1 Data'!C6+'Area 2 Data'!C6+'Area 3 Data'!C6+'Area 4 Data'!C6</f>
        <v>131</v>
      </c>
      <c r="D6" s="45">
        <f>'Area 1 Data'!D6+'Area 2 Data'!D6+'Area 3 Data'!D6+'Area 4 Data'!D6</f>
        <v>1584</v>
      </c>
      <c r="E6" s="45">
        <f>'Area 1 Data'!E6+'Area 2 Data'!E6+'Area 3 Data'!E6+'Area 4 Data'!E6</f>
        <v>5519</v>
      </c>
      <c r="F6" s="45">
        <f>'Area 1 Data'!F6+'Area 2 Data'!F6+'Area 3 Data'!F6+'Area 4 Data'!F6</f>
        <v>0</v>
      </c>
      <c r="G6" s="46">
        <f t="shared" si="0"/>
        <v>7234</v>
      </c>
    </row>
    <row r="7" spans="1:7" ht="16.2" thickBot="1" x14ac:dyDescent="0.35">
      <c r="A7" s="15" t="s">
        <v>20</v>
      </c>
      <c r="B7" s="25" t="s">
        <v>21</v>
      </c>
      <c r="C7" s="4">
        <v>131</v>
      </c>
      <c r="D7" s="4">
        <v>1584</v>
      </c>
      <c r="E7" s="4">
        <v>5519</v>
      </c>
      <c r="F7" s="4"/>
      <c r="G7" s="46">
        <f t="shared" si="0"/>
        <v>7234</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7511</v>
      </c>
      <c r="D9" s="58">
        <f>'Area 1 Data'!D7+'Area 2 Data'!D7+'Area 3 Data'!D7+'Area 4 Data'!D7</f>
        <v>7107</v>
      </c>
      <c r="E9" s="58">
        <f>'Area 1 Data'!E7+'Area 2 Data'!E7+'Area 3 Data'!E7+'Area 4 Data'!E7</f>
        <v>7925</v>
      </c>
      <c r="F9" s="58">
        <f>'Area 1 Data'!F7+'Area 2 Data'!F7+'Area 3 Data'!F7+'Area 4 Data'!F7</f>
        <v>0</v>
      </c>
      <c r="G9" s="46">
        <f t="shared" si="0"/>
        <v>22543</v>
      </c>
    </row>
    <row r="10" spans="1:7" ht="16.2" thickBot="1" x14ac:dyDescent="0.35">
      <c r="A10" s="15">
        <v>4</v>
      </c>
      <c r="B10" s="25" t="s">
        <v>25</v>
      </c>
      <c r="C10" s="58">
        <f>'Area 1 Data'!C8+'Area 2 Data'!C8+'Area 3 Data'!C8+'Area 4 Data'!C8</f>
        <v>3571</v>
      </c>
      <c r="D10" s="58">
        <f>'Area 1 Data'!D8+'Area 2 Data'!D8+'Area 3 Data'!D8+'Area 4 Data'!D8</f>
        <v>2892</v>
      </c>
      <c r="E10" s="58">
        <f>'Area 1 Data'!E8+'Area 2 Data'!E8+'Area 3 Data'!E8+'Area 4 Data'!E8</f>
        <v>4167</v>
      </c>
      <c r="F10" s="58">
        <f>'Area 1 Data'!F8+'Area 2 Data'!F8+'Area 3 Data'!F8+'Area 4 Data'!F8</f>
        <v>0</v>
      </c>
      <c r="G10" s="46">
        <f t="shared" si="0"/>
        <v>10630</v>
      </c>
    </row>
    <row r="11" spans="1:7" ht="16.2" thickBot="1" x14ac:dyDescent="0.35">
      <c r="A11" s="15">
        <v>5</v>
      </c>
      <c r="B11" s="25" t="s">
        <v>26</v>
      </c>
      <c r="C11" s="58">
        <f>'Area 1 Data'!C9+'Area 2 Data'!C9+'Area 3 Data'!C9+'Area 4 Data'!C9</f>
        <v>6940</v>
      </c>
      <c r="D11" s="58">
        <f>'Area 1 Data'!D9+'Area 2 Data'!D9+'Area 3 Data'!D9+'Area 4 Data'!D9</f>
        <v>5658</v>
      </c>
      <c r="E11" s="58">
        <f>'Area 1 Data'!E9+'Area 2 Data'!E9+'Area 3 Data'!E9+'Area 4 Data'!E9</f>
        <v>7240</v>
      </c>
      <c r="F11" s="58">
        <f>'Area 1 Data'!F9+'Area 2 Data'!F9+'Area 3 Data'!F9+'Area 4 Data'!F9</f>
        <v>0</v>
      </c>
      <c r="G11" s="46">
        <f t="shared" si="0"/>
        <v>19838</v>
      </c>
    </row>
    <row r="12" spans="1:7" ht="16.2" thickBot="1" x14ac:dyDescent="0.35">
      <c r="A12" s="1" t="s">
        <v>27</v>
      </c>
      <c r="B12" s="25" t="s">
        <v>28</v>
      </c>
      <c r="C12" s="46">
        <f>SUM(C9:C11)</f>
        <v>18022</v>
      </c>
      <c r="D12" s="46">
        <f>SUM(D9:D11)</f>
        <v>15657</v>
      </c>
      <c r="E12" s="46">
        <f>SUM(E9:E11)</f>
        <v>19332</v>
      </c>
      <c r="F12" s="46">
        <f>SUM(F9:F11)</f>
        <v>0</v>
      </c>
      <c r="G12" s="46">
        <f t="shared" si="0"/>
        <v>53011</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133563053.97000001</v>
      </c>
      <c r="D14" s="59">
        <f>'Area 1 Data'!D11+'Area 2 Data'!D11+'Area 3 Data'!D11+'Area 4 Data'!D11</f>
        <v>105456842.48999999</v>
      </c>
      <c r="E14" s="59">
        <f>'Area 1 Data'!E11+'Area 2 Data'!E11+'Area 3 Data'!E11+'Area 4 Data'!E11</f>
        <v>155379449.99000001</v>
      </c>
      <c r="F14" s="59">
        <f>'Area 1 Data'!F11+'Area 2 Data'!F11+'Area 3 Data'!F11+'Area 4 Data'!F11</f>
        <v>0</v>
      </c>
      <c r="G14" s="52">
        <f t="shared" ref="G14:G21" si="1">SUM(C14:F14)</f>
        <v>394399346.45000005</v>
      </c>
    </row>
    <row r="15" spans="1:7" ht="16.2" thickBot="1" x14ac:dyDescent="0.35">
      <c r="A15" s="15">
        <v>7</v>
      </c>
      <c r="B15" s="25" t="s">
        <v>31</v>
      </c>
      <c r="C15" s="59">
        <f>'Area 1 Data'!C12+'Area 2 Data'!C12+'Area 3 Data'!C12+'Area 4 Data'!C12</f>
        <v>133563053.97000001</v>
      </c>
      <c r="D15" s="59">
        <f>'Area 1 Data'!D12+'Area 2 Data'!D12+'Area 3 Data'!D12+'Area 4 Data'!D12</f>
        <v>105456842.48999999</v>
      </c>
      <c r="E15" s="59">
        <f>'Area 1 Data'!E12+'Area 2 Data'!E12+'Area 3 Data'!E12+'Area 4 Data'!E12</f>
        <v>155379449.99000001</v>
      </c>
      <c r="F15" s="59">
        <f>'Area 1 Data'!F12+'Area 2 Data'!F12+'Area 3 Data'!F12+'Area 4 Data'!F12</f>
        <v>0</v>
      </c>
      <c r="G15" s="52">
        <f t="shared" si="1"/>
        <v>394399346.45000005</v>
      </c>
    </row>
    <row r="16" spans="1:7" ht="16.2" thickBot="1" x14ac:dyDescent="0.35">
      <c r="A16" s="15">
        <v>8</v>
      </c>
      <c r="B16" s="25" t="s">
        <v>32</v>
      </c>
      <c r="C16" s="49">
        <v>133007349.00802611</v>
      </c>
      <c r="D16" s="49">
        <v>106294484.14119141</v>
      </c>
      <c r="E16" s="49">
        <v>155957362.62162369</v>
      </c>
      <c r="F16" s="49"/>
      <c r="G16" s="52">
        <f t="shared" si="1"/>
        <v>395259195.77084124</v>
      </c>
    </row>
    <row r="17" spans="1:7" ht="16.2" thickBot="1" x14ac:dyDescent="0.35">
      <c r="A17" s="15">
        <v>9</v>
      </c>
      <c r="B17" s="25" t="s">
        <v>33</v>
      </c>
      <c r="C17" s="49">
        <v>436516.51298035384</v>
      </c>
      <c r="D17" s="49">
        <v>-228877.48922571522</v>
      </c>
      <c r="E17" s="49">
        <v>-277559.13077428483</v>
      </c>
      <c r="F17" s="49"/>
      <c r="G17" s="52">
        <f t="shared" si="1"/>
        <v>-69920.10701964621</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133443865.52100646</v>
      </c>
      <c r="D21" s="52">
        <f>SUM(D16:D20)</f>
        <v>106065606.65196569</v>
      </c>
      <c r="E21" s="52">
        <f>SUM(E16:E20)</f>
        <v>155679803.49084941</v>
      </c>
      <c r="F21" s="52">
        <f>SUM(F16:F20)</f>
        <v>0</v>
      </c>
      <c r="G21" s="52">
        <f t="shared" si="1"/>
        <v>395189275.66382158</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27197335.839999996</v>
      </c>
      <c r="D23" s="64">
        <f>'Area 1 Data'!D16+'Area 2 Data'!D16+'Area 3 Data'!D16+'Area 4 Data'!D16</f>
        <v>22197151.819999997</v>
      </c>
      <c r="E23" s="64">
        <f>'Area 1 Data'!E16+'Area 2 Data'!E16+'Area 3 Data'!E16+'Area 4 Data'!E16</f>
        <v>30058235.049999997</v>
      </c>
      <c r="F23" s="65">
        <v>0</v>
      </c>
      <c r="G23" s="52">
        <f>'Area 1 Data'!G16+'Area 2 Data'!G16+'Area 3 Data'!G16+'Area 4 Data'!G16</f>
        <v>79452722.709999979</v>
      </c>
    </row>
    <row r="24" spans="1:7" ht="16.2" thickBot="1" x14ac:dyDescent="0.35">
      <c r="A24" s="15">
        <v>16</v>
      </c>
      <c r="B24" s="25" t="s">
        <v>40</v>
      </c>
      <c r="C24" s="64">
        <f>'Area 1 Data'!C17+'Area 2 Data'!C17+'Area 3 Data'!C17+'Area 4 Data'!C17</f>
        <v>12958438.869999999</v>
      </c>
      <c r="D24" s="64">
        <f>'Area 1 Data'!D17+'Area 2 Data'!D17+'Area 3 Data'!D17+'Area 4 Data'!D17</f>
        <v>8702555.4800000004</v>
      </c>
      <c r="E24" s="64">
        <f>'Area 1 Data'!E17+'Area 2 Data'!E17+'Area 3 Data'!E17+'Area 4 Data'!E17</f>
        <v>16044575.419999998</v>
      </c>
      <c r="F24" s="61">
        <v>0</v>
      </c>
      <c r="G24" s="52">
        <f>'Area 1 Data'!G17+'Area 2 Data'!G17+'Area 3 Data'!G17+'Area 4 Data'!G17</f>
        <v>37705569.770000003</v>
      </c>
    </row>
    <row r="25" spans="1:7" ht="16.2" thickBot="1" x14ac:dyDescent="0.35">
      <c r="A25" s="15">
        <v>17</v>
      </c>
      <c r="B25" s="25" t="s">
        <v>41</v>
      </c>
      <c r="C25" s="64">
        <f>'Area 1 Data'!C18+'Area 2 Data'!C18+'Area 3 Data'!C18+'Area 4 Data'!C18</f>
        <v>51908241.600000009</v>
      </c>
      <c r="D25" s="64">
        <f>'Area 1 Data'!D18+'Area 2 Data'!D18+'Area 3 Data'!D18+'Area 4 Data'!D18</f>
        <v>39736357.839999996</v>
      </c>
      <c r="E25" s="64">
        <f>'Area 1 Data'!E18+'Area 2 Data'!E18+'Area 3 Data'!E18+'Area 4 Data'!E18</f>
        <v>72518031.839999989</v>
      </c>
      <c r="F25" s="61">
        <v>0</v>
      </c>
      <c r="G25" s="52">
        <f>'Area 1 Data'!G18+'Area 2 Data'!G18+'Area 3 Data'!G18+'Area 4 Data'!G18</f>
        <v>164162631.28</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2701687.5100000002</v>
      </c>
      <c r="D28" s="64">
        <f>'Area 1 Data'!D21+'Area 2 Data'!D21+'Area 3 Data'!D21+'Area 4 Data'!D21</f>
        <v>1244695.06</v>
      </c>
      <c r="E28" s="64">
        <f>'Area 1 Data'!E21+'Area 2 Data'!E21+'Area 3 Data'!E21+'Area 4 Data'!E21</f>
        <v>2222283.5799999996</v>
      </c>
      <c r="F28" s="61">
        <v>0</v>
      </c>
      <c r="G28" s="52">
        <f>'Area 1 Data'!G21+'Area 2 Data'!G21+'Area 3 Data'!G21+'Area 4 Data'!G21</f>
        <v>6168666.1500000004</v>
      </c>
    </row>
    <row r="29" spans="1:7" ht="16.2" thickBot="1" x14ac:dyDescent="0.35">
      <c r="A29" s="15">
        <v>21</v>
      </c>
      <c r="B29" s="25" t="s">
        <v>45</v>
      </c>
      <c r="C29" s="64">
        <f>'Area 1 Data'!C22+'Area 2 Data'!C22+'Area 3 Data'!C22+'Area 4 Data'!C22</f>
        <v>22134170.609999999</v>
      </c>
      <c r="D29" s="64">
        <f>'Area 1 Data'!D22+'Area 2 Data'!D22+'Area 3 Data'!D22+'Area 4 Data'!D22</f>
        <v>18879999.66</v>
      </c>
      <c r="E29" s="64">
        <f>'Area 1 Data'!E22+'Area 2 Data'!E22+'Area 3 Data'!E22+'Area 4 Data'!E22</f>
        <v>35658780.979999997</v>
      </c>
      <c r="F29" s="61">
        <v>0</v>
      </c>
      <c r="G29" s="52">
        <f>'Area 1 Data'!G22+'Area 2 Data'!G22+'Area 3 Data'!G22+'Area 4 Data'!G22</f>
        <v>76672951.25</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-66744.794103676861</v>
      </c>
      <c r="D31" s="49">
        <v>-34449.75848362851</v>
      </c>
      <c r="E31" s="49">
        <v>-132840.32807946031</v>
      </c>
      <c r="F31" s="61">
        <v>0</v>
      </c>
      <c r="G31" s="52">
        <f t="shared" si="2"/>
        <v>-234034.88066676568</v>
      </c>
    </row>
    <row r="32" spans="1:7" ht="16.2" thickBot="1" x14ac:dyDescent="0.35">
      <c r="A32" s="15">
        <v>24</v>
      </c>
      <c r="B32" s="25" t="s">
        <v>48</v>
      </c>
      <c r="C32" s="49">
        <v>0</v>
      </c>
      <c r="D32" s="49">
        <v>9079122.1550000031</v>
      </c>
      <c r="E32" s="49">
        <v>31288188.938900042</v>
      </c>
      <c r="F32" s="49"/>
      <c r="G32" s="52">
        <f t="shared" si="2"/>
        <v>40367311.093900047</v>
      </c>
    </row>
    <row r="33" spans="1:7" ht="16.2" thickBot="1" x14ac:dyDescent="0.35">
      <c r="A33" s="15">
        <v>25</v>
      </c>
      <c r="B33" s="25" t="s">
        <v>77</v>
      </c>
      <c r="C33" s="52">
        <f>SUM(C23:C31)-C32</f>
        <v>116833129.63589633</v>
      </c>
      <c r="D33" s="52">
        <f>SUM(D23:D31)-D32</f>
        <v>81647187.94651635</v>
      </c>
      <c r="E33" s="52">
        <f>SUM(E23:E31)-E32</f>
        <v>125080877.60302047</v>
      </c>
      <c r="F33" s="49"/>
      <c r="G33" s="52">
        <f t="shared" si="2"/>
        <v>323561195.18543315</v>
      </c>
    </row>
    <row r="34" spans="1:7" ht="16.2" thickBot="1" x14ac:dyDescent="0.35">
      <c r="A34" s="15">
        <v>26</v>
      </c>
      <c r="B34" s="25" t="s">
        <v>49</v>
      </c>
      <c r="C34" s="49">
        <v>0</v>
      </c>
      <c r="D34" s="49">
        <v>0</v>
      </c>
      <c r="E34" s="49">
        <v>0</v>
      </c>
      <c r="F34" s="49"/>
      <c r="G34" s="52">
        <f t="shared" si="2"/>
        <v>0</v>
      </c>
    </row>
    <row r="35" spans="1:7" ht="16.2" thickBot="1" x14ac:dyDescent="0.35">
      <c r="A35" s="15">
        <v>27</v>
      </c>
      <c r="B35" s="25" t="s">
        <v>50</v>
      </c>
      <c r="C35" s="49">
        <v>2960194.54</v>
      </c>
      <c r="D35" s="49">
        <v>2576712.7799999998</v>
      </c>
      <c r="E35" s="49">
        <v>3346634.0900000003</v>
      </c>
      <c r="F35" s="49"/>
      <c r="G35" s="52">
        <f t="shared" si="2"/>
        <v>8883541.4100000001</v>
      </c>
    </row>
    <row r="36" spans="1:7" ht="16.2" thickBot="1" x14ac:dyDescent="0.35">
      <c r="A36" s="15">
        <v>28</v>
      </c>
      <c r="B36" s="25" t="s">
        <v>51</v>
      </c>
      <c r="C36" s="49">
        <v>2447295.7825828241</v>
      </c>
      <c r="D36" s="49">
        <v>2032785.2121415585</v>
      </c>
      <c r="E36" s="49">
        <v>3417164.1516330689</v>
      </c>
      <c r="F36" s="49"/>
      <c r="G36" s="52">
        <f t="shared" si="2"/>
        <v>7897245.1463574516</v>
      </c>
    </row>
    <row r="37" spans="1:7" ht="16.2" thickBot="1" x14ac:dyDescent="0.35">
      <c r="A37" s="15">
        <v>29</v>
      </c>
      <c r="B37" s="25" t="s">
        <v>52</v>
      </c>
      <c r="C37" s="49">
        <v>1545269.81</v>
      </c>
      <c r="D37" s="49">
        <v>1370898.63</v>
      </c>
      <c r="E37" s="49">
        <v>1820839.21</v>
      </c>
      <c r="F37" s="49"/>
      <c r="G37" s="52">
        <f t="shared" si="2"/>
        <v>4737007.6500000004</v>
      </c>
    </row>
    <row r="38" spans="1:7" ht="16.2" thickBot="1" x14ac:dyDescent="0.35">
      <c r="A38" s="15">
        <v>30</v>
      </c>
      <c r="B38" s="25" t="s">
        <v>53</v>
      </c>
      <c r="C38" s="49">
        <v>1868897.8069496094</v>
      </c>
      <c r="D38" s="49">
        <v>1630338.7127758537</v>
      </c>
      <c r="E38" s="49">
        <v>850413.19215425476</v>
      </c>
      <c r="F38" s="49"/>
      <c r="G38" s="52">
        <f t="shared" si="2"/>
        <v>4349649.7118797181</v>
      </c>
    </row>
    <row r="39" spans="1:7" ht="16.2" thickBot="1" x14ac:dyDescent="0.35">
      <c r="A39" s="15">
        <v>31</v>
      </c>
      <c r="B39" s="25" t="s">
        <v>54</v>
      </c>
      <c r="C39" s="49">
        <v>2445938.0999999996</v>
      </c>
      <c r="D39" s="49">
        <v>3337084.34</v>
      </c>
      <c r="E39" s="49">
        <v>2906470.23</v>
      </c>
      <c r="F39" s="49"/>
      <c r="G39" s="52">
        <f t="shared" si="2"/>
        <v>8689492.6699999999</v>
      </c>
    </row>
    <row r="40" spans="1:7" ht="16.2" thickBot="1" x14ac:dyDescent="0.35">
      <c r="A40" s="15">
        <v>32</v>
      </c>
      <c r="B40" s="25" t="s">
        <v>55</v>
      </c>
      <c r="C40" s="49">
        <v>577619.97564775532</v>
      </c>
      <c r="D40" s="49">
        <v>439661.43747799576</v>
      </c>
      <c r="E40" s="49">
        <v>4412225.0332981925</v>
      </c>
      <c r="F40" s="49"/>
      <c r="G40" s="52">
        <f t="shared" si="2"/>
        <v>5429506.4464239441</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v>0</v>
      </c>
      <c r="D42" s="49">
        <v>0</v>
      </c>
      <c r="E42" s="49">
        <v>3851129.24</v>
      </c>
      <c r="F42" s="49"/>
      <c r="G42" s="52">
        <f t="shared" si="2"/>
        <v>3851129.24</v>
      </c>
    </row>
    <row r="43" spans="1:7" ht="16.2" thickBot="1" x14ac:dyDescent="0.35">
      <c r="A43" s="15" t="s">
        <v>97</v>
      </c>
      <c r="B43" s="25" t="s">
        <v>98</v>
      </c>
      <c r="C43" s="49">
        <v>773787.99418289377</v>
      </c>
      <c r="D43" s="49">
        <v>674223.65982252895</v>
      </c>
      <c r="E43" s="49">
        <v>890660.34599457728</v>
      </c>
      <c r="F43" s="49"/>
      <c r="G43" s="52">
        <f t="shared" si="2"/>
        <v>2338672</v>
      </c>
    </row>
    <row r="44" spans="1:7" ht="16.2" thickBot="1" x14ac:dyDescent="0.35">
      <c r="A44" s="15">
        <v>34</v>
      </c>
      <c r="B44" s="25" t="s">
        <v>59</v>
      </c>
      <c r="C44" s="49">
        <v>0</v>
      </c>
      <c r="D44" s="49">
        <v>0</v>
      </c>
      <c r="E44" s="49">
        <v>0</v>
      </c>
      <c r="F44" s="49"/>
      <c r="G44" s="52">
        <f t="shared" si="2"/>
        <v>0</v>
      </c>
    </row>
    <row r="45" spans="1:7" ht="16.2" thickBot="1" x14ac:dyDescent="0.35">
      <c r="A45" s="15">
        <v>35</v>
      </c>
      <c r="B45" s="25" t="s">
        <v>60</v>
      </c>
      <c r="C45" s="49">
        <v>11270.84</v>
      </c>
      <c r="D45" s="49">
        <v>9839.8799999999992</v>
      </c>
      <c r="E45" s="49">
        <v>13024.34</v>
      </c>
      <c r="F45" s="49"/>
      <c r="G45" s="52">
        <f t="shared" si="2"/>
        <v>34135.06</v>
      </c>
    </row>
    <row r="46" spans="1:7" ht="16.2" thickBot="1" x14ac:dyDescent="0.35">
      <c r="A46" s="15">
        <v>36</v>
      </c>
      <c r="B46" s="25" t="s">
        <v>61</v>
      </c>
      <c r="C46" s="49">
        <v>4260143.006284846</v>
      </c>
      <c r="D46" s="49">
        <v>1318875.6914243116</v>
      </c>
      <c r="E46" s="49">
        <v>4571932.4357476421</v>
      </c>
      <c r="F46" s="49"/>
      <c r="G46" s="52">
        <f t="shared" si="2"/>
        <v>10150951.1334568</v>
      </c>
    </row>
    <row r="47" spans="1:7" ht="16.2" thickBot="1" x14ac:dyDescent="0.35">
      <c r="A47" s="15">
        <v>37</v>
      </c>
      <c r="B47" s="25" t="s">
        <v>62</v>
      </c>
      <c r="C47" s="52">
        <f>SUM(C35:C46)</f>
        <v>16890417.855647929</v>
      </c>
      <c r="D47" s="52">
        <f>SUM(D35:D46)</f>
        <v>13390420.34364225</v>
      </c>
      <c r="E47" s="52">
        <f>SUM(E35:E46)</f>
        <v>26080492.268827736</v>
      </c>
      <c r="F47" s="52">
        <f>SUM(F35:F46)</f>
        <v>0</v>
      </c>
      <c r="G47" s="52">
        <f t="shared" si="2"/>
        <v>56361330.468117915</v>
      </c>
    </row>
    <row r="48" spans="1:7" ht="16.2" thickBot="1" x14ac:dyDescent="0.35">
      <c r="A48" s="1">
        <v>38</v>
      </c>
      <c r="B48" s="25" t="s">
        <v>63</v>
      </c>
      <c r="C48" s="52">
        <f>C21-C33-C34-C47</f>
        <v>-279681.97053778917</v>
      </c>
      <c r="D48" s="52">
        <f>D21-D33-D34-D47</f>
        <v>11027998.361807093</v>
      </c>
      <c r="E48" s="52">
        <f>E21-E33-E34-E47</f>
        <v>4518433.6190011948</v>
      </c>
      <c r="F48" s="52">
        <f>F21-F33-F34-F47</f>
        <v>0</v>
      </c>
      <c r="G48" s="52">
        <f t="shared" si="2"/>
        <v>15266750.010270499</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3430</v>
      </c>
      <c r="D50" s="53">
        <f>'Area 1 Data'!D24+'Area 2 Data'!D24+'Area 3 Data'!D24+'Area 4 Data'!D24</f>
        <v>2880</v>
      </c>
      <c r="E50" s="53">
        <f>'Area 1 Data'!E24+'Area 2 Data'!E24+'Area 3 Data'!E24+'Area 4 Data'!E24</f>
        <v>4225</v>
      </c>
      <c r="F50" s="66">
        <v>0</v>
      </c>
      <c r="G50" s="45">
        <f>'Area 1 Data'!G24+'Area 2 Data'!G24+'Area 3 Data'!G24+'Area 4 Data'!G24</f>
        <v>10535</v>
      </c>
    </row>
    <row r="51" spans="1:7" ht="16.2" thickBot="1" x14ac:dyDescent="0.35">
      <c r="A51" s="14">
        <v>40</v>
      </c>
      <c r="B51" s="25" t="s">
        <v>66</v>
      </c>
      <c r="C51" s="54">
        <f>'Area 1 Data'!C25+'Area 2 Data'!C25+'Area 3 Data'!C25+'Area 4 Data'!C25</f>
        <v>58908</v>
      </c>
      <c r="D51" s="54">
        <f>'Area 1 Data'!D25+'Area 2 Data'!D25+'Area 3 Data'!D25+'Area 4 Data'!D25</f>
        <v>46948</v>
      </c>
      <c r="E51" s="54">
        <f>'Area 1 Data'!E25+'Area 2 Data'!E25+'Area 3 Data'!E25+'Area 4 Data'!E25</f>
        <v>74603</v>
      </c>
      <c r="F51" s="67">
        <v>0</v>
      </c>
      <c r="G51" s="45">
        <f>'Area 1 Data'!G25+'Area 2 Data'!G25+'Area 3 Data'!G25+'Area 4 Data'!G25</f>
        <v>180459</v>
      </c>
    </row>
    <row r="52" spans="1:7" ht="16.2" thickBot="1" x14ac:dyDescent="0.35">
      <c r="A52" s="14">
        <v>41</v>
      </c>
      <c r="B52" s="25" t="s">
        <v>67</v>
      </c>
      <c r="C52" s="54">
        <f>'Area 1 Data'!C26+'Area 2 Data'!C26+'Area 3 Data'!C26+'Area 4 Data'!C26</f>
        <v>77248</v>
      </c>
      <c r="D52" s="54">
        <f>'Area 1 Data'!D26+'Area 2 Data'!D26+'Area 3 Data'!D26+'Area 4 Data'!D26</f>
        <v>65829</v>
      </c>
      <c r="E52" s="54">
        <f>'Area 1 Data'!E26+'Area 2 Data'!E26+'Area 3 Data'!E26+'Area 4 Data'!E26</f>
        <v>100484</v>
      </c>
      <c r="F52" s="67">
        <v>0</v>
      </c>
      <c r="G52" s="45">
        <f>'Area 1 Data'!G26+'Area 2 Data'!G26+'Area 3 Data'!G26+'Area 4 Data'!G26</f>
        <v>243561</v>
      </c>
    </row>
    <row r="53" spans="1:7" ht="16.2" thickBot="1" x14ac:dyDescent="0.35">
      <c r="A53" s="14">
        <v>42</v>
      </c>
      <c r="B53" s="25" t="s">
        <v>68</v>
      </c>
      <c r="C53" s="54">
        <f>'Area 1 Data'!C27+'Area 2 Data'!C27+'Area 3 Data'!C27+'Area 4 Data'!C27</f>
        <v>4038</v>
      </c>
      <c r="D53" s="54">
        <f>'Area 1 Data'!D27+'Area 2 Data'!D27+'Area 3 Data'!D27+'Area 4 Data'!D27</f>
        <v>2987</v>
      </c>
      <c r="E53" s="54">
        <f>'Area 1 Data'!E27+'Area 2 Data'!E27+'Area 3 Data'!E27+'Area 4 Data'!E27</f>
        <v>4082</v>
      </c>
      <c r="F53" s="67">
        <v>0</v>
      </c>
      <c r="G53" s="45">
        <f>'Area 1 Data'!G27+'Area 2 Data'!G27+'Area 3 Data'!G27+'Area 4 Data'!G27</f>
        <v>11107</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80" zoomScaleNormal="80" workbookViewId="0">
      <pane xSplit="2" ySplit="4" topLeftCell="C5" activePane="bottomRight" state="frozen"/>
      <selection pane="topRight" activeCell="C1" sqref="C1"/>
      <selection pane="bottomLeft" activeCell="A5" sqref="A5"/>
      <selection pane="bottomRight" activeCell="H21" sqref="H21"/>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136632</v>
      </c>
      <c r="D5" s="3">
        <v>126041</v>
      </c>
      <c r="E5" s="3">
        <v>133582</v>
      </c>
      <c r="F5" s="3"/>
      <c r="G5" s="45">
        <f>SUM(C5:F5)</f>
        <v>396255</v>
      </c>
    </row>
    <row r="6" spans="1:7" ht="16.2" thickBot="1" x14ac:dyDescent="0.35">
      <c r="A6" s="15">
        <v>2</v>
      </c>
      <c r="B6" s="25" t="s">
        <v>19</v>
      </c>
      <c r="C6" s="4">
        <v>75</v>
      </c>
      <c r="D6" s="4">
        <v>1026</v>
      </c>
      <c r="E6" s="4"/>
      <c r="F6" s="4"/>
      <c r="G6" s="46">
        <f>SUM(C6:F6)</f>
        <v>1101</v>
      </c>
    </row>
    <row r="7" spans="1:7" ht="16.2" thickBot="1" x14ac:dyDescent="0.35">
      <c r="A7" s="15">
        <v>3</v>
      </c>
      <c r="B7" s="25" t="s">
        <v>24</v>
      </c>
      <c r="C7" s="4">
        <v>4457</v>
      </c>
      <c r="D7" s="4">
        <v>4781</v>
      </c>
      <c r="E7" s="4">
        <v>4405</v>
      </c>
      <c r="F7" s="4"/>
      <c r="G7" s="46">
        <f>SUM(C7:F7)</f>
        <v>13643</v>
      </c>
    </row>
    <row r="8" spans="1:7" ht="16.2" thickBot="1" x14ac:dyDescent="0.35">
      <c r="A8" s="15">
        <v>4</v>
      </c>
      <c r="B8" s="25" t="s">
        <v>25</v>
      </c>
      <c r="C8" s="4">
        <v>2429</v>
      </c>
      <c r="D8" s="4">
        <v>1893</v>
      </c>
      <c r="E8" s="4">
        <v>2168</v>
      </c>
      <c r="F8" s="4"/>
      <c r="G8" s="46">
        <f>SUM(C8:F8)</f>
        <v>6490</v>
      </c>
    </row>
    <row r="9" spans="1:7" ht="16.2" thickBot="1" x14ac:dyDescent="0.35">
      <c r="A9" s="15">
        <v>5</v>
      </c>
      <c r="B9" s="25" t="s">
        <v>26</v>
      </c>
      <c r="C9" s="4">
        <v>4793</v>
      </c>
      <c r="D9" s="4">
        <v>3727</v>
      </c>
      <c r="E9" s="5">
        <v>3907</v>
      </c>
      <c r="F9" s="4"/>
      <c r="G9" s="46">
        <f>SUM(C9:F9)</f>
        <v>12427</v>
      </c>
    </row>
    <row r="10" spans="1:7" ht="16.2" thickBot="1" x14ac:dyDescent="0.35">
      <c r="A10" s="19"/>
      <c r="B10" s="19" t="s">
        <v>29</v>
      </c>
      <c r="C10" s="23"/>
      <c r="D10" s="23"/>
      <c r="E10" s="23"/>
      <c r="F10" s="23"/>
      <c r="G10" s="47"/>
    </row>
    <row r="11" spans="1:7" ht="16.2" thickBot="1" x14ac:dyDescent="0.35">
      <c r="A11" s="14">
        <v>6</v>
      </c>
      <c r="B11" s="25" t="s">
        <v>30</v>
      </c>
      <c r="C11" s="50">
        <v>86707133.120000005</v>
      </c>
      <c r="D11" s="51">
        <v>72754597.170000002</v>
      </c>
      <c r="E11" s="51">
        <v>80239998.560000002</v>
      </c>
      <c r="F11" s="51"/>
      <c r="G11" s="52">
        <f>SUM(C11:F11)</f>
        <v>239701728.85000002</v>
      </c>
    </row>
    <row r="12" spans="1:7" ht="16.2" thickBot="1" x14ac:dyDescent="0.35">
      <c r="A12" s="15">
        <v>7</v>
      </c>
      <c r="B12" s="25" t="s">
        <v>31</v>
      </c>
      <c r="C12" s="49">
        <v>86707133.120000005</v>
      </c>
      <c r="D12" s="49">
        <v>72754597.170000002</v>
      </c>
      <c r="E12" s="49">
        <v>80239998.560000002</v>
      </c>
      <c r="F12" s="49"/>
      <c r="G12" s="52">
        <f>SUM(C12:F12)</f>
        <v>239701728.85000002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16462422.93</v>
      </c>
      <c r="D16" s="51">
        <v>13569613.76</v>
      </c>
      <c r="E16" s="51">
        <v>15211040.07</v>
      </c>
      <c r="F16" s="55">
        <v>0</v>
      </c>
      <c r="G16" s="52">
        <f t="shared" ref="G16:G22" si="0">SUM(C16:F16)</f>
        <v>45243076.759999998</v>
      </c>
    </row>
    <row r="17" spans="1:7" ht="16.2" thickBot="1" x14ac:dyDescent="0.35">
      <c r="A17" s="15">
        <v>16</v>
      </c>
      <c r="B17" s="25" t="s">
        <v>40</v>
      </c>
      <c r="C17" s="49">
        <v>7645940.29</v>
      </c>
      <c r="D17" s="49">
        <v>5381137.1500000004</v>
      </c>
      <c r="E17" s="49">
        <v>7544329.2599999998</v>
      </c>
      <c r="F17" s="55">
        <v>0</v>
      </c>
      <c r="G17" s="52">
        <f t="shared" si="0"/>
        <v>20571406.700000003</v>
      </c>
    </row>
    <row r="18" spans="1:7" ht="16.2" thickBot="1" x14ac:dyDescent="0.35">
      <c r="A18" s="15">
        <v>17</v>
      </c>
      <c r="B18" s="25" t="s">
        <v>41</v>
      </c>
      <c r="C18" s="49">
        <v>34192971.280000001</v>
      </c>
      <c r="D18" s="49">
        <v>25700930.989999998</v>
      </c>
      <c r="E18" s="49">
        <v>38093526.18</v>
      </c>
      <c r="F18" s="55">
        <v>0</v>
      </c>
      <c r="G18" s="52">
        <f t="shared" si="0"/>
        <v>97987428.449999988</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1680007.23</v>
      </c>
      <c r="D21" s="49">
        <v>779928.29</v>
      </c>
      <c r="E21" s="49">
        <v>1133809.19</v>
      </c>
      <c r="F21" s="55">
        <v>0</v>
      </c>
      <c r="G21" s="52">
        <f t="shared" si="0"/>
        <v>3593744.71</v>
      </c>
    </row>
    <row r="22" spans="1:7" ht="16.2" thickBot="1" x14ac:dyDescent="0.35">
      <c r="A22" s="15">
        <v>21</v>
      </c>
      <c r="B22" s="25" t="s">
        <v>45</v>
      </c>
      <c r="C22" s="49">
        <v>14905428.140000001</v>
      </c>
      <c r="D22" s="49">
        <v>12528364.08</v>
      </c>
      <c r="E22" s="49">
        <v>19029592.84</v>
      </c>
      <c r="F22" s="55">
        <v>0</v>
      </c>
      <c r="G22" s="52">
        <f t="shared" si="0"/>
        <v>46463385.060000002</v>
      </c>
    </row>
    <row r="23" spans="1:7" ht="16.2" thickBot="1" x14ac:dyDescent="0.35">
      <c r="A23" s="19"/>
      <c r="B23" s="19" t="s">
        <v>64</v>
      </c>
      <c r="C23" s="23"/>
      <c r="D23" s="23"/>
      <c r="E23" s="23"/>
      <c r="F23" s="23"/>
      <c r="G23" s="48"/>
    </row>
    <row r="24" spans="1:7" ht="16.2" thickBot="1" x14ac:dyDescent="0.35">
      <c r="A24" s="14">
        <v>39</v>
      </c>
      <c r="B24" s="25" t="s">
        <v>65</v>
      </c>
      <c r="C24" s="6">
        <v>2179</v>
      </c>
      <c r="D24" s="6">
        <v>1839</v>
      </c>
      <c r="E24" s="6">
        <v>2333</v>
      </c>
      <c r="F24" s="56">
        <v>0</v>
      </c>
      <c r="G24" s="45">
        <f>SUM(C24:F24)</f>
        <v>6351</v>
      </c>
    </row>
    <row r="25" spans="1:7" ht="16.2" thickBot="1" x14ac:dyDescent="0.35">
      <c r="A25" s="14">
        <v>40</v>
      </c>
      <c r="B25" s="25" t="s">
        <v>66</v>
      </c>
      <c r="C25" s="4">
        <v>39203</v>
      </c>
      <c r="D25" s="4">
        <v>32463</v>
      </c>
      <c r="E25" s="4">
        <v>43526</v>
      </c>
      <c r="F25" s="56">
        <v>0</v>
      </c>
      <c r="G25" s="45">
        <f>SUM(C25:F25)</f>
        <v>115192</v>
      </c>
    </row>
    <row r="26" spans="1:7" ht="16.2" thickBot="1" x14ac:dyDescent="0.35">
      <c r="A26" s="14">
        <v>41</v>
      </c>
      <c r="B26" s="25" t="s">
        <v>67</v>
      </c>
      <c r="C26" s="4">
        <v>54057</v>
      </c>
      <c r="D26" s="4">
        <v>46951</v>
      </c>
      <c r="E26" s="4">
        <v>60739</v>
      </c>
      <c r="F26" s="56">
        <v>0</v>
      </c>
      <c r="G26" s="45">
        <f>SUM(C26:F26)</f>
        <v>161747</v>
      </c>
    </row>
    <row r="27" spans="1:7" ht="16.2" thickBot="1" x14ac:dyDescent="0.35">
      <c r="A27" s="14">
        <v>42</v>
      </c>
      <c r="B27" s="25" t="s">
        <v>68</v>
      </c>
      <c r="C27" s="4">
        <v>2448</v>
      </c>
      <c r="D27" s="4">
        <v>1939</v>
      </c>
      <c r="E27" s="4">
        <v>2141</v>
      </c>
      <c r="F27" s="56">
        <v>0</v>
      </c>
      <c r="G27" s="45">
        <f>SUM(C27:F27)</f>
        <v>6528</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90" zoomScaleNormal="90" workbookViewId="0">
      <pane xSplit="2" ySplit="3" topLeftCell="C5" activePane="bottomRight" state="frozen"/>
      <selection activeCell="A2" sqref="A2"/>
      <selection pane="topRight" activeCell="C2" sqref="C2"/>
      <selection pane="bottomLeft" activeCell="A5" sqref="A5"/>
      <selection pane="bottomRight" activeCell="C24" sqref="C24:E27"/>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34412</v>
      </c>
      <c r="D5" s="3">
        <v>27856</v>
      </c>
      <c r="E5" s="3">
        <v>55108</v>
      </c>
      <c r="F5" s="3"/>
      <c r="G5" s="45">
        <f>SUM(C5:F5)</f>
        <v>117376</v>
      </c>
    </row>
    <row r="6" spans="1:7" ht="16.2" thickBot="1" x14ac:dyDescent="0.35">
      <c r="A6" s="15">
        <v>2</v>
      </c>
      <c r="B6" s="25" t="s">
        <v>19</v>
      </c>
      <c r="C6" s="4">
        <v>21</v>
      </c>
      <c r="D6" s="4">
        <v>242</v>
      </c>
      <c r="E6" s="4">
        <v>2711</v>
      </c>
      <c r="F6" s="4"/>
      <c r="G6" s="46">
        <f>SUM(C6:F6)</f>
        <v>2974</v>
      </c>
    </row>
    <row r="7" spans="1:7" ht="16.2" thickBot="1" x14ac:dyDescent="0.35">
      <c r="A7" s="15">
        <v>3</v>
      </c>
      <c r="B7" s="25" t="s">
        <v>24</v>
      </c>
      <c r="C7" s="4">
        <v>1363</v>
      </c>
      <c r="D7" s="4">
        <v>1011</v>
      </c>
      <c r="E7" s="4">
        <v>1731</v>
      </c>
      <c r="F7" s="4"/>
      <c r="G7" s="46">
        <f>SUM(C7:F7)</f>
        <v>4105</v>
      </c>
    </row>
    <row r="8" spans="1:7" ht="16.2" thickBot="1" x14ac:dyDescent="0.35">
      <c r="A8" s="15">
        <v>4</v>
      </c>
      <c r="B8" s="25" t="s">
        <v>25</v>
      </c>
      <c r="C8" s="4">
        <v>467</v>
      </c>
      <c r="D8" s="4">
        <v>505</v>
      </c>
      <c r="E8" s="4">
        <v>980</v>
      </c>
      <c r="F8" s="4"/>
      <c r="G8" s="46">
        <f>SUM(C8:F8)</f>
        <v>1952</v>
      </c>
    </row>
    <row r="9" spans="1:7" ht="16.2" thickBot="1" x14ac:dyDescent="0.35">
      <c r="A9" s="15">
        <v>5</v>
      </c>
      <c r="B9" s="25" t="s">
        <v>26</v>
      </c>
      <c r="C9" s="4">
        <v>861</v>
      </c>
      <c r="D9" s="4">
        <v>994</v>
      </c>
      <c r="E9" s="5">
        <v>1602</v>
      </c>
      <c r="F9" s="4"/>
      <c r="G9" s="46">
        <f>SUM(C9:F9)</f>
        <v>3457</v>
      </c>
    </row>
    <row r="10" spans="1:7" ht="16.2" thickBot="1" x14ac:dyDescent="0.35">
      <c r="A10" s="19"/>
      <c r="B10" s="19" t="s">
        <v>29</v>
      </c>
      <c r="C10" s="23"/>
      <c r="D10" s="23"/>
      <c r="E10" s="23"/>
      <c r="F10" s="23"/>
      <c r="G10" s="47"/>
    </row>
    <row r="11" spans="1:7" ht="16.2" thickBot="1" x14ac:dyDescent="0.35">
      <c r="A11" s="14">
        <v>6</v>
      </c>
      <c r="B11" s="25" t="s">
        <v>30</v>
      </c>
      <c r="C11" s="50">
        <v>22228852.920000002</v>
      </c>
      <c r="D11" s="51">
        <v>13574611.970000001</v>
      </c>
      <c r="E11" s="51">
        <v>35475774.979999997</v>
      </c>
      <c r="F11" s="51"/>
      <c r="G11" s="52">
        <f>SUM(C11:F11)</f>
        <v>71279239.870000005</v>
      </c>
    </row>
    <row r="12" spans="1:7" ht="16.2" thickBot="1" x14ac:dyDescent="0.35">
      <c r="A12" s="15">
        <v>7</v>
      </c>
      <c r="B12" s="25" t="s">
        <v>31</v>
      </c>
      <c r="C12" s="49">
        <v>22228852.920000002</v>
      </c>
      <c r="D12" s="49">
        <v>13574611.970000001</v>
      </c>
      <c r="E12" s="49">
        <v>35475774.979999997</v>
      </c>
      <c r="F12" s="49"/>
      <c r="G12" s="52">
        <f>SUM(C12:F12)</f>
        <v>71279239.870000005</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5058960.04</v>
      </c>
      <c r="D16" s="51">
        <v>5080608.18</v>
      </c>
      <c r="E16" s="51">
        <v>7160427.6500000004</v>
      </c>
      <c r="F16" s="55">
        <v>0</v>
      </c>
      <c r="G16" s="52">
        <f t="shared" ref="G16:G22" si="0">SUM(C16:F16)</f>
        <v>17299995.869999997</v>
      </c>
    </row>
    <row r="17" spans="1:7" ht="16.2" thickBot="1" x14ac:dyDescent="0.35">
      <c r="A17" s="15">
        <v>16</v>
      </c>
      <c r="B17" s="25" t="s">
        <v>40</v>
      </c>
      <c r="C17" s="49">
        <v>2331946.81</v>
      </c>
      <c r="D17" s="49">
        <v>1520409.89</v>
      </c>
      <c r="E17" s="49">
        <v>4081918.71</v>
      </c>
      <c r="F17" s="55">
        <v>0</v>
      </c>
      <c r="G17" s="52">
        <f t="shared" si="0"/>
        <v>7934275.4100000001</v>
      </c>
    </row>
    <row r="18" spans="1:7" ht="16.2" thickBot="1" x14ac:dyDescent="0.35">
      <c r="A18" s="15">
        <v>17</v>
      </c>
      <c r="B18" s="25" t="s">
        <v>41</v>
      </c>
      <c r="C18" s="49">
        <v>9475371.9600000009</v>
      </c>
      <c r="D18" s="49">
        <v>6056614.7699999996</v>
      </c>
      <c r="E18" s="49">
        <v>16016348.289999999</v>
      </c>
      <c r="F18" s="55">
        <v>0</v>
      </c>
      <c r="G18" s="52">
        <f t="shared" si="0"/>
        <v>31548335.02</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541653.32999999996</v>
      </c>
      <c r="D21" s="49">
        <v>202215.39</v>
      </c>
      <c r="E21" s="49">
        <v>566506.98</v>
      </c>
      <c r="F21" s="55">
        <v>0</v>
      </c>
      <c r="G21" s="52">
        <f t="shared" si="0"/>
        <v>1310375.7</v>
      </c>
    </row>
    <row r="22" spans="1:7" ht="16.2" thickBot="1" x14ac:dyDescent="0.35">
      <c r="A22" s="15">
        <v>21</v>
      </c>
      <c r="B22" s="25" t="s">
        <v>45</v>
      </c>
      <c r="C22" s="49">
        <v>3141579.09</v>
      </c>
      <c r="D22" s="49">
        <v>2557197.83</v>
      </c>
      <c r="E22" s="49">
        <v>8462791.6600000001</v>
      </c>
      <c r="F22" s="55">
        <v>0</v>
      </c>
      <c r="G22" s="52">
        <f t="shared" si="0"/>
        <v>14161568.58</v>
      </c>
    </row>
    <row r="23" spans="1:7" ht="16.2" thickBot="1" x14ac:dyDescent="0.35">
      <c r="A23" s="19"/>
      <c r="B23" s="19" t="s">
        <v>64</v>
      </c>
      <c r="C23" s="23"/>
      <c r="D23" s="23"/>
      <c r="E23" s="23"/>
      <c r="F23" s="23"/>
      <c r="G23" s="48"/>
    </row>
    <row r="24" spans="1:7" ht="16.2" thickBot="1" x14ac:dyDescent="0.35">
      <c r="A24" s="14">
        <v>39</v>
      </c>
      <c r="B24" s="25" t="s">
        <v>65</v>
      </c>
      <c r="C24" s="6">
        <v>623</v>
      </c>
      <c r="D24" s="6">
        <v>649</v>
      </c>
      <c r="E24" s="6">
        <v>784</v>
      </c>
      <c r="F24" s="56">
        <v>0</v>
      </c>
      <c r="G24" s="45">
        <f>SUM(C24:F24)</f>
        <v>2056</v>
      </c>
    </row>
    <row r="25" spans="1:7" ht="16.2" thickBot="1" x14ac:dyDescent="0.35">
      <c r="A25" s="14">
        <v>40</v>
      </c>
      <c r="B25" s="25" t="s">
        <v>66</v>
      </c>
      <c r="C25" s="4">
        <v>8839</v>
      </c>
      <c r="D25" s="4">
        <v>6864</v>
      </c>
      <c r="E25" s="4">
        <v>14970</v>
      </c>
      <c r="F25" s="56">
        <v>0</v>
      </c>
      <c r="G25" s="45">
        <f>SUM(C25:F25)</f>
        <v>30673</v>
      </c>
    </row>
    <row r="26" spans="1:7" ht="16.2" thickBot="1" x14ac:dyDescent="0.35">
      <c r="A26" s="14">
        <v>41</v>
      </c>
      <c r="B26" s="25" t="s">
        <v>67</v>
      </c>
      <c r="C26" s="4">
        <v>10873</v>
      </c>
      <c r="D26" s="4">
        <v>8257</v>
      </c>
      <c r="E26" s="4">
        <v>19117</v>
      </c>
      <c r="F26" s="56">
        <v>0</v>
      </c>
      <c r="G26" s="45">
        <f>SUM(C26:F26)</f>
        <v>38247</v>
      </c>
    </row>
    <row r="27" spans="1:7" ht="16.2" thickBot="1" x14ac:dyDescent="0.35">
      <c r="A27" s="14">
        <v>42</v>
      </c>
      <c r="B27" s="25" t="s">
        <v>68</v>
      </c>
      <c r="C27" s="4">
        <v>814</v>
      </c>
      <c r="D27" s="4">
        <v>509</v>
      </c>
      <c r="E27" s="4">
        <v>974</v>
      </c>
      <c r="F27" s="56">
        <v>0</v>
      </c>
      <c r="G27" s="45">
        <f>SUM(C27:F27)</f>
        <v>2297</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H23" sqref="H23"/>
    </sheetView>
  </sheetViews>
  <sheetFormatPr defaultColWidth="9.109375" defaultRowHeight="15.6" x14ac:dyDescent="0.3"/>
  <cols>
    <col min="1" max="1" width="12.88671875" style="12" bestFit="1" customWidth="1"/>
    <col min="2" max="2" width="101.4414062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38128</v>
      </c>
      <c r="D5" s="3">
        <v>29382</v>
      </c>
      <c r="E5" s="3">
        <v>47969</v>
      </c>
      <c r="F5" s="3"/>
      <c r="G5" s="45">
        <f>SUM(C5:F5)</f>
        <v>115479</v>
      </c>
    </row>
    <row r="6" spans="1:7" ht="16.2" thickBot="1" x14ac:dyDescent="0.35">
      <c r="A6" s="15">
        <v>2</v>
      </c>
      <c r="B6" s="25" t="s">
        <v>19</v>
      </c>
      <c r="C6" s="4">
        <v>30</v>
      </c>
      <c r="D6" s="4">
        <v>273</v>
      </c>
      <c r="E6" s="4">
        <v>2333</v>
      </c>
      <c r="F6" s="4"/>
      <c r="G6" s="46">
        <f>SUM(C6:F6)</f>
        <v>2636</v>
      </c>
    </row>
    <row r="7" spans="1:7" ht="16.2" thickBot="1" x14ac:dyDescent="0.35">
      <c r="A7" s="15">
        <v>3</v>
      </c>
      <c r="B7" s="25" t="s">
        <v>24</v>
      </c>
      <c r="C7" s="4">
        <v>1443</v>
      </c>
      <c r="D7" s="4">
        <v>1165</v>
      </c>
      <c r="E7" s="4">
        <v>1500</v>
      </c>
      <c r="F7" s="4"/>
      <c r="G7" s="46">
        <f>SUM(C7:F7)</f>
        <v>4108</v>
      </c>
    </row>
    <row r="8" spans="1:7" ht="16.2" thickBot="1" x14ac:dyDescent="0.35">
      <c r="A8" s="15">
        <v>4</v>
      </c>
      <c r="B8" s="25" t="s">
        <v>25</v>
      </c>
      <c r="C8" s="4">
        <v>599</v>
      </c>
      <c r="D8" s="4">
        <v>437</v>
      </c>
      <c r="E8" s="4">
        <v>833</v>
      </c>
      <c r="F8" s="4"/>
      <c r="G8" s="46">
        <f>SUM(C8:F8)</f>
        <v>1869</v>
      </c>
    </row>
    <row r="9" spans="1:7" ht="16.2" thickBot="1" x14ac:dyDescent="0.35">
      <c r="A9" s="15">
        <v>5</v>
      </c>
      <c r="B9" s="25" t="s">
        <v>26</v>
      </c>
      <c r="C9" s="4">
        <v>1153</v>
      </c>
      <c r="D9" s="4">
        <v>833</v>
      </c>
      <c r="E9" s="5">
        <v>1398</v>
      </c>
      <c r="F9" s="4"/>
      <c r="G9" s="46">
        <f>SUM(C9:F9)</f>
        <v>3384</v>
      </c>
    </row>
    <row r="10" spans="1:7" ht="16.2" thickBot="1" x14ac:dyDescent="0.35">
      <c r="A10" s="19"/>
      <c r="B10" s="19" t="s">
        <v>29</v>
      </c>
      <c r="C10" s="23"/>
      <c r="D10" s="23"/>
      <c r="E10" s="23"/>
      <c r="F10" s="23"/>
      <c r="G10" s="47"/>
    </row>
    <row r="11" spans="1:7" ht="16.2" thickBot="1" x14ac:dyDescent="0.35">
      <c r="A11" s="14">
        <v>6</v>
      </c>
      <c r="B11" s="25" t="s">
        <v>30</v>
      </c>
      <c r="C11" s="50">
        <v>20280216.32</v>
      </c>
      <c r="D11" s="51">
        <v>16700958.5</v>
      </c>
      <c r="E11" s="51">
        <v>31379970.02</v>
      </c>
      <c r="F11" s="51"/>
      <c r="G11" s="52">
        <f>SUM(C11:F11)</f>
        <v>68361144.840000004</v>
      </c>
    </row>
    <row r="12" spans="1:7" ht="16.2" thickBot="1" x14ac:dyDescent="0.35">
      <c r="A12" s="15">
        <v>7</v>
      </c>
      <c r="B12" s="25" t="s">
        <v>31</v>
      </c>
      <c r="C12" s="49">
        <v>20280216.32</v>
      </c>
      <c r="D12" s="49">
        <v>16700958.5</v>
      </c>
      <c r="E12" s="49">
        <v>31379970.02</v>
      </c>
      <c r="F12" s="49"/>
      <c r="G12" s="52">
        <f>SUM(C12:F12)</f>
        <v>68361144.840000004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4959356.5599999996</v>
      </c>
      <c r="D16" s="51">
        <v>3397319.07</v>
      </c>
      <c r="E16" s="51">
        <v>5623500.8799999999</v>
      </c>
      <c r="F16" s="55">
        <v>0</v>
      </c>
      <c r="G16" s="52">
        <f t="shared" ref="G16:G22" si="0">SUM(C16:F16)</f>
        <v>13980176.509999998</v>
      </c>
    </row>
    <row r="17" spans="1:7" ht="16.2" thickBot="1" x14ac:dyDescent="0.35">
      <c r="A17" s="15">
        <v>16</v>
      </c>
      <c r="B17" s="25" t="s">
        <v>40</v>
      </c>
      <c r="C17" s="49">
        <v>2471094.87</v>
      </c>
      <c r="D17" s="49">
        <v>1607329.36</v>
      </c>
      <c r="E17" s="49">
        <v>3412415.88</v>
      </c>
      <c r="F17" s="55">
        <v>0</v>
      </c>
      <c r="G17" s="52">
        <f t="shared" si="0"/>
        <v>7490840.1100000003</v>
      </c>
    </row>
    <row r="18" spans="1:7" ht="16.2" thickBot="1" x14ac:dyDescent="0.35">
      <c r="A18" s="15">
        <v>17</v>
      </c>
      <c r="B18" s="25" t="s">
        <v>41</v>
      </c>
      <c r="C18" s="49">
        <v>6841874.9100000001</v>
      </c>
      <c r="D18" s="49">
        <v>6983648.8399999999</v>
      </c>
      <c r="E18" s="49">
        <v>14369088.1</v>
      </c>
      <c r="F18" s="55">
        <v>0</v>
      </c>
      <c r="G18" s="52">
        <f t="shared" si="0"/>
        <v>28194611.850000001</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406807.98</v>
      </c>
      <c r="D21" s="49">
        <v>251383.07</v>
      </c>
      <c r="E21" s="49">
        <v>417987.07</v>
      </c>
      <c r="F21" s="55">
        <v>0</v>
      </c>
      <c r="G21" s="52">
        <f t="shared" si="0"/>
        <v>1076178.1200000001</v>
      </c>
    </row>
    <row r="22" spans="1:7" ht="16.2" thickBot="1" x14ac:dyDescent="0.35">
      <c r="A22" s="15">
        <v>21</v>
      </c>
      <c r="B22" s="25" t="s">
        <v>45</v>
      </c>
      <c r="C22" s="49">
        <v>3570405.55</v>
      </c>
      <c r="D22" s="49">
        <v>3322249.76</v>
      </c>
      <c r="E22" s="49">
        <v>6763041.8200000003</v>
      </c>
      <c r="F22" s="55">
        <v>0</v>
      </c>
      <c r="G22" s="52">
        <f t="shared" si="0"/>
        <v>13655697.129999999</v>
      </c>
    </row>
    <row r="23" spans="1:7" ht="16.2" thickBot="1" x14ac:dyDescent="0.35">
      <c r="A23" s="19"/>
      <c r="B23" s="19" t="s">
        <v>64</v>
      </c>
      <c r="C23" s="23"/>
      <c r="D23" s="23"/>
      <c r="E23" s="23"/>
      <c r="F23" s="23"/>
      <c r="G23" s="48"/>
    </row>
    <row r="24" spans="1:7" ht="16.2" thickBot="1" x14ac:dyDescent="0.35">
      <c r="A24" s="14">
        <v>39</v>
      </c>
      <c r="B24" s="25" t="s">
        <v>65</v>
      </c>
      <c r="C24" s="6">
        <v>516</v>
      </c>
      <c r="D24" s="6">
        <v>379</v>
      </c>
      <c r="E24" s="6">
        <v>809</v>
      </c>
      <c r="F24" s="56">
        <v>0</v>
      </c>
      <c r="G24" s="45">
        <f>SUM(C24:F24)</f>
        <v>1704</v>
      </c>
    </row>
    <row r="25" spans="1:7" ht="16.2" thickBot="1" x14ac:dyDescent="0.35">
      <c r="A25" s="14">
        <v>40</v>
      </c>
      <c r="B25" s="25" t="s">
        <v>66</v>
      </c>
      <c r="C25" s="4">
        <v>9349</v>
      </c>
      <c r="D25" s="4">
        <v>6803</v>
      </c>
      <c r="E25" s="4">
        <v>13222</v>
      </c>
      <c r="F25" s="56">
        <v>0</v>
      </c>
      <c r="G25" s="45">
        <f>SUM(C25:F25)</f>
        <v>29374</v>
      </c>
    </row>
    <row r="26" spans="1:7" ht="16.2" thickBot="1" x14ac:dyDescent="0.35">
      <c r="A26" s="14">
        <v>41</v>
      </c>
      <c r="B26" s="25" t="s">
        <v>67</v>
      </c>
      <c r="C26" s="4">
        <v>10882</v>
      </c>
      <c r="D26" s="4">
        <v>9698</v>
      </c>
      <c r="E26" s="4">
        <v>17214</v>
      </c>
      <c r="F26" s="56">
        <v>0</v>
      </c>
      <c r="G26" s="45">
        <f>SUM(C26:F26)</f>
        <v>37794</v>
      </c>
    </row>
    <row r="27" spans="1:7" ht="16.2" thickBot="1" x14ac:dyDescent="0.35">
      <c r="A27" s="14">
        <v>42</v>
      </c>
      <c r="B27" s="25" t="s">
        <v>68</v>
      </c>
      <c r="C27" s="4">
        <v>669</v>
      </c>
      <c r="D27" s="4">
        <v>495</v>
      </c>
      <c r="E27" s="4">
        <v>801</v>
      </c>
      <c r="F27" s="56">
        <v>0</v>
      </c>
      <c r="G27" s="45">
        <f>SUM(C27:F27)</f>
        <v>1965</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F11" sqref="F11"/>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5601</v>
      </c>
      <c r="D5" s="3">
        <v>3859</v>
      </c>
      <c r="E5" s="3">
        <v>10552</v>
      </c>
      <c r="F5" s="3"/>
      <c r="G5" s="45">
        <f>SUM(C5:F5)</f>
        <v>20012</v>
      </c>
    </row>
    <row r="6" spans="1:7" ht="16.2" thickBot="1" x14ac:dyDescent="0.35">
      <c r="A6" s="15">
        <v>2</v>
      </c>
      <c r="B6" s="25" t="s">
        <v>19</v>
      </c>
      <c r="C6" s="4">
        <v>5</v>
      </c>
      <c r="D6" s="4">
        <v>43</v>
      </c>
      <c r="E6" s="4">
        <v>475</v>
      </c>
      <c r="F6" s="4"/>
      <c r="G6" s="46">
        <f>SUM(C6:F6)</f>
        <v>523</v>
      </c>
    </row>
    <row r="7" spans="1:7" ht="16.2" thickBot="1" x14ac:dyDescent="0.35">
      <c r="A7" s="15">
        <v>3</v>
      </c>
      <c r="B7" s="25" t="s">
        <v>24</v>
      </c>
      <c r="C7" s="4">
        <v>248</v>
      </c>
      <c r="D7" s="4">
        <v>150</v>
      </c>
      <c r="E7" s="4">
        <v>289</v>
      </c>
      <c r="F7" s="4"/>
      <c r="G7" s="46">
        <f>SUM(C7:F7)</f>
        <v>687</v>
      </c>
    </row>
    <row r="8" spans="1:7" ht="16.2" thickBot="1" x14ac:dyDescent="0.35">
      <c r="A8" s="15">
        <v>4</v>
      </c>
      <c r="B8" s="25" t="s">
        <v>25</v>
      </c>
      <c r="C8" s="4">
        <v>76</v>
      </c>
      <c r="D8" s="4">
        <v>57</v>
      </c>
      <c r="E8" s="4">
        <v>186</v>
      </c>
      <c r="F8" s="4"/>
      <c r="G8" s="46">
        <f>SUM(C8:F8)</f>
        <v>319</v>
      </c>
    </row>
    <row r="9" spans="1:7" ht="16.2" thickBot="1" x14ac:dyDescent="0.35">
      <c r="A9" s="15">
        <v>5</v>
      </c>
      <c r="B9" s="25" t="s">
        <v>26</v>
      </c>
      <c r="C9" s="4">
        <v>133</v>
      </c>
      <c r="D9" s="4">
        <v>104</v>
      </c>
      <c r="E9" s="5">
        <v>333</v>
      </c>
      <c r="F9" s="4"/>
      <c r="G9" s="46">
        <f>SUM(C9:F9)</f>
        <v>570</v>
      </c>
    </row>
    <row r="10" spans="1:7" ht="16.2" thickBot="1" x14ac:dyDescent="0.35">
      <c r="A10" s="19"/>
      <c r="B10" s="19" t="s">
        <v>29</v>
      </c>
      <c r="C10" s="23"/>
      <c r="D10" s="23"/>
      <c r="E10" s="23"/>
      <c r="F10" s="23"/>
      <c r="G10" s="47"/>
    </row>
    <row r="11" spans="1:7" ht="16.2" thickBot="1" x14ac:dyDescent="0.35">
      <c r="A11" s="14">
        <v>6</v>
      </c>
      <c r="B11" s="25" t="s">
        <v>30</v>
      </c>
      <c r="C11" s="50">
        <v>4346851.6100000003</v>
      </c>
      <c r="D11" s="51">
        <v>2426674.85</v>
      </c>
      <c r="E11" s="51">
        <v>8283706.4299999997</v>
      </c>
      <c r="F11" s="51"/>
      <c r="G11" s="52">
        <f>SUM(C11:F11)</f>
        <v>15057232.890000001</v>
      </c>
    </row>
    <row r="12" spans="1:7" ht="16.2" thickBot="1" x14ac:dyDescent="0.35">
      <c r="A12" s="15">
        <v>7</v>
      </c>
      <c r="B12" s="25" t="s">
        <v>31</v>
      </c>
      <c r="C12" s="49">
        <v>4346851.6100000003</v>
      </c>
      <c r="D12" s="49">
        <v>2426674.85</v>
      </c>
      <c r="E12" s="49">
        <v>8283706.4299999997</v>
      </c>
      <c r="F12" s="49"/>
      <c r="G12" s="52">
        <f>SUM(C12:F12)</f>
        <v>15057232.890000001</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716596.31</v>
      </c>
      <c r="D16" s="51">
        <v>149610.81</v>
      </c>
      <c r="E16" s="51">
        <v>2063266.45</v>
      </c>
      <c r="F16" s="55">
        <v>0</v>
      </c>
      <c r="G16" s="52">
        <f t="shared" ref="G16:G22" si="0">SUM(C16:F16)</f>
        <v>2929473.5700000003</v>
      </c>
    </row>
    <row r="17" spans="1:7" ht="16.2" thickBot="1" x14ac:dyDescent="0.35">
      <c r="A17" s="15">
        <v>16</v>
      </c>
      <c r="B17" s="25" t="s">
        <v>40</v>
      </c>
      <c r="C17" s="49">
        <v>509456.9</v>
      </c>
      <c r="D17" s="49">
        <v>193679.08</v>
      </c>
      <c r="E17" s="49">
        <v>1005911.57</v>
      </c>
      <c r="F17" s="55">
        <v>0</v>
      </c>
      <c r="G17" s="52">
        <f t="shared" si="0"/>
        <v>1709047.5499999998</v>
      </c>
    </row>
    <row r="18" spans="1:7" ht="16.2" thickBot="1" x14ac:dyDescent="0.35">
      <c r="A18" s="15">
        <v>17</v>
      </c>
      <c r="B18" s="25" t="s">
        <v>41</v>
      </c>
      <c r="C18" s="49">
        <v>1398023.45</v>
      </c>
      <c r="D18" s="49">
        <v>995163.24</v>
      </c>
      <c r="E18" s="49">
        <v>4039069.27</v>
      </c>
      <c r="F18" s="55">
        <v>0</v>
      </c>
      <c r="G18" s="52">
        <f t="shared" si="0"/>
        <v>6432255.96</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73218.97</v>
      </c>
      <c r="D21" s="49">
        <v>11168.31</v>
      </c>
      <c r="E21" s="49">
        <v>103980.34</v>
      </c>
      <c r="F21" s="55">
        <v>0</v>
      </c>
      <c r="G21" s="52">
        <f t="shared" si="0"/>
        <v>188367.62</v>
      </c>
    </row>
    <row r="22" spans="1:7" ht="16.2" thickBot="1" x14ac:dyDescent="0.35">
      <c r="A22" s="15">
        <v>21</v>
      </c>
      <c r="B22" s="25" t="s">
        <v>45</v>
      </c>
      <c r="C22" s="49">
        <v>516757.83</v>
      </c>
      <c r="D22" s="49">
        <v>472187.99</v>
      </c>
      <c r="E22" s="49">
        <v>1403354.66</v>
      </c>
      <c r="F22" s="55">
        <v>0</v>
      </c>
      <c r="G22" s="52">
        <f t="shared" si="0"/>
        <v>2392300.48</v>
      </c>
    </row>
    <row r="23" spans="1:7" ht="16.2" thickBot="1" x14ac:dyDescent="0.35">
      <c r="A23" s="19"/>
      <c r="B23" s="19" t="s">
        <v>64</v>
      </c>
      <c r="C23" s="23"/>
      <c r="D23" s="23"/>
      <c r="E23" s="23"/>
      <c r="F23" s="23"/>
      <c r="G23" s="48"/>
    </row>
    <row r="24" spans="1:7" ht="16.2" thickBot="1" x14ac:dyDescent="0.35">
      <c r="A24" s="14">
        <v>39</v>
      </c>
      <c r="B24" s="25" t="s">
        <v>65</v>
      </c>
      <c r="C24" s="6">
        <v>112</v>
      </c>
      <c r="D24" s="6">
        <v>13</v>
      </c>
      <c r="E24" s="6">
        <v>299</v>
      </c>
      <c r="F24" s="56">
        <v>0</v>
      </c>
      <c r="G24" s="45">
        <f>SUM(C24:F24)</f>
        <v>424</v>
      </c>
    </row>
    <row r="25" spans="1:7" ht="16.2" thickBot="1" x14ac:dyDescent="0.35">
      <c r="A25" s="14">
        <v>40</v>
      </c>
      <c r="B25" s="25" t="s">
        <v>66</v>
      </c>
      <c r="C25" s="4">
        <v>1517</v>
      </c>
      <c r="D25" s="4">
        <v>818</v>
      </c>
      <c r="E25" s="4">
        <v>2885</v>
      </c>
      <c r="F25" s="56">
        <v>0</v>
      </c>
      <c r="G25" s="45">
        <f>SUM(C25:F25)</f>
        <v>5220</v>
      </c>
    </row>
    <row r="26" spans="1:7" ht="16.2" thickBot="1" x14ac:dyDescent="0.35">
      <c r="A26" s="14">
        <v>41</v>
      </c>
      <c r="B26" s="25" t="s">
        <v>67</v>
      </c>
      <c r="C26" s="4">
        <v>1436</v>
      </c>
      <c r="D26" s="4">
        <v>923</v>
      </c>
      <c r="E26" s="4">
        <v>3414</v>
      </c>
      <c r="F26" s="56">
        <v>0</v>
      </c>
      <c r="G26" s="45">
        <f>SUM(C26:F26)</f>
        <v>5773</v>
      </c>
    </row>
    <row r="27" spans="1:7" ht="16.2" thickBot="1" x14ac:dyDescent="0.35">
      <c r="A27" s="14">
        <v>42</v>
      </c>
      <c r="B27" s="25" t="s">
        <v>68</v>
      </c>
      <c r="C27" s="4">
        <v>107</v>
      </c>
      <c r="D27" s="4">
        <v>44</v>
      </c>
      <c r="E27" s="4">
        <v>166</v>
      </c>
      <c r="F27" s="56"/>
      <c r="G27" s="45">
        <f>SUM(C27:F27)</f>
        <v>317</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90" zoomScaleNormal="90" workbookViewId="0">
      <pane xSplit="2" ySplit="6" topLeftCell="C7" activePane="bottomRight" state="frozen"/>
      <selection pane="topRight" activeCell="C1" sqref="C1"/>
      <selection pane="bottomLeft" activeCell="A7" sqref="A7"/>
      <selection pane="bottomRight" activeCell="H33" sqref="H33:H36"/>
    </sheetView>
  </sheetViews>
  <sheetFormatPr defaultColWidth="9.109375" defaultRowHeight="14.4" x14ac:dyDescent="0.3"/>
  <cols>
    <col min="2" max="2" width="99" bestFit="1" customWidth="1"/>
    <col min="4" max="4" width="11.109375" customWidth="1"/>
    <col min="5" max="5" width="15.44140625" customWidth="1"/>
    <col min="7" max="7" width="12.44140625" customWidth="1"/>
    <col min="8" max="8" width="13.1093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101</v>
      </c>
      <c r="F7" s="38"/>
      <c r="G7" s="36"/>
      <c r="H7" s="36" t="s">
        <v>101</v>
      </c>
      <c r="I7" s="12"/>
    </row>
    <row r="8" spans="1:9" ht="15.6" x14ac:dyDescent="0.3">
      <c r="A8" s="28">
        <v>7</v>
      </c>
      <c r="B8" s="42" t="s">
        <v>31</v>
      </c>
      <c r="C8" s="36"/>
      <c r="D8" s="36"/>
      <c r="E8" s="37" t="s">
        <v>101</v>
      </c>
      <c r="F8" s="38"/>
      <c r="G8" s="36"/>
      <c r="H8" s="36" t="s">
        <v>101</v>
      </c>
      <c r="I8" s="12"/>
    </row>
    <row r="9" spans="1:9" ht="15.6" x14ac:dyDescent="0.3">
      <c r="A9" s="28">
        <v>8</v>
      </c>
      <c r="B9" s="42" t="s">
        <v>32</v>
      </c>
      <c r="C9" s="31"/>
      <c r="D9" s="31"/>
      <c r="E9" s="32"/>
      <c r="F9" s="38"/>
      <c r="G9" s="36"/>
      <c r="H9" s="36" t="s">
        <v>101</v>
      </c>
      <c r="I9" s="12"/>
    </row>
    <row r="10" spans="1:9" ht="15.6" x14ac:dyDescent="0.3">
      <c r="A10" s="28">
        <v>9</v>
      </c>
      <c r="B10" s="42" t="s">
        <v>33</v>
      </c>
      <c r="C10" s="31"/>
      <c r="D10" s="31"/>
      <c r="E10" s="32"/>
      <c r="F10" s="38"/>
      <c r="G10" s="36"/>
      <c r="H10" s="36" t="s">
        <v>101</v>
      </c>
      <c r="I10" s="12"/>
    </row>
    <row r="11" spans="1:9" ht="15.6" x14ac:dyDescent="0.3">
      <c r="A11" s="28">
        <v>10</v>
      </c>
      <c r="B11" s="42" t="s">
        <v>34</v>
      </c>
      <c r="C11" s="36"/>
      <c r="D11" s="36"/>
      <c r="E11" s="37" t="s">
        <v>101</v>
      </c>
      <c r="F11" s="38"/>
      <c r="G11" s="36"/>
      <c r="H11" s="36" t="s">
        <v>101</v>
      </c>
      <c r="I11" s="12"/>
    </row>
    <row r="12" spans="1:9" ht="15.6" x14ac:dyDescent="0.3">
      <c r="A12" s="28">
        <v>11</v>
      </c>
      <c r="B12" s="42" t="s">
        <v>35</v>
      </c>
      <c r="C12" s="36"/>
      <c r="D12" s="36"/>
      <c r="E12" s="37" t="s">
        <v>101</v>
      </c>
      <c r="F12" s="38"/>
      <c r="G12" s="36"/>
      <c r="H12" s="36" t="s">
        <v>101</v>
      </c>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t="s">
        <v>101</v>
      </c>
      <c r="I15" s="12"/>
    </row>
    <row r="16" spans="1:9" ht="15.6" x14ac:dyDescent="0.3">
      <c r="A16" s="28">
        <v>16</v>
      </c>
      <c r="B16" s="42" t="s">
        <v>40</v>
      </c>
      <c r="C16" s="36"/>
      <c r="D16" s="36"/>
      <c r="E16" s="37"/>
      <c r="F16" s="38"/>
      <c r="G16" s="36"/>
      <c r="H16" s="36" t="s">
        <v>101</v>
      </c>
      <c r="I16" s="12"/>
    </row>
    <row r="17" spans="1:9" ht="15.6" x14ac:dyDescent="0.3">
      <c r="A17" s="28">
        <v>17</v>
      </c>
      <c r="B17" s="42" t="s">
        <v>41</v>
      </c>
      <c r="C17" s="36"/>
      <c r="D17" s="36"/>
      <c r="E17" s="37"/>
      <c r="F17" s="38"/>
      <c r="G17" s="36"/>
      <c r="H17" s="36" t="s">
        <v>101</v>
      </c>
      <c r="I17" s="12"/>
    </row>
    <row r="18" spans="1:9" ht="15.6" x14ac:dyDescent="0.3">
      <c r="A18" s="28">
        <v>18</v>
      </c>
      <c r="B18" s="42" t="s">
        <v>42</v>
      </c>
      <c r="C18" s="36"/>
      <c r="D18" s="36"/>
      <c r="E18" s="37"/>
      <c r="F18" s="38"/>
      <c r="G18" s="36"/>
      <c r="H18" s="36" t="s">
        <v>101</v>
      </c>
      <c r="I18" s="12"/>
    </row>
    <row r="19" spans="1:9" ht="15.6" x14ac:dyDescent="0.3">
      <c r="A19" s="28">
        <v>19</v>
      </c>
      <c r="B19" s="42" t="s">
        <v>43</v>
      </c>
      <c r="C19" s="36"/>
      <c r="D19" s="36"/>
      <c r="E19" s="37"/>
      <c r="F19" s="38"/>
      <c r="G19" s="36"/>
      <c r="H19" s="36" t="s">
        <v>101</v>
      </c>
      <c r="I19" s="12"/>
    </row>
    <row r="20" spans="1:9" ht="15.6" x14ac:dyDescent="0.3">
      <c r="A20" s="28">
        <v>20</v>
      </c>
      <c r="B20" s="42" t="s">
        <v>44</v>
      </c>
      <c r="C20" s="36"/>
      <c r="D20" s="36"/>
      <c r="E20" s="37"/>
      <c r="F20" s="38"/>
      <c r="G20" s="36"/>
      <c r="H20" s="36" t="s">
        <v>101</v>
      </c>
      <c r="I20" s="12"/>
    </row>
    <row r="21" spans="1:9" ht="15.6" x14ac:dyDescent="0.3">
      <c r="A21" s="28">
        <v>21</v>
      </c>
      <c r="B21" s="42" t="s">
        <v>45</v>
      </c>
      <c r="C21" s="36"/>
      <c r="D21" s="36"/>
      <c r="E21" s="37"/>
      <c r="F21" s="38"/>
      <c r="G21" s="36"/>
      <c r="H21" s="36" t="s">
        <v>101</v>
      </c>
      <c r="I21" s="12"/>
    </row>
    <row r="22" spans="1:9" ht="15.6" x14ac:dyDescent="0.3">
      <c r="A22" s="28">
        <v>22</v>
      </c>
      <c r="B22" s="42" t="s">
        <v>46</v>
      </c>
      <c r="C22" s="31"/>
      <c r="D22" s="31"/>
      <c r="E22" s="32"/>
      <c r="F22" s="38"/>
      <c r="G22" s="36"/>
      <c r="H22" s="36" t="s">
        <v>101</v>
      </c>
      <c r="I22" s="12"/>
    </row>
    <row r="23" spans="1:9" ht="15.6" x14ac:dyDescent="0.3">
      <c r="A23" s="28">
        <v>23</v>
      </c>
      <c r="B23" s="42" t="s">
        <v>47</v>
      </c>
      <c r="C23" s="31"/>
      <c r="D23" s="31"/>
      <c r="E23" s="32"/>
      <c r="F23" s="38"/>
      <c r="G23" s="36"/>
      <c r="H23" s="36" t="s">
        <v>101</v>
      </c>
      <c r="I23" s="12"/>
    </row>
    <row r="24" spans="1:9" ht="15.6" x14ac:dyDescent="0.3">
      <c r="A24" s="28">
        <v>24</v>
      </c>
      <c r="B24" s="42" t="s">
        <v>48</v>
      </c>
      <c r="C24" s="31"/>
      <c r="D24" s="31"/>
      <c r="E24" s="32"/>
      <c r="F24" s="38"/>
      <c r="G24" s="36"/>
      <c r="H24" s="36" t="s">
        <v>101</v>
      </c>
      <c r="I24" s="12"/>
    </row>
    <row r="25" spans="1:9" ht="15.6" x14ac:dyDescent="0.3">
      <c r="A25" s="28">
        <v>26</v>
      </c>
      <c r="B25" s="42" t="s">
        <v>49</v>
      </c>
      <c r="C25" s="31"/>
      <c r="D25" s="31"/>
      <c r="E25" s="32"/>
      <c r="F25" s="38"/>
      <c r="G25" s="36"/>
      <c r="H25" s="36" t="s">
        <v>101</v>
      </c>
      <c r="I25" s="12"/>
    </row>
    <row r="26" spans="1:9" ht="15.6" x14ac:dyDescent="0.3">
      <c r="A26" s="28">
        <v>27</v>
      </c>
      <c r="B26" s="42" t="s">
        <v>50</v>
      </c>
      <c r="C26" s="31"/>
      <c r="D26" s="31"/>
      <c r="E26" s="32"/>
      <c r="F26" s="38"/>
      <c r="G26" s="36"/>
      <c r="H26" s="36" t="s">
        <v>101</v>
      </c>
      <c r="I26" s="12"/>
    </row>
    <row r="27" spans="1:9" ht="15.6" x14ac:dyDescent="0.3">
      <c r="A27" s="28">
        <v>28</v>
      </c>
      <c r="B27" s="42" t="s">
        <v>51</v>
      </c>
      <c r="C27" s="31"/>
      <c r="D27" s="31"/>
      <c r="E27" s="32"/>
      <c r="F27" s="38"/>
      <c r="G27" s="36"/>
      <c r="H27" s="36" t="s">
        <v>101</v>
      </c>
      <c r="I27" s="12"/>
    </row>
    <row r="28" spans="1:9" ht="15.6" x14ac:dyDescent="0.3">
      <c r="A28" s="28">
        <v>29</v>
      </c>
      <c r="B28" s="42" t="s">
        <v>87</v>
      </c>
      <c r="C28" s="31"/>
      <c r="D28" s="31"/>
      <c r="E28" s="32"/>
      <c r="F28" s="38"/>
      <c r="G28" s="36"/>
      <c r="H28" s="36" t="s">
        <v>101</v>
      </c>
      <c r="I28" s="12"/>
    </row>
    <row r="29" spans="1:9" ht="15.6" x14ac:dyDescent="0.3">
      <c r="A29" s="28">
        <v>30</v>
      </c>
      <c r="B29" s="42" t="s">
        <v>53</v>
      </c>
      <c r="C29" s="31"/>
      <c r="D29" s="31"/>
      <c r="E29" s="32"/>
      <c r="F29" s="38"/>
      <c r="G29" s="36"/>
      <c r="H29" s="36" t="s">
        <v>101</v>
      </c>
      <c r="I29" s="12"/>
    </row>
    <row r="30" spans="1:9" ht="15.6" x14ac:dyDescent="0.3">
      <c r="A30" s="28">
        <v>31</v>
      </c>
      <c r="B30" s="42" t="s">
        <v>54</v>
      </c>
      <c r="C30" s="31"/>
      <c r="D30" s="31"/>
      <c r="E30" s="32"/>
      <c r="F30" s="38"/>
      <c r="G30" s="36"/>
      <c r="H30" s="36" t="s">
        <v>101</v>
      </c>
      <c r="I30" s="12"/>
    </row>
    <row r="31" spans="1:9" ht="15.6" x14ac:dyDescent="0.3">
      <c r="A31" s="28">
        <v>32</v>
      </c>
      <c r="B31" s="42" t="s">
        <v>55</v>
      </c>
      <c r="C31" s="31"/>
      <c r="D31" s="31"/>
      <c r="E31" s="32"/>
      <c r="F31" s="38"/>
      <c r="G31" s="36"/>
      <c r="H31" s="36" t="s">
        <v>101</v>
      </c>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t="s">
        <v>101</v>
      </c>
      <c r="I33" s="12"/>
    </row>
    <row r="34" spans="1:9" ht="15.6" x14ac:dyDescent="0.3">
      <c r="A34" s="28">
        <v>34</v>
      </c>
      <c r="B34" s="42" t="s">
        <v>59</v>
      </c>
      <c r="C34" s="31"/>
      <c r="D34" s="31"/>
      <c r="E34" s="32"/>
      <c r="F34" s="38"/>
      <c r="G34" s="36"/>
      <c r="H34" s="36" t="s">
        <v>101</v>
      </c>
      <c r="I34" s="12"/>
    </row>
    <row r="35" spans="1:9" ht="15.6" x14ac:dyDescent="0.3">
      <c r="A35" s="28">
        <v>35</v>
      </c>
      <c r="B35" s="42" t="s">
        <v>60</v>
      </c>
      <c r="C35" s="31"/>
      <c r="D35" s="31"/>
      <c r="E35" s="32"/>
      <c r="F35" s="38"/>
      <c r="G35" s="36"/>
      <c r="H35" s="36" t="s">
        <v>101</v>
      </c>
      <c r="I35" s="12"/>
    </row>
    <row r="36" spans="1:9" ht="16.2" thickBot="1" x14ac:dyDescent="0.35">
      <c r="A36" s="29">
        <v>36</v>
      </c>
      <c r="B36" s="43" t="s">
        <v>61</v>
      </c>
      <c r="C36" s="33"/>
      <c r="D36" s="33"/>
      <c r="E36" s="34"/>
      <c r="F36" s="39"/>
      <c r="G36" s="40"/>
      <c r="H36" s="36" t="s">
        <v>101</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E13" sqref="E13"/>
    </sheetView>
  </sheetViews>
  <sheetFormatPr defaultColWidth="9.109375" defaultRowHeight="14.4" x14ac:dyDescent="0.3"/>
  <cols>
    <col min="1" max="1" width="8.109375" style="78" customWidth="1"/>
    <col min="2" max="2" width="6.5546875" style="78" bestFit="1" customWidth="1"/>
    <col min="3" max="3" width="50.88671875" style="78" customWidth="1"/>
    <col min="4" max="5" width="55.88671875" style="78" customWidth="1"/>
    <col min="6" max="8" width="16.88671875" style="78" customWidth="1"/>
    <col min="9" max="9" width="48.44140625" style="78" customWidth="1"/>
    <col min="10" max="16384" width="9.1093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102</v>
      </c>
      <c r="E6" s="36" t="s">
        <v>103</v>
      </c>
    </row>
    <row r="7" spans="1:9" ht="15.6" x14ac:dyDescent="0.3">
      <c r="B7" s="89">
        <v>7</v>
      </c>
      <c r="C7" s="90" t="s">
        <v>31</v>
      </c>
      <c r="D7" s="36" t="s">
        <v>102</v>
      </c>
      <c r="E7" s="36" t="s">
        <v>103</v>
      </c>
    </row>
    <row r="8" spans="1:9" ht="15.6" x14ac:dyDescent="0.3">
      <c r="B8" s="89">
        <v>8</v>
      </c>
      <c r="C8" s="90" t="s">
        <v>32</v>
      </c>
      <c r="D8" s="36" t="s">
        <v>102</v>
      </c>
      <c r="E8" s="36" t="s">
        <v>103</v>
      </c>
    </row>
    <row r="9" spans="1:9" ht="31.2" x14ac:dyDescent="0.3">
      <c r="B9" s="89">
        <v>9</v>
      </c>
      <c r="C9" s="90" t="s">
        <v>33</v>
      </c>
      <c r="D9" s="36" t="s">
        <v>102</v>
      </c>
      <c r="E9" s="36" t="s">
        <v>103</v>
      </c>
    </row>
    <row r="10" spans="1:9" ht="15.6" x14ac:dyDescent="0.3">
      <c r="B10" s="89">
        <v>10</v>
      </c>
      <c r="C10" s="90" t="s">
        <v>34</v>
      </c>
      <c r="D10" s="36" t="s">
        <v>102</v>
      </c>
      <c r="E10" s="36" t="s">
        <v>103</v>
      </c>
    </row>
    <row r="11" spans="1:9" ht="15.6" x14ac:dyDescent="0.3">
      <c r="B11" s="89">
        <v>11</v>
      </c>
      <c r="C11" s="90" t="s">
        <v>35</v>
      </c>
      <c r="D11" s="36" t="s">
        <v>102</v>
      </c>
      <c r="E11" s="36" t="s">
        <v>103</v>
      </c>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t="s">
        <v>104</v>
      </c>
      <c r="E14" s="36" t="s">
        <v>105</v>
      </c>
    </row>
    <row r="15" spans="1:9" ht="31.2" x14ac:dyDescent="0.3">
      <c r="B15" s="89">
        <v>16</v>
      </c>
      <c r="C15" s="90" t="s">
        <v>40</v>
      </c>
      <c r="D15" s="36" t="s">
        <v>104</v>
      </c>
      <c r="E15" s="36" t="s">
        <v>105</v>
      </c>
    </row>
    <row r="16" spans="1:9" ht="31.2" x14ac:dyDescent="0.3">
      <c r="B16" s="89">
        <v>17</v>
      </c>
      <c r="C16" s="90" t="s">
        <v>41</v>
      </c>
      <c r="D16" s="36" t="s">
        <v>104</v>
      </c>
      <c r="E16" s="36" t="s">
        <v>105</v>
      </c>
    </row>
    <row r="17" spans="2:5" ht="15.6" x14ac:dyDescent="0.3">
      <c r="B17" s="89">
        <v>18</v>
      </c>
      <c r="C17" s="90" t="s">
        <v>42</v>
      </c>
      <c r="D17" s="36" t="s">
        <v>104</v>
      </c>
      <c r="E17" s="36" t="s">
        <v>105</v>
      </c>
    </row>
    <row r="18" spans="2:5" ht="15.6" x14ac:dyDescent="0.3">
      <c r="B18" s="89">
        <v>19</v>
      </c>
      <c r="C18" s="90" t="s">
        <v>43</v>
      </c>
      <c r="D18" s="36" t="s">
        <v>104</v>
      </c>
      <c r="E18" s="36" t="s">
        <v>105</v>
      </c>
    </row>
    <row r="19" spans="2:5" ht="15.6" x14ac:dyDescent="0.3">
      <c r="B19" s="89">
        <v>20</v>
      </c>
      <c r="C19" s="90" t="s">
        <v>44</v>
      </c>
      <c r="D19" s="36" t="s">
        <v>104</v>
      </c>
      <c r="E19" s="36" t="s">
        <v>105</v>
      </c>
    </row>
    <row r="20" spans="2:5" ht="15.6" x14ac:dyDescent="0.3">
      <c r="B20" s="89">
        <v>21</v>
      </c>
      <c r="C20" s="90" t="s">
        <v>45</v>
      </c>
      <c r="D20" s="36" t="s">
        <v>104</v>
      </c>
      <c r="E20" s="36" t="s">
        <v>105</v>
      </c>
    </row>
    <row r="21" spans="2:5" ht="15.6" x14ac:dyDescent="0.3">
      <c r="B21" s="89">
        <v>22</v>
      </c>
      <c r="C21" s="90" t="s">
        <v>46</v>
      </c>
      <c r="D21" s="36"/>
      <c r="E21" s="36"/>
    </row>
    <row r="22" spans="2:5" ht="31.2" x14ac:dyDescent="0.3">
      <c r="B22" s="89">
        <v>23</v>
      </c>
      <c r="C22" s="90" t="s">
        <v>47</v>
      </c>
      <c r="D22" s="36" t="s">
        <v>104</v>
      </c>
      <c r="E22" s="36" t="s">
        <v>105</v>
      </c>
    </row>
    <row r="23" spans="2:5" ht="15.6" x14ac:dyDescent="0.3">
      <c r="B23" s="89">
        <v>24</v>
      </c>
      <c r="C23" s="90" t="s">
        <v>48</v>
      </c>
      <c r="D23" s="36" t="s">
        <v>104</v>
      </c>
      <c r="E23" s="36" t="s">
        <v>105</v>
      </c>
    </row>
    <row r="24" spans="2:5" ht="15.6" x14ac:dyDescent="0.3">
      <c r="B24" s="89">
        <v>26</v>
      </c>
      <c r="C24" s="90" t="s">
        <v>49</v>
      </c>
      <c r="D24" s="36" t="s">
        <v>104</v>
      </c>
      <c r="E24" s="36" t="s">
        <v>105</v>
      </c>
    </row>
    <row r="25" spans="2:5" ht="15.6" x14ac:dyDescent="0.3">
      <c r="B25" s="89">
        <v>27</v>
      </c>
      <c r="C25" s="90" t="s">
        <v>50</v>
      </c>
      <c r="D25" s="36" t="s">
        <v>104</v>
      </c>
      <c r="E25" s="36" t="s">
        <v>105</v>
      </c>
    </row>
    <row r="26" spans="2:5" ht="15.6" x14ac:dyDescent="0.3">
      <c r="B26" s="89">
        <v>28</v>
      </c>
      <c r="C26" s="90" t="s">
        <v>51</v>
      </c>
      <c r="D26" s="36" t="s">
        <v>104</v>
      </c>
      <c r="E26" s="36" t="s">
        <v>105</v>
      </c>
    </row>
    <row r="27" spans="2:5" ht="15.6" x14ac:dyDescent="0.3">
      <c r="B27" s="89">
        <v>29</v>
      </c>
      <c r="C27" s="90" t="s">
        <v>87</v>
      </c>
      <c r="D27" s="36" t="s">
        <v>104</v>
      </c>
      <c r="E27" s="36" t="s">
        <v>105</v>
      </c>
    </row>
    <row r="28" spans="2:5" ht="15.6" x14ac:dyDescent="0.3">
      <c r="B28" s="89">
        <v>30</v>
      </c>
      <c r="C28" s="90" t="s">
        <v>53</v>
      </c>
      <c r="D28" s="36" t="s">
        <v>104</v>
      </c>
      <c r="E28" s="36" t="s">
        <v>105</v>
      </c>
    </row>
    <row r="29" spans="2:5" ht="15.6" x14ac:dyDescent="0.3">
      <c r="B29" s="89">
        <v>31</v>
      </c>
      <c r="C29" s="90" t="s">
        <v>54</v>
      </c>
      <c r="D29" s="36" t="s">
        <v>104</v>
      </c>
      <c r="E29" s="36" t="s">
        <v>105</v>
      </c>
    </row>
    <row r="30" spans="2:5" ht="46.8" x14ac:dyDescent="0.3">
      <c r="B30" s="89">
        <v>32</v>
      </c>
      <c r="C30" s="90" t="s">
        <v>55</v>
      </c>
      <c r="D30" s="36" t="s">
        <v>104</v>
      </c>
      <c r="E30" s="36" t="s">
        <v>105</v>
      </c>
    </row>
    <row r="31" spans="2:5" ht="15.6" x14ac:dyDescent="0.3">
      <c r="B31" s="89">
        <v>33</v>
      </c>
      <c r="C31" s="90" t="s">
        <v>56</v>
      </c>
      <c r="D31" s="36" t="s">
        <v>104</v>
      </c>
      <c r="E31" s="36" t="s">
        <v>105</v>
      </c>
    </row>
    <row r="32" spans="2:5" ht="15.6" x14ac:dyDescent="0.3">
      <c r="B32" s="89" t="s">
        <v>57</v>
      </c>
      <c r="C32" s="90" t="s">
        <v>58</v>
      </c>
      <c r="D32" s="36" t="s">
        <v>104</v>
      </c>
      <c r="E32" s="36" t="s">
        <v>105</v>
      </c>
    </row>
    <row r="33" spans="2:5" ht="15.6" x14ac:dyDescent="0.3">
      <c r="B33" s="89">
        <v>34</v>
      </c>
      <c r="C33" s="90" t="s">
        <v>59</v>
      </c>
      <c r="D33" s="36" t="s">
        <v>104</v>
      </c>
      <c r="E33" s="36" t="s">
        <v>105</v>
      </c>
    </row>
    <row r="34" spans="2:5" ht="15.6" x14ac:dyDescent="0.3">
      <c r="B34" s="89">
        <v>35</v>
      </c>
      <c r="C34" s="90" t="s">
        <v>60</v>
      </c>
      <c r="D34" s="36" t="s">
        <v>104</v>
      </c>
      <c r="E34" s="36" t="s">
        <v>105</v>
      </c>
    </row>
    <row r="35" spans="2:5" ht="16.2" thickBot="1" x14ac:dyDescent="0.35">
      <c r="B35" s="91">
        <v>36</v>
      </c>
      <c r="C35" s="92" t="s">
        <v>61</v>
      </c>
      <c r="D35" s="36" t="s">
        <v>104</v>
      </c>
      <c r="E35" s="36" t="s">
        <v>105</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2024-04-08T12:40:00Z</dcterms:modified>
</cp:coreProperties>
</file>