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G:\Finance Regulatory Reporting\ME 945\SY 2023\Final Submissions\"/>
    </mc:Choice>
  </mc:AlternateContent>
  <xr:revisionPtr revIDLastSave="0" documentId="13_ncr:1_{199257C6-30CE-46E8-9E4D-7325CE0737E9}"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1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D19" i="2"/>
  <c r="C19" i="2"/>
  <c r="E18" i="2"/>
  <c r="D18" i="2"/>
  <c r="D21" i="2" s="1"/>
  <c r="C18" i="2"/>
  <c r="F15" i="2"/>
  <c r="E15" i="2"/>
  <c r="D15" i="2"/>
  <c r="C15" i="2"/>
  <c r="F14" i="2"/>
  <c r="E14" i="2"/>
  <c r="D14" i="2"/>
  <c r="C14" i="2"/>
  <c r="F11" i="2"/>
  <c r="E11" i="2"/>
  <c r="D11" i="2"/>
  <c r="C11" i="2"/>
  <c r="F10" i="2"/>
  <c r="E10" i="2"/>
  <c r="E12" i="2" s="1"/>
  <c r="D10" i="2"/>
  <c r="C10" i="2"/>
  <c r="F9" i="2"/>
  <c r="E9" i="2"/>
  <c r="D9" i="2"/>
  <c r="C9" i="2"/>
  <c r="F6" i="2"/>
  <c r="E6" i="2"/>
  <c r="D6" i="2"/>
  <c r="C6" i="2"/>
  <c r="F5" i="2"/>
  <c r="E5" i="2"/>
  <c r="D5" i="2"/>
  <c r="C5" i="2"/>
  <c r="D47" i="2"/>
  <c r="E47" i="2"/>
  <c r="F47" i="2"/>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8" i="2" s="1"/>
  <c r="G20" i="4"/>
  <c r="G19" i="4"/>
  <c r="G18" i="4"/>
  <c r="G17" i="4"/>
  <c r="G16" i="4"/>
  <c r="G14" i="4"/>
  <c r="G13" i="4"/>
  <c r="G12" i="4"/>
  <c r="G11" i="4"/>
  <c r="G9" i="4"/>
  <c r="G8" i="4"/>
  <c r="G7" i="4"/>
  <c r="G6" i="4"/>
  <c r="G5" i="4"/>
  <c r="G27" i="3"/>
  <c r="G26" i="3"/>
  <c r="G25" i="3"/>
  <c r="G24" i="3"/>
  <c r="G22" i="3"/>
  <c r="G21" i="3"/>
  <c r="G20" i="3"/>
  <c r="G19" i="3"/>
  <c r="G18" i="3"/>
  <c r="G25" i="2" s="1"/>
  <c r="G17" i="3"/>
  <c r="G24" i="2" s="1"/>
  <c r="G16" i="3"/>
  <c r="G14" i="3"/>
  <c r="G13" i="3"/>
  <c r="G12" i="3"/>
  <c r="G11" i="3"/>
  <c r="G9" i="3"/>
  <c r="G8" i="3"/>
  <c r="G7" i="3"/>
  <c r="G6" i="3"/>
  <c r="G5" i="3"/>
  <c r="G46" i="2"/>
  <c r="G45" i="2"/>
  <c r="G44" i="2"/>
  <c r="G42" i="2"/>
  <c r="G41" i="2"/>
  <c r="G40" i="2"/>
  <c r="G39" i="2"/>
  <c r="G38" i="2"/>
  <c r="G37" i="2"/>
  <c r="G36" i="2"/>
  <c r="G35" i="2"/>
  <c r="G34" i="2"/>
  <c r="G32" i="2"/>
  <c r="G31" i="2"/>
  <c r="G30" i="2"/>
  <c r="G20" i="2"/>
  <c r="G17" i="2"/>
  <c r="G16" i="2"/>
  <c r="F12" i="2" l="1"/>
  <c r="F48" i="2"/>
  <c r="G52" i="2"/>
  <c r="G51" i="2"/>
  <c r="G53" i="2"/>
  <c r="G27" i="2"/>
  <c r="E21" i="2"/>
  <c r="G19" i="2"/>
  <c r="G10" i="2"/>
  <c r="G14" i="2"/>
  <c r="G47" i="2"/>
  <c r="G9" i="2"/>
  <c r="C12" i="2"/>
  <c r="G18" i="2"/>
  <c r="G23" i="2"/>
  <c r="C33" i="2"/>
  <c r="E33" i="2"/>
  <c r="G29" i="2"/>
  <c r="D33" i="2"/>
  <c r="D48" i="2" s="1"/>
  <c r="G26" i="2"/>
  <c r="G50" i="2"/>
  <c r="D12" i="2"/>
  <c r="G11" i="2"/>
  <c r="G15" i="2"/>
  <c r="C21" i="2"/>
  <c r="G5" i="2"/>
  <c r="G6" i="2"/>
  <c r="E48" i="2" l="1"/>
  <c r="G21" i="2"/>
  <c r="G12" i="2"/>
  <c r="G33" i="2"/>
  <c r="C48" i="2"/>
  <c r="G48" i="2" s="1"/>
</calcChain>
</file>

<file path=xl/sharedStrings.xml><?xml version="1.0" encoding="utf-8"?>
<sst xmlns="http://schemas.openxmlformats.org/spreadsheetml/2006/main" count="393" uniqueCount="111">
  <si>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</si>
  <si>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</si>
  <si>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</si>
  <si>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</si>
  <si>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</si>
  <si>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</si>
  <si>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</si>
  <si>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</si>
  <si>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</si>
  <si>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</si>
  <si>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</si>
  <si>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</si>
  <si>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</si>
  <si>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</si>
  <si>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</si>
  <si>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</si>
  <si>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</si>
  <si>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</si>
  <si>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</si>
  <si>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</si>
  <si>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</si>
  <si>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</si>
  <si>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</si>
  <si>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</si>
  <si>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</si>
  <si>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</si>
  <si>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</si>
  <si>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</si>
  <si>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</si>
  <si>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</si>
  <si>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</si>
  <si>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</si>
  <si>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</si>
  <si>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</si>
  <si>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</si>
  <si>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</si>
  <si>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</si>
  <si>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</si>
  <si>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</si>
  <si>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</si>
  <si>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</si>
  <si>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</si>
  <si>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</si>
  <si>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</si>
  <si>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</si>
  <si>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</si>
  <si>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</si>
  <si>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</si>
  <si>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</si>
  <si>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</si>
  <si>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</si>
  <si>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</si>
  <si>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</si>
  <si>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</si>
  <si>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</si>
  <si>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</si>
  <si>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</si>
  <si>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</si>
  <si>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</si>
  <si>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</si>
  <si>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</si>
  <si>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</si>
  <si>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</si>
  <si>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</si>
  <si>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</si>
  <si>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</si>
  <si>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</si>
  <si>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</si>
  <si>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</si>
  <si>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</si>
  <si>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</si>
  <si>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</si>
  <si>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</si>
  <si>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</si>
  <si>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</si>
  <si>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</si>
  <si>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</si>
  <si>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</si>
  <si>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</si>
  <si>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</si>
  <si>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</si>
  <si>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</si>
  <si>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</si>
  <si>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</si>
  <si>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</si>
  <si>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</si>
  <si>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</si>
  <si>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</si>
  <si>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</si>
  <si>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</si>
  <si>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</si>
  <si>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</si>
  <si>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</si>
  <si>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</si>
  <si>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</si>
  <si>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</si>
  <si>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</si>
  <si>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</si>
  <si>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</si>
  <si>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Reserved for Future Use (Formerly ACA Annual Health Insurance Industry Fee)</t>
  </si>
  <si>
    <t>945 Long Version: 11/14/2022</t>
  </si>
  <si>
    <t>Laura</t>
  </si>
  <si>
    <t>Pendergast</t>
  </si>
  <si>
    <t>Laura.Pendergast@point32health.org</t>
  </si>
  <si>
    <t>781-612-3662</t>
  </si>
  <si>
    <t>Harvard Pilgrim Insurance Company</t>
  </si>
  <si>
    <t>x</t>
  </si>
  <si>
    <t>Maine revenue for this company for this category were allocated to region categories based on actual premium data.</t>
  </si>
  <si>
    <t>Maine revenue for this company for this category were allocated to policyholder categories based on analytic premium categories.</t>
  </si>
  <si>
    <t>Maine expenses for this company for this category were allocated to region categories based on actual claims data.</t>
  </si>
  <si>
    <t>Maine expenses for this company for this category were allocated to policyholder categories based on actual claims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</si>
</sst>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8">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6">
    <xf numFmtId="0" fontId="0" fillId="0" borderId="0" xfId="0"/>
    <xf numFmtId="0" fontId="10" fillId="0" borderId="4" xfId="0" applyFont="1" applyBorder="1" applyAlignment="1" applyProtection="1">
      <alignment horizontal="center"/>
    </xf>
    <xf numFmtId="3" fontId="12" fillId="6" borderId="5" xfId="0" applyNumberFormat="1" applyFont="1" applyFill="1" applyBorder="1" applyAlignment="1" applyProtection="1">
      <alignment vertical="center"/>
      <protection locked="0"/>
    </xf>
    <xf numFmtId="3" fontId="12" fillId="6" borderId="14"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0" fontId="5" fillId="3" borderId="16" xfId="2" applyFont="1" applyFill="1" applyBorder="1" applyAlignment="1" applyProtection="1">
      <alignment horizontal="center" vertical="center" wrapText="1"/>
      <protection hidden="1"/>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9" fillId="0" borderId="0" xfId="0" applyFont="1" applyProtection="1"/>
    <xf numFmtId="0" fontId="10" fillId="0" borderId="0" xfId="0" applyFont="1" applyProtection="1"/>
    <xf numFmtId="0" fontId="11" fillId="0" borderId="0" xfId="0" applyFont="1" applyProtection="1"/>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5" xfId="0" applyFont="1" applyBorder="1" applyProtection="1"/>
    <xf numFmtId="0" fontId="13" fillId="4" borderId="6" xfId="0" applyFont="1" applyFill="1" applyBorder="1" applyAlignment="1" applyProtection="1">
      <alignment horizontal="center" vertical="center"/>
    </xf>
    <xf numFmtId="0" fontId="14" fillId="5" borderId="8"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xf>
    <xf numFmtId="0" fontId="14" fillId="5" borderId="1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xf>
    <xf numFmtId="0" fontId="12" fillId="0" borderId="1" xfId="0" applyFont="1" applyBorder="1" applyAlignment="1" applyProtection="1">
      <alignment vertical="center"/>
    </xf>
    <xf numFmtId="0" fontId="15" fillId="2" borderId="20" xfId="2" applyFont="1" applyFill="1" applyBorder="1" applyProtection="1">
      <protection hidden="1"/>
    </xf>
    <xf numFmtId="0" fontId="16" fillId="2" borderId="21" xfId="2" applyFont="1" applyFill="1" applyBorder="1" applyProtection="1">
      <protection hidden="1"/>
    </xf>
    <xf numFmtId="0" fontId="15" fillId="2" borderId="22" xfId="2" applyFont="1" applyFill="1" applyBorder="1" applyAlignment="1" applyProtection="1">
      <alignment horizontal="center" vertical="center"/>
      <protection hidden="1"/>
    </xf>
    <xf numFmtId="0" fontId="15" fillId="2" borderId="23" xfId="2" applyFont="1" applyFill="1" applyBorder="1" applyAlignment="1" applyProtection="1">
      <alignment horizontal="center" vertical="center"/>
      <protection hidden="1"/>
    </xf>
    <xf numFmtId="0" fontId="0" fillId="0" borderId="0" xfId="0" applyProtection="1"/>
    <xf numFmtId="0" fontId="15" fillId="2" borderId="21" xfId="2" applyFont="1" applyFill="1" applyBorder="1" applyProtection="1">
      <protection hidden="1"/>
    </xf>
    <xf numFmtId="3" fontId="15" fillId="3" borderId="24" xfId="2" applyNumberFormat="1" applyFont="1" applyFill="1" applyBorder="1" applyAlignment="1" applyProtection="1">
      <alignment horizontal="center"/>
    </xf>
    <xf numFmtId="3" fontId="15" fillId="3" borderId="25" xfId="2" applyNumberFormat="1" applyFont="1" applyFill="1" applyBorder="1" applyAlignment="1" applyProtection="1">
      <alignment horizontal="center"/>
    </xf>
    <xf numFmtId="3" fontId="15" fillId="3" borderId="16" xfId="2" applyNumberFormat="1" applyFont="1" applyFill="1" applyBorder="1" applyAlignment="1" applyProtection="1">
      <alignment horizontal="center"/>
    </xf>
    <xf numFmtId="3" fontId="15" fillId="3" borderId="17" xfId="2" applyNumberFormat="1" applyFont="1" applyFill="1" applyBorder="1" applyAlignment="1" applyProtection="1">
      <alignment horizontal="center"/>
    </xf>
    <xf numFmtId="3" fontId="15" fillId="2" borderId="21" xfId="2" applyNumberFormat="1" applyFont="1" applyFill="1" applyBorder="1" applyAlignment="1" applyProtection="1">
      <alignment horizontal="center"/>
      <protection hidden="1"/>
    </xf>
    <xf numFmtId="0" fontId="10" fillId="0" borderId="0" xfId="0" applyFont="1" applyFill="1" applyProtection="1"/>
    <xf numFmtId="3" fontId="15" fillId="6" borderId="24" xfId="2" applyNumberFormat="1" applyFont="1" applyFill="1" applyBorder="1" applyAlignment="1" applyProtection="1">
      <alignment horizontal="center"/>
      <protection locked="0"/>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18" xfId="2" applyNumberFormat="1" applyFont="1" applyFill="1" applyBorder="1" applyAlignment="1" applyProtection="1">
      <alignment horizontal="center"/>
      <protection locked="0"/>
    </xf>
    <xf numFmtId="3" fontId="15" fillId="6" borderId="16"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0" fontId="15" fillId="2" borderId="24" xfId="2" applyFont="1" applyFill="1" applyBorder="1" applyAlignment="1" applyProtection="1">
      <alignment horizontal="left" vertical="top" wrapText="1"/>
    </xf>
    <xf numFmtId="0" fontId="15" fillId="2" borderId="16" xfId="2" applyFont="1" applyFill="1" applyBorder="1" applyAlignment="1" applyProtection="1">
      <alignment horizontal="left" vertical="top" wrapText="1"/>
    </xf>
    <xf numFmtId="0" fontId="16" fillId="2" borderId="21" xfId="2" applyFont="1" applyFill="1" applyBorder="1" applyProtection="1"/>
    <xf numFmtId="3" fontId="12" fillId="5" borderId="5" xfId="0" applyNumberFormat="1" applyFont="1" applyFill="1" applyBorder="1" applyAlignment="1" applyProtection="1">
      <alignment horizontal="center" vertical="center"/>
    </xf>
    <xf numFmtId="3" fontId="12" fillId="5" borderId="14"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164" fontId="12" fillId="6" borderId="14" xfId="0" applyNumberFormat="1" applyFont="1" applyFill="1" applyBorder="1" applyAlignment="1" applyProtection="1">
      <alignment vertical="center"/>
      <protection locked="0"/>
    </xf>
    <xf numFmtId="164" fontId="12" fillId="6" borderId="15"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pplyProtection="1">
      <alignment horizontal="center" vertical="center"/>
    </xf>
    <xf numFmtId="0" fontId="12" fillId="5" borderId="0" xfId="0" applyNumberFormat="1" applyFont="1" applyFill="1" applyBorder="1" applyAlignment="1" applyProtection="1">
      <alignment horizontal="center" vertical="center" wrapText="1"/>
    </xf>
    <xf numFmtId="0" fontId="12" fillId="5" borderId="11" xfId="0" applyNumberFormat="1" applyFont="1" applyFill="1" applyBorder="1" applyAlignment="1" applyProtection="1">
      <alignment horizontal="center" vertical="center"/>
    </xf>
    <xf numFmtId="3" fontId="12" fillId="5" borderId="15" xfId="0" applyNumberFormat="1" applyFont="1" applyFill="1" applyBorder="1" applyAlignment="1" applyProtection="1">
      <alignment vertical="center"/>
    </xf>
    <xf numFmtId="3" fontId="12" fillId="5" borderId="14" xfId="0" applyNumberFormat="1" applyFont="1" applyFill="1" applyBorder="1" applyAlignment="1" applyProtection="1">
      <alignment vertical="center"/>
    </xf>
    <xf numFmtId="164" fontId="12" fillId="7" borderId="7" xfId="0" applyNumberFormat="1" applyFont="1" applyFill="1" applyBorder="1" applyAlignment="1" applyProtection="1">
      <alignment horizontal="center" vertical="center"/>
    </xf>
    <xf numFmtId="3" fontId="12" fillId="7" borderId="7" xfId="0" applyNumberFormat="1" applyFont="1" applyFill="1" applyBorder="1" applyAlignment="1" applyProtection="1">
      <alignment horizontal="center" vertical="center"/>
    </xf>
    <xf numFmtId="0" fontId="12" fillId="8" borderId="13" xfId="0" applyFont="1" applyFill="1" applyBorder="1" applyAlignment="1" applyProtection="1">
      <alignment horizontal="center" vertical="center"/>
    </xf>
    <xf numFmtId="3" fontId="12" fillId="5" borderId="7" xfId="0" applyNumberFormat="1" applyFont="1" applyFill="1" applyBorder="1" applyAlignment="1" applyProtection="1">
      <alignment horizontal="center" vertical="center"/>
    </xf>
    <xf numFmtId="164" fontId="12" fillId="5" borderId="7" xfId="0" applyNumberFormat="1" applyFont="1" applyFill="1" applyBorder="1" applyAlignment="1" applyProtection="1">
      <alignment horizontal="center" vertical="center"/>
    </xf>
    <xf numFmtId="164" fontId="12" fillId="5" borderId="14" xfId="0" applyNumberFormat="1" applyFont="1" applyFill="1" applyBorder="1" applyAlignment="1" applyProtection="1">
      <alignment horizontal="center" vertical="center"/>
    </xf>
    <xf numFmtId="164" fontId="12" fillId="7" borderId="14" xfId="0" applyNumberFormat="1" applyFont="1" applyFill="1" applyBorder="1" applyAlignment="1" applyProtection="1">
      <alignment horizontal="center" vertical="center"/>
    </xf>
    <xf numFmtId="164" fontId="12" fillId="5" borderId="0" xfId="0" applyNumberFormat="1" applyFont="1" applyFill="1" applyBorder="1" applyAlignment="1" applyProtection="1">
      <alignment horizontal="center" vertical="center" wrapText="1"/>
    </xf>
    <xf numFmtId="164" fontId="12" fillId="5" borderId="11" xfId="0" applyNumberFormat="1"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xf>
    <xf numFmtId="164" fontId="12" fillId="7" borderId="15" xfId="0" applyNumberFormat="1" applyFont="1" applyFill="1" applyBorder="1" applyAlignment="1" applyProtection="1">
      <alignment horizontal="center" vertical="center"/>
    </xf>
    <xf numFmtId="3" fontId="12" fillId="7" borderId="15" xfId="0" applyNumberFormat="1" applyFont="1" applyFill="1" applyBorder="1" applyAlignment="1" applyProtection="1">
      <alignment horizontal="center" vertical="center"/>
    </xf>
    <xf numFmtId="3" fontId="12" fillId="7" borderId="14" xfId="0" applyNumberFormat="1" applyFont="1" applyFill="1" applyBorder="1" applyAlignment="1" applyProtection="1">
      <alignment horizontal="center" vertical="center"/>
    </xf>
    <xf numFmtId="0" fontId="18" fillId="0" borderId="0" xfId="0" applyFont="1" applyProtection="1"/>
    <xf numFmtId="0" fontId="19"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Protection="1"/>
    <xf numFmtId="0" fontId="26" fillId="0" borderId="0" xfId="0" applyFont="1" applyAlignment="1" applyProtection="1">
      <alignment horizontal="right"/>
    </xf>
    <xf numFmtId="0" fontId="26" fillId="4" borderId="0" xfId="0" applyFont="1" applyFill="1" applyBorder="1" applyProtection="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7" xfId="2" applyFont="1" applyFill="1" applyBorder="1" applyAlignment="1" applyProtection="1">
      <alignment horizontal="center" vertical="center" wrapText="1"/>
      <protection locked="0" hidden="1"/>
    </xf>
    <xf numFmtId="0" fontId="6" fillId="3" borderId="28" xfId="2" applyFont="1" applyFill="1" applyBorder="1" applyAlignment="1" applyProtection="1">
      <alignment vertical="center"/>
      <protection locked="0" hidden="1"/>
    </xf>
    <xf numFmtId="0" fontId="5" fillId="3" borderId="23"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6" fillId="3" borderId="30" xfId="2" applyFont="1" applyFill="1" applyBorder="1" applyAlignment="1" applyProtection="1">
      <alignment vertical="center"/>
      <protection locked="0" hidden="1"/>
    </xf>
    <xf numFmtId="0" fontId="15" fillId="2" borderId="20" xfId="2" applyFont="1" applyFill="1" applyBorder="1" applyProtection="1">
      <protection locked="0" hidden="1"/>
    </xf>
    <xf numFmtId="0" fontId="16" fillId="2" borderId="21" xfId="2" applyFont="1" applyFill="1" applyBorder="1" applyProtection="1">
      <protection locked="0" hidden="1"/>
    </xf>
    <xf numFmtId="0" fontId="8" fillId="0" borderId="0" xfId="0" applyFont="1" applyProtection="1">
      <protection locked="0"/>
    </xf>
    <xf numFmtId="0" fontId="8" fillId="0" borderId="24" xfId="0" applyFont="1" applyBorder="1" applyProtection="1">
      <protection locked="0"/>
    </xf>
    <xf numFmtId="0" fontId="15" fillId="2" borderId="22" xfId="2" applyFont="1" applyFill="1" applyBorder="1" applyAlignment="1" applyProtection="1">
      <alignment horizontal="center" vertical="center"/>
      <protection locked="0" hidden="1"/>
    </xf>
    <xf numFmtId="0" fontId="15" fillId="2" borderId="24" xfId="2" applyFont="1" applyFill="1" applyBorder="1" applyAlignment="1" applyProtection="1">
      <alignment horizontal="left" vertical="top" wrapText="1"/>
      <protection locked="0"/>
    </xf>
    <xf numFmtId="0" fontId="15" fillId="2" borderId="23" xfId="2" applyFont="1" applyFill="1" applyBorder="1" applyAlignment="1" applyProtection="1">
      <alignment horizontal="center" vertical="center"/>
      <protection locked="0" hidden="1"/>
    </xf>
    <xf numFmtId="0" fontId="15" fillId="2" borderId="16" xfId="2" applyFont="1" applyFill="1" applyBorder="1" applyAlignment="1" applyProtection="1">
      <alignment horizontal="left" vertical="top" wrapText="1"/>
      <protection locked="0"/>
    </xf>
    <xf numFmtId="0" fontId="16" fillId="2" borderId="21" xfId="2" applyFont="1" applyFill="1" applyBorder="1" applyProtection="1">
      <protection locked="0"/>
    </xf>
    <xf numFmtId="0" fontId="26" fillId="0" borderId="0" xfId="0" applyFont="1" applyAlignment="1" applyProtection="1">
      <alignment horizontal="center"/>
    </xf>
    <xf numFmtId="0" fontId="26" fillId="0" borderId="37" xfId="0" applyFont="1" applyBorder="1" applyAlignment="1" applyProtection="1">
      <alignment horizontal="right"/>
    </xf>
    <xf numFmtId="0" fontId="27" fillId="6" borderId="0" xfId="0" applyFont="1" applyFill="1" applyBorder="1" applyProtection="1"/>
    <xf numFmtId="0" fontId="26" fillId="6" borderId="9" xfId="0" applyFont="1" applyFill="1" applyBorder="1" applyProtection="1">
      <protection locked="0"/>
    </xf>
    <xf numFmtId="0" fontId="23" fillId="6" borderId="9" xfId="0" applyFont="1" applyFill="1" applyBorder="1" applyProtection="1"/>
    <xf numFmtId="164" fontId="12" fillId="5" borderId="14" xfId="0" applyNumberFormat="1" applyFont="1" applyFill="1" applyBorder="1" applyAlignment="1" applyProtection="1">
      <alignment vertical="center"/>
    </xf>
    <xf numFmtId="0" fontId="17" fillId="0" borderId="0" xfId="0" applyFont="1" applyAlignment="1" applyProtection="1">
      <alignment horizontal="left"/>
    </xf>
    <xf numFmtId="166" fontId="22" fillId="0" borderId="0" xfId="0" applyNumberFormat="1" applyFont="1" applyProtection="1"/>
    <xf numFmtId="0" fontId="26" fillId="6" borderId="31" xfId="0" applyFont="1" applyFill="1" applyBorder="1" applyProtection="1">
      <protection locked="0"/>
    </xf>
    <xf numFmtId="0" fontId="26" fillId="6" borderId="32" xfId="0" applyFont="1" applyFill="1" applyBorder="1" applyProtection="1">
      <protection locked="0"/>
    </xf>
    <xf numFmtId="0" fontId="26" fillId="6" borderId="7" xfId="0" applyFont="1" applyFill="1" applyBorder="1" applyProtection="1">
      <protection locked="0"/>
    </xf>
    <xf numFmtId="0" fontId="26" fillId="6" borderId="31" xfId="0" applyFont="1" applyFill="1" applyBorder="1" applyAlignment="1" applyProtection="1">
      <protection locked="0"/>
    </xf>
    <xf numFmtId="0" fontId="26" fillId="6" borderId="32" xfId="0" applyFont="1" applyFill="1" applyBorder="1" applyAlignment="1" applyProtection="1">
      <protection locked="0"/>
    </xf>
    <xf numFmtId="0" fontId="26" fillId="6" borderId="7" xfId="0" applyFont="1" applyFill="1" applyBorder="1" applyAlignment="1" applyProtection="1">
      <protection locked="0"/>
    </xf>
    <xf numFmtId="165" fontId="26" fillId="6" borderId="31" xfId="0" applyNumberFormat="1" applyFont="1" applyFill="1" applyBorder="1" applyProtection="1">
      <protection locked="0"/>
    </xf>
    <xf numFmtId="165" fontId="26" fillId="6" borderId="32"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1" xfId="0" applyFont="1" applyBorder="1" applyAlignment="1" applyProtection="1">
      <alignment horizontal="center" vertical="center"/>
    </xf>
    <xf numFmtId="0" fontId="21" fillId="0" borderId="32" xfId="0" applyFont="1" applyBorder="1" applyAlignment="1" applyProtection="1">
      <alignment horizontal="center" vertical="center"/>
    </xf>
    <xf numFmtId="0" fontId="21" fillId="0" borderId="7" xfId="0" applyFont="1" applyBorder="1" applyAlignment="1" applyProtection="1">
      <alignment horizontal="center" vertical="center"/>
    </xf>
    <xf numFmtId="0" fontId="17" fillId="0" borderId="0" xfId="0" applyFont="1" applyAlignment="1" applyProtection="1">
      <alignment horizontal="left"/>
    </xf>
    <xf numFmtId="0" fontId="11" fillId="0" borderId="0" xfId="0" applyFont="1" applyAlignment="1" applyProtection="1">
      <alignment horizontal="left"/>
    </xf>
    <xf numFmtId="0" fontId="6" fillId="3" borderId="33" xfId="2" applyFont="1" applyFill="1" applyBorder="1" applyAlignment="1" applyProtection="1">
      <alignment horizontal="left" vertical="center"/>
      <protection hidden="1"/>
    </xf>
    <xf numFmtId="0" fontId="6" fillId="3" borderId="16" xfId="2" applyFont="1" applyFill="1" applyBorder="1" applyAlignment="1" applyProtection="1">
      <alignment horizontal="left" vertical="center"/>
      <protection hidden="1"/>
    </xf>
    <xf numFmtId="0" fontId="5" fillId="3" borderId="27" xfId="2" applyFont="1" applyFill="1" applyBorder="1" applyAlignment="1" applyProtection="1">
      <alignment horizontal="center" vertical="center" wrapText="1"/>
      <protection hidden="1"/>
    </xf>
    <xf numFmtId="0" fontId="5" fillId="3" borderId="23" xfId="2" applyFont="1" applyFill="1" applyBorder="1" applyAlignment="1" applyProtection="1">
      <alignment horizontal="center" vertical="center" wrapText="1"/>
      <protection hidden="1"/>
    </xf>
    <xf numFmtId="0" fontId="5" fillId="3" borderId="33"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E4" sqref="E4:K4"/>
    </sheetView>
  </sheetViews>
  <sheetFormatPr defaultColWidth="9.140625" defaultRowHeight="15.75" x14ac:dyDescent="0.25"/>
  <cols>
    <col min="1" max="1" width="3.85546875" style="10" customWidth="1"/>
    <col min="2" max="5" width="9.140625" style="10"/>
    <col min="6" max="6" width="20.42578125" style="10" customWidth="1"/>
    <col min="7" max="9" width="9.140625" style="10"/>
    <col min="10" max="10" width="19" style="10" customWidth="1"/>
    <col min="11" max="11" width="15.28515625" style="10" bestFit="1" customWidth="1"/>
    <col min="12" max="14" width="9.140625" style="10"/>
    <col min="15" max="15" width="4.28515625" style="10" customWidth="1"/>
    <col min="16" max="16384" width="9.140625" style="10"/>
  </cols>
  <sheetData>
    <row r="1" spans="2:19" s="70" customFormat="1" ht="18.75" x14ac:dyDescent="0.3">
      <c r="B1" s="72" t="s">
        <v>9</v>
      </c>
      <c r="C1" s="72"/>
      <c r="D1" s="72"/>
      <c r="E1" s="103" t="s">
        <v>100</v>
      </c>
      <c r="F1" s="103"/>
      <c r="G1" s="72"/>
      <c r="H1" s="72"/>
      <c r="I1" s="72"/>
      <c r="J1" s="72"/>
      <c r="K1" s="72"/>
      <c r="L1" s="72"/>
      <c r="M1" s="72"/>
      <c r="N1" s="72"/>
      <c r="O1" s="72"/>
      <c r="P1" s="72"/>
      <c r="Q1" s="72"/>
      <c r="R1" s="72"/>
      <c r="S1" s="72"/>
    </row>
    <row r="2" spans="2:19" s="71" customFormat="1" ht="18.75" x14ac:dyDescent="0.3">
      <c r="B2" s="73" t="s">
        <v>94</v>
      </c>
      <c r="C2" s="73"/>
      <c r="D2" s="73"/>
      <c r="E2" s="73"/>
      <c r="F2" s="73"/>
      <c r="G2" s="73"/>
      <c r="H2" s="73"/>
      <c r="I2" s="73"/>
      <c r="J2" s="73"/>
      <c r="K2" s="73"/>
      <c r="L2" s="73"/>
      <c r="M2" s="73"/>
      <c r="N2" s="73"/>
      <c r="O2" s="73"/>
      <c r="P2" s="73"/>
      <c r="Q2" s="74"/>
      <c r="R2" s="74"/>
      <c r="S2" s="74"/>
    </row>
    <row r="3" spans="2:19" ht="19.5" thickBot="1" x14ac:dyDescent="0.35">
      <c r="B3" s="75" t="s">
        <v>0</v>
      </c>
      <c r="C3" s="75"/>
      <c r="D3" s="75"/>
      <c r="E3" s="75"/>
      <c r="F3" s="75"/>
      <c r="G3" s="76"/>
      <c r="H3" s="76"/>
      <c r="I3" s="76"/>
      <c r="J3" s="76"/>
      <c r="K3" s="76"/>
      <c r="L3" s="76"/>
      <c r="M3" s="76"/>
      <c r="N3" s="76"/>
      <c r="O3" s="76"/>
      <c r="P3" s="76"/>
      <c r="Q3" s="76"/>
      <c r="R3" s="76"/>
      <c r="S3" s="76"/>
    </row>
    <row r="4" spans="2:19" ht="19.5" thickBot="1" x14ac:dyDescent="0.35">
      <c r="B4" s="76" t="s">
        <v>1</v>
      </c>
      <c r="C4" s="76"/>
      <c r="D4" s="76"/>
      <c r="E4" s="104" t="s">
        <v>105</v>
      </c>
      <c r="F4" s="105"/>
      <c r="G4" s="105"/>
      <c r="H4" s="105"/>
      <c r="I4" s="105"/>
      <c r="J4" s="105"/>
      <c r="K4" s="106"/>
      <c r="L4" s="76"/>
      <c r="M4" s="76"/>
      <c r="N4" s="76"/>
      <c r="O4" s="76"/>
      <c r="P4" s="76"/>
      <c r="Q4" s="76"/>
      <c r="R4" s="76"/>
      <c r="S4" s="76"/>
    </row>
    <row r="5" spans="2:19" ht="19.5" thickBot="1" x14ac:dyDescent="0.35">
      <c r="B5" s="76" t="s">
        <v>2</v>
      </c>
      <c r="C5" s="76"/>
      <c r="D5" s="76"/>
      <c r="E5" s="104">
        <v>18975</v>
      </c>
      <c r="F5" s="105"/>
      <c r="G5" s="106"/>
      <c r="H5" s="76"/>
      <c r="I5" s="76"/>
      <c r="J5" s="76"/>
      <c r="K5" s="76"/>
      <c r="L5" s="76"/>
      <c r="M5" s="76"/>
      <c r="N5" s="76"/>
      <c r="O5" s="76"/>
      <c r="P5" s="76"/>
      <c r="Q5" s="76"/>
      <c r="R5" s="76"/>
      <c r="S5" s="76"/>
    </row>
    <row r="6" spans="2:19" ht="9.75" customHeight="1" x14ac:dyDescent="0.3">
      <c r="B6" s="76"/>
      <c r="C6" s="76"/>
      <c r="D6" s="76"/>
      <c r="E6" s="76"/>
      <c r="F6" s="76"/>
      <c r="G6" s="76"/>
      <c r="H6" s="76"/>
      <c r="I6" s="76"/>
      <c r="J6" s="76"/>
      <c r="K6" s="76"/>
      <c r="L6" s="76"/>
      <c r="M6" s="76"/>
      <c r="N6" s="76"/>
      <c r="O6" s="76"/>
      <c r="P6" s="76"/>
      <c r="Q6" s="76"/>
      <c r="R6" s="76"/>
      <c r="S6" s="76"/>
    </row>
    <row r="7" spans="2:19" ht="19.5" thickBot="1" x14ac:dyDescent="0.35">
      <c r="B7" s="75" t="s">
        <v>3</v>
      </c>
      <c r="C7" s="75"/>
      <c r="D7" s="75"/>
      <c r="E7" s="75"/>
      <c r="F7" s="75"/>
      <c r="G7" s="76"/>
      <c r="H7" s="76"/>
      <c r="I7" s="76"/>
      <c r="J7" s="76"/>
      <c r="K7" s="76"/>
      <c r="L7" s="76"/>
      <c r="M7" s="76"/>
      <c r="N7" s="76"/>
      <c r="O7" s="76"/>
      <c r="P7" s="76"/>
      <c r="Q7" s="76"/>
      <c r="R7" s="76"/>
      <c r="S7" s="76"/>
    </row>
    <row r="8" spans="2:19" ht="19.5" thickBot="1" x14ac:dyDescent="0.35">
      <c r="B8" s="76" t="s">
        <v>4</v>
      </c>
      <c r="C8" s="76"/>
      <c r="D8" s="104" t="s">
        <v>101</v>
      </c>
      <c r="E8" s="105"/>
      <c r="F8" s="105"/>
      <c r="G8" s="106"/>
      <c r="H8" s="76"/>
      <c r="I8" s="76"/>
      <c r="J8" s="96" t="s">
        <v>5</v>
      </c>
      <c r="K8" s="107" t="s">
        <v>102</v>
      </c>
      <c r="L8" s="108"/>
      <c r="M8" s="108"/>
      <c r="N8" s="109"/>
      <c r="P8" s="76"/>
      <c r="Q8" s="76"/>
      <c r="R8" s="76"/>
      <c r="S8" s="76"/>
    </row>
    <row r="9" spans="2:19" ht="19.5" thickBot="1" x14ac:dyDescent="0.35">
      <c r="B9" s="76" t="s">
        <v>91</v>
      </c>
      <c r="C9" s="76"/>
      <c r="D9" s="104" t="s">
        <v>103</v>
      </c>
      <c r="E9" s="105"/>
      <c r="F9" s="105"/>
      <c r="G9" s="105"/>
      <c r="H9" s="105"/>
      <c r="I9" s="106"/>
      <c r="J9" s="97" t="s">
        <v>6</v>
      </c>
      <c r="K9" s="110" t="s">
        <v>104</v>
      </c>
      <c r="L9" s="111"/>
      <c r="M9" s="111"/>
      <c r="N9" s="112"/>
    </row>
    <row r="10" spans="2:19" ht="12" customHeight="1" x14ac:dyDescent="0.3">
      <c r="B10" s="76"/>
      <c r="C10" s="76"/>
      <c r="D10" s="76"/>
      <c r="E10" s="76"/>
      <c r="F10" s="76"/>
      <c r="G10" s="76"/>
      <c r="H10" s="76"/>
      <c r="I10" s="76"/>
      <c r="J10" s="76"/>
      <c r="K10" s="76"/>
      <c r="L10" s="76"/>
      <c r="M10" s="76"/>
      <c r="N10" s="76"/>
      <c r="O10" s="76"/>
      <c r="P10" s="76"/>
      <c r="Q10" s="76"/>
      <c r="R10" s="76"/>
      <c r="S10" s="76"/>
    </row>
    <row r="11" spans="2:19" ht="19.5" thickBot="1" x14ac:dyDescent="0.35">
      <c r="B11" s="75" t="s">
        <v>10</v>
      </c>
      <c r="C11" s="75"/>
      <c r="D11" s="75"/>
      <c r="E11" s="75"/>
      <c r="F11" s="75"/>
      <c r="G11" s="76"/>
      <c r="H11" s="76"/>
      <c r="I11" s="76"/>
      <c r="J11" s="76"/>
      <c r="K11" s="76"/>
      <c r="L11" s="76"/>
      <c r="M11" s="76"/>
      <c r="N11" s="76"/>
    </row>
    <row r="12" spans="2:19" ht="19.5" thickBot="1" x14ac:dyDescent="0.35">
      <c r="B12" s="76" t="s">
        <v>7</v>
      </c>
      <c r="C12" s="100">
        <v>2022</v>
      </c>
      <c r="D12" s="76"/>
      <c r="E12" s="76"/>
      <c r="F12" s="76"/>
      <c r="G12" s="76"/>
      <c r="H12" s="76"/>
      <c r="I12" s="76"/>
      <c r="J12" s="76"/>
      <c r="K12" s="76"/>
      <c r="L12" s="76"/>
      <c r="M12" s="76"/>
      <c r="N12" s="76"/>
      <c r="O12" s="76"/>
      <c r="P12" s="76"/>
      <c r="Q12" s="76"/>
      <c r="R12" s="76"/>
      <c r="S12" s="76"/>
    </row>
    <row r="13" spans="2:19" ht="3" customHeight="1" thickBot="1" x14ac:dyDescent="0.35">
      <c r="B13" s="76"/>
      <c r="C13" s="98"/>
      <c r="D13" s="76"/>
      <c r="E13" s="76"/>
      <c r="F13" s="76"/>
      <c r="G13" s="76"/>
      <c r="H13" s="76"/>
      <c r="I13" s="76"/>
      <c r="J13" s="76"/>
      <c r="K13" s="76"/>
      <c r="L13" s="76"/>
      <c r="M13" s="76"/>
      <c r="N13" s="76"/>
      <c r="O13" s="76"/>
      <c r="P13" s="76"/>
      <c r="Q13" s="76"/>
      <c r="R13" s="76"/>
      <c r="S13" s="76"/>
    </row>
    <row r="14" spans="2:19" ht="19.5" thickBot="1" x14ac:dyDescent="0.35">
      <c r="B14" s="76" t="s">
        <v>96</v>
      </c>
      <c r="C14" s="76"/>
      <c r="D14" s="76"/>
      <c r="E14" s="76"/>
      <c r="F14" s="76"/>
      <c r="G14" s="76"/>
      <c r="H14" s="76"/>
      <c r="I14" s="76"/>
      <c r="J14" s="76"/>
      <c r="K14" s="76"/>
      <c r="L14" s="76"/>
      <c r="M14" s="76"/>
      <c r="O14" s="76"/>
      <c r="P14" s="99" t="s">
        <v>92</v>
      </c>
      <c r="R14" s="76"/>
      <c r="S14" s="76"/>
    </row>
    <row r="15" spans="2:19" ht="2.25" customHeight="1" x14ac:dyDescent="0.3">
      <c r="B15" s="76"/>
      <c r="C15" s="76"/>
      <c r="D15" s="76"/>
      <c r="E15" s="76"/>
      <c r="F15" s="76"/>
      <c r="G15" s="76"/>
      <c r="H15" s="76"/>
      <c r="I15" s="76"/>
      <c r="J15" s="76"/>
      <c r="K15" s="76"/>
      <c r="L15" s="77"/>
      <c r="M15" s="76"/>
      <c r="N15" s="76"/>
      <c r="O15" s="78"/>
      <c r="P15" s="76"/>
      <c r="Q15" s="76"/>
      <c r="R15" s="76"/>
      <c r="S15" s="76"/>
    </row>
    <row r="16" spans="2:19" x14ac:dyDescent="0.25">
      <c r="B16" s="70" t="s">
        <v>95</v>
      </c>
      <c r="C16" s="70"/>
      <c r="D16" s="70"/>
      <c r="E16" s="70"/>
      <c r="F16" s="70"/>
      <c r="G16" s="70"/>
      <c r="H16" s="70"/>
      <c r="I16" s="70"/>
      <c r="J16" s="70"/>
      <c r="K16" s="70"/>
    </row>
    <row r="17" spans="2:19" x14ac:dyDescent="0.25">
      <c r="B17" s="70" t="s">
        <v>76</v>
      </c>
      <c r="C17" s="70"/>
      <c r="D17" s="70"/>
      <c r="E17" s="70"/>
      <c r="F17" s="70"/>
      <c r="G17" s="70"/>
      <c r="H17" s="70"/>
      <c r="I17" s="70"/>
      <c r="J17" s="70"/>
      <c r="K17" s="70"/>
    </row>
    <row r="18" spans="2:19" ht="18.75" x14ac:dyDescent="0.3">
      <c r="B18" s="76"/>
      <c r="C18" s="76"/>
      <c r="D18" s="76"/>
      <c r="E18" s="76"/>
      <c r="F18" s="76"/>
      <c r="G18" s="76"/>
      <c r="H18" s="76"/>
      <c r="I18" s="76"/>
      <c r="J18" s="76"/>
      <c r="K18" s="76"/>
      <c r="L18" s="76"/>
      <c r="M18" s="76"/>
      <c r="N18" s="76"/>
      <c r="O18" s="76"/>
      <c r="P18" s="76"/>
      <c r="Q18" s="76"/>
      <c r="R18" s="76"/>
      <c r="S18" s="76"/>
    </row>
    <row r="19" spans="2:19" ht="18.75" x14ac:dyDescent="0.3">
      <c r="B19" s="75"/>
      <c r="C19" s="75"/>
      <c r="D19" s="75"/>
      <c r="E19" s="75"/>
      <c r="F19" s="75"/>
      <c r="G19" s="76"/>
      <c r="H19" s="76"/>
      <c r="I19" s="76"/>
      <c r="J19" s="76"/>
      <c r="K19" s="76"/>
      <c r="L19" s="76"/>
      <c r="M19" s="76"/>
      <c r="N19" s="76"/>
      <c r="O19" s="76"/>
      <c r="P19" s="76"/>
      <c r="Q19" s="76"/>
      <c r="R19" s="76"/>
      <c r="S19" s="76"/>
    </row>
    <row r="50" spans="2:2" x14ac:dyDescent="0.25">
      <c r="B50" s="10" t="s">
        <v>92</v>
      </c>
    </row>
    <row r="51" spans="2:2" x14ac:dyDescent="0.25">
      <c r="B51" s="10" t="s">
        <v>93</v>
      </c>
    </row>
  </sheetData>
  <sheetProtection algorithmName="SHA-512" hashValue="xu3+09Ek8qOhu3Rgkuyx05Pz/N8bA6epA8GDhdi4RrJoeRITF9CjmAKRvGvB9vnR5FJgHW+wIjZEurpJuCP7Hw==" saltValue="7oLrRnURyPYTlrPIHLwxxA==" spinCount="100000" sheet="1" objects="1" scenario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3"/>
  <sheetViews>
    <sheetView showGridLines="0" showRowColHeaders="0" zoomScale="108" zoomScaleNormal="108" workbookViewId="0">
      <pane ySplit="4" topLeftCell="A32" activePane="bottomLeft" state="frozenSplit"/>
      <selection activeCell="C1" sqref="C1:G65536"/>
      <selection pane="bottomLeft" activeCell="B60" sqref="B60"/>
    </sheetView>
  </sheetViews>
  <sheetFormatPr defaultColWidth="9.140625" defaultRowHeight="15.75" x14ac:dyDescent="0.25"/>
  <cols>
    <col min="1" max="1" width="10.7109375" style="10" customWidth="1"/>
    <col min="2" max="2" width="104.28515625" style="10" customWidth="1"/>
    <col min="3" max="7" width="16.7109375" style="10" customWidth="1"/>
    <col min="8" max="8" width="35.140625" style="10" customWidth="1"/>
    <col min="9" max="10" width="9.140625" style="10"/>
    <col min="11" max="11" width="10.7109375" style="10" bestFit="1" customWidth="1"/>
    <col min="12" max="12" width="9.140625" style="10"/>
    <col min="13" max="13" width="9.7109375" style="10" bestFit="1" customWidth="1"/>
    <col min="14" max="14" width="13.42578125" style="10" bestFit="1" customWidth="1"/>
    <col min="15" max="15" width="30.7109375" style="10" bestFit="1" customWidth="1"/>
    <col min="16" max="16384" width="9.140625" style="10"/>
  </cols>
  <sheetData>
    <row r="1" spans="1:8" s="9" customFormat="1" ht="21.75" thickBot="1" x14ac:dyDescent="0.4">
      <c r="B1" s="11" t="s">
        <v>11</v>
      </c>
      <c r="C1" s="11"/>
      <c r="D1" s="11"/>
      <c r="E1" s="11"/>
      <c r="F1" s="11"/>
    </row>
    <row r="2" spans="1:8" ht="19.5" thickBot="1" x14ac:dyDescent="0.3">
      <c r="A2" s="14"/>
      <c r="B2" s="15" t="s">
        <v>71</v>
      </c>
      <c r="C2" s="113" t="s">
        <v>69</v>
      </c>
      <c r="D2" s="114"/>
      <c r="E2" s="114"/>
      <c r="F2" s="114"/>
      <c r="G2" s="115"/>
    </row>
    <row r="3" spans="1:8" ht="32.25" thickBot="1" x14ac:dyDescent="0.3">
      <c r="A3" s="16" t="s">
        <v>17</v>
      </c>
      <c r="B3" s="17" t="s">
        <v>70</v>
      </c>
      <c r="C3" s="17" t="s">
        <v>12</v>
      </c>
      <c r="D3" s="17" t="s">
        <v>13</v>
      </c>
      <c r="E3" s="18" t="s">
        <v>14</v>
      </c>
      <c r="F3" s="18" t="s">
        <v>15</v>
      </c>
      <c r="G3" s="19" t="s">
        <v>8</v>
      </c>
    </row>
    <row r="4" spans="1:8" ht="16.5" thickBot="1" x14ac:dyDescent="0.3">
      <c r="A4" s="20"/>
      <c r="B4" s="17" t="s">
        <v>16</v>
      </c>
      <c r="C4" s="21"/>
      <c r="D4" s="21"/>
      <c r="E4" s="21"/>
      <c r="F4" s="21"/>
      <c r="G4" s="59"/>
    </row>
    <row r="5" spans="1:8" ht="16.5" thickBot="1" x14ac:dyDescent="0.3">
      <c r="A5" s="12">
        <v>1</v>
      </c>
      <c r="B5" s="23" t="s">
        <v>18</v>
      </c>
      <c r="C5" s="45">
        <f>'Area 1 Data'!C5+'Area 2 Data'!C5+'Area 3 Data'!C5+'Area 4 Data'!C5</f>
        <v>148015</v>
      </c>
      <c r="D5" s="45">
        <f>'Area 1 Data'!D5+'Area 2 Data'!D5+'Area 3 Data'!D5+'Area 4 Data'!D5</f>
        <v>42704</v>
      </c>
      <c r="E5" s="45">
        <f>'Area 1 Data'!E5+'Area 2 Data'!E5+'Area 3 Data'!E5+'Area 4 Data'!E5</f>
        <v>0</v>
      </c>
      <c r="F5" s="45">
        <f>'Area 1 Data'!F5+'Area 2 Data'!F5+'Area 3 Data'!F5+'Area 4 Data'!F5</f>
        <v>0</v>
      </c>
      <c r="G5" s="45">
        <f t="shared" ref="G5:G12" si="0">SUM(C5:F5)</f>
        <v>190719</v>
      </c>
    </row>
    <row r="6" spans="1:8" ht="16.5" thickBot="1" x14ac:dyDescent="0.3">
      <c r="A6" s="13">
        <v>2</v>
      </c>
      <c r="B6" s="23" t="s">
        <v>19</v>
      </c>
      <c r="C6" s="45">
        <f>'Area 1 Data'!C6+'Area 2 Data'!C6+'Area 3 Data'!C6+'Area 4 Data'!C6</f>
        <v>106</v>
      </c>
      <c r="D6" s="45">
        <f>'Area 1 Data'!D6+'Area 2 Data'!D6+'Area 3 Data'!D6+'Area 4 Data'!D6</f>
        <v>388</v>
      </c>
      <c r="E6" s="45">
        <f>'Area 1 Data'!E6+'Area 2 Data'!E6+'Area 3 Data'!E6+'Area 4 Data'!E6</f>
        <v>0</v>
      </c>
      <c r="F6" s="45">
        <f>'Area 1 Data'!F6+'Area 2 Data'!F6+'Area 3 Data'!F6+'Area 4 Data'!F6</f>
        <v>0</v>
      </c>
      <c r="G6" s="46">
        <f t="shared" si="0"/>
        <v>494</v>
      </c>
    </row>
    <row r="7" spans="1:8" ht="16.5" thickBot="1" x14ac:dyDescent="0.3">
      <c r="A7" s="13" t="s">
        <v>20</v>
      </c>
      <c r="B7" s="23" t="s">
        <v>21</v>
      </c>
      <c r="C7" s="3">
        <v>106</v>
      </c>
      <c r="D7" s="3">
        <v>388</v>
      </c>
      <c r="E7" s="3">
        <v>0</v>
      </c>
      <c r="F7" s="3"/>
      <c r="G7" s="46">
        <f t="shared" si="0"/>
        <v>494</v>
      </c>
    </row>
    <row r="8" spans="1:8" ht="16.5" thickBot="1" x14ac:dyDescent="0.3">
      <c r="A8" s="13" t="s">
        <v>22</v>
      </c>
      <c r="B8" s="23" t="s">
        <v>23</v>
      </c>
      <c r="C8" s="58">
        <v>0</v>
      </c>
      <c r="D8" s="3"/>
      <c r="E8" s="3"/>
      <c r="F8" s="58">
        <v>0</v>
      </c>
      <c r="G8" s="46">
        <f t="shared" si="0"/>
        <v>0</v>
      </c>
      <c r="H8" s="35"/>
    </row>
    <row r="9" spans="1:8" ht="16.5" thickBot="1" x14ac:dyDescent="0.3">
      <c r="A9" s="13">
        <v>3</v>
      </c>
      <c r="B9" s="23" t="s">
        <v>24</v>
      </c>
      <c r="C9" s="60">
        <f>'Area 1 Data'!C7+'Area 2 Data'!C7+'Area 3 Data'!C7+'Area 4 Data'!C7</f>
        <v>4606</v>
      </c>
      <c r="D9" s="60">
        <f>'Area 1 Data'!D7+'Area 2 Data'!D7+'Area 3 Data'!D7+'Area 4 Data'!D7</f>
        <v>1224</v>
      </c>
      <c r="E9" s="60">
        <f>'Area 1 Data'!E7+'Area 2 Data'!E7+'Area 3 Data'!E7+'Area 4 Data'!E7</f>
        <v>0</v>
      </c>
      <c r="F9" s="60">
        <f>'Area 1 Data'!F7+'Area 2 Data'!F7+'Area 3 Data'!F7+'Area 4 Data'!F7</f>
        <v>0</v>
      </c>
      <c r="G9" s="46">
        <f t="shared" si="0"/>
        <v>5830</v>
      </c>
    </row>
    <row r="10" spans="1:8" ht="16.5" thickBot="1" x14ac:dyDescent="0.3">
      <c r="A10" s="13">
        <v>4</v>
      </c>
      <c r="B10" s="23" t="s">
        <v>25</v>
      </c>
      <c r="C10" s="60">
        <f>'Area 1 Data'!C8+'Area 2 Data'!C8+'Area 3 Data'!C8+'Area 4 Data'!C8</f>
        <v>3218</v>
      </c>
      <c r="D10" s="60">
        <f>'Area 1 Data'!D8+'Area 2 Data'!D8+'Area 3 Data'!D8+'Area 4 Data'!D8</f>
        <v>746</v>
      </c>
      <c r="E10" s="60">
        <f>'Area 1 Data'!E8+'Area 2 Data'!E8+'Area 3 Data'!E8+'Area 4 Data'!E8</f>
        <v>0</v>
      </c>
      <c r="F10" s="60">
        <f>'Area 1 Data'!F8+'Area 2 Data'!F8+'Area 3 Data'!F8+'Area 4 Data'!F8</f>
        <v>0</v>
      </c>
      <c r="G10" s="46">
        <f t="shared" si="0"/>
        <v>3964</v>
      </c>
    </row>
    <row r="11" spans="1:8" ht="16.5" thickBot="1" x14ac:dyDescent="0.3">
      <c r="A11" s="13">
        <v>5</v>
      </c>
      <c r="B11" s="23" t="s">
        <v>26</v>
      </c>
      <c r="C11" s="60">
        <f>'Area 1 Data'!C9+'Area 2 Data'!C9+'Area 3 Data'!C9+'Area 4 Data'!C9</f>
        <v>4936</v>
      </c>
      <c r="D11" s="60">
        <f>'Area 1 Data'!D9+'Area 2 Data'!D9+'Area 3 Data'!D9+'Area 4 Data'!D9</f>
        <v>1590</v>
      </c>
      <c r="E11" s="60">
        <f>'Area 1 Data'!E9+'Area 2 Data'!E9+'Area 3 Data'!E9+'Area 4 Data'!E9</f>
        <v>0</v>
      </c>
      <c r="F11" s="60">
        <f>'Area 1 Data'!F9+'Area 2 Data'!F9+'Area 3 Data'!F9+'Area 4 Data'!F9</f>
        <v>0</v>
      </c>
      <c r="G11" s="46">
        <f t="shared" si="0"/>
        <v>6526</v>
      </c>
    </row>
    <row r="12" spans="1:8" ht="16.5" thickBot="1" x14ac:dyDescent="0.3">
      <c r="A12" s="1" t="s">
        <v>27</v>
      </c>
      <c r="B12" s="23" t="s">
        <v>28</v>
      </c>
      <c r="C12" s="46">
        <f>SUM(C9:C11)</f>
        <v>12760</v>
      </c>
      <c r="D12" s="46">
        <f>SUM(D9:D11)</f>
        <v>3560</v>
      </c>
      <c r="E12" s="46">
        <f>SUM(E9:E11)</f>
        <v>0</v>
      </c>
      <c r="F12" s="46">
        <f>SUM(F9:F11)</f>
        <v>0</v>
      </c>
      <c r="G12" s="46">
        <f t="shared" si="0"/>
        <v>16320</v>
      </c>
    </row>
    <row r="13" spans="1:8" ht="16.5" thickBot="1" x14ac:dyDescent="0.3">
      <c r="A13" s="17"/>
      <c r="B13" s="17" t="s">
        <v>29</v>
      </c>
      <c r="C13" s="21"/>
      <c r="D13" s="21"/>
      <c r="E13" s="21"/>
      <c r="F13" s="21"/>
      <c r="G13" s="47"/>
    </row>
    <row r="14" spans="1:8" ht="16.5" thickBot="1" x14ac:dyDescent="0.3">
      <c r="A14" s="12">
        <v>6</v>
      </c>
      <c r="B14" s="23" t="s">
        <v>30</v>
      </c>
      <c r="C14" s="61">
        <f>'Area 1 Data'!C11+'Area 2 Data'!C11+'Area 3 Data'!C11+'Area 4 Data'!C11</f>
        <v>83201114.63000001</v>
      </c>
      <c r="D14" s="61">
        <f>'Area 1 Data'!D11+'Area 2 Data'!D11+'Area 3 Data'!D11+'Area 4 Data'!D11</f>
        <v>29474660.720000003</v>
      </c>
      <c r="E14" s="61">
        <f>'Area 1 Data'!E11+'Area 2 Data'!E11+'Area 3 Data'!E11+'Area 4 Data'!E11</f>
        <v>0</v>
      </c>
      <c r="F14" s="61">
        <f>'Area 1 Data'!F11+'Area 2 Data'!F11+'Area 3 Data'!F11+'Area 4 Data'!F11</f>
        <v>2234312</v>
      </c>
      <c r="G14" s="52">
        <f t="shared" ref="G14:G21" si="1">SUM(C14:F14)</f>
        <v>114910087.35000001</v>
      </c>
    </row>
    <row r="15" spans="1:8" ht="16.5" thickBot="1" x14ac:dyDescent="0.3">
      <c r="A15" s="13">
        <v>7</v>
      </c>
      <c r="B15" s="23" t="s">
        <v>31</v>
      </c>
      <c r="C15" s="61">
        <f>'Area 1 Data'!C12+'Area 2 Data'!C12+'Area 3 Data'!C12+'Area 4 Data'!C12</f>
        <v>81681373.230000004</v>
      </c>
      <c r="D15" s="61">
        <f>'Area 1 Data'!D12+'Area 2 Data'!D12+'Area 3 Data'!D12+'Area 4 Data'!D12</f>
        <v>29474660.720000003</v>
      </c>
      <c r="E15" s="61">
        <f>'Area 1 Data'!E12+'Area 2 Data'!E12+'Area 3 Data'!E12+'Area 4 Data'!E12</f>
        <v>0</v>
      </c>
      <c r="F15" s="61">
        <f>'Area 1 Data'!F12+'Area 2 Data'!F12+'Area 3 Data'!F12+'Area 4 Data'!F12</f>
        <v>2234312</v>
      </c>
      <c r="G15" s="52">
        <f t="shared" si="1"/>
        <v>113390345.95</v>
      </c>
    </row>
    <row r="16" spans="1:8" ht="16.5" thickBot="1" x14ac:dyDescent="0.3">
      <c r="A16" s="13">
        <v>8</v>
      </c>
      <c r="B16" s="23" t="s">
        <v>32</v>
      </c>
      <c r="C16" s="49">
        <v>77435729.518547609</v>
      </c>
      <c r="D16" s="49">
        <v>29474660.71145238</v>
      </c>
      <c r="E16" s="49">
        <v>0</v>
      </c>
      <c r="F16" s="49">
        <v>2233917.8200000003</v>
      </c>
      <c r="G16" s="52">
        <f t="shared" si="1"/>
        <v>109144308.04999998</v>
      </c>
    </row>
    <row r="17" spans="1:7" ht="16.5" thickBot="1" x14ac:dyDescent="0.3">
      <c r="A17" s="13">
        <v>9</v>
      </c>
      <c r="B17" s="23" t="s">
        <v>33</v>
      </c>
      <c r="C17" s="49">
        <v>-1560272.6838752083</v>
      </c>
      <c r="D17" s="49">
        <v>-216025.53000000003</v>
      </c>
      <c r="E17" s="49">
        <v>0</v>
      </c>
      <c r="F17" s="49">
        <v>0</v>
      </c>
      <c r="G17" s="52">
        <f t="shared" si="1"/>
        <v>-1776298.2138752083</v>
      </c>
    </row>
    <row r="18" spans="1:7" ht="16.5" thickBot="1" x14ac:dyDescent="0.3">
      <c r="A18" s="13">
        <v>10</v>
      </c>
      <c r="B18" s="23" t="s">
        <v>34</v>
      </c>
      <c r="C18" s="62">
        <f>'Area 1 Data'!C13+'Area 2 Data'!C13+'Area 3 Data'!C13+'Area 4 Data'!C13</f>
        <v>0</v>
      </c>
      <c r="D18" s="62">
        <f>'Area 1 Data'!D13+'Area 2 Data'!D13+'Area 3 Data'!D13+'Area 4 Data'!D13</f>
        <v>0</v>
      </c>
      <c r="E18" s="62">
        <f>'Area 1 Data'!E13+'Area 2 Data'!E13+'Area 3 Data'!E13+'Area 4 Data'!E13</f>
        <v>0</v>
      </c>
      <c r="F18" s="63">
        <v>0</v>
      </c>
      <c r="G18" s="52">
        <f>'Area 1 Data'!G13+'Area 2 Data'!G13+'Area 3 Data'!G13+'Area 4 Data'!G13</f>
        <v>0</v>
      </c>
    </row>
    <row r="19" spans="1:7" ht="16.5" thickBot="1" x14ac:dyDescent="0.3">
      <c r="A19" s="13">
        <v>11</v>
      </c>
      <c r="B19" s="23" t="s">
        <v>35</v>
      </c>
      <c r="C19" s="62">
        <f>'Area 1 Data'!C14+'Area 2 Data'!C14+'Area 3 Data'!C14+'Area 4 Data'!C14</f>
        <v>0</v>
      </c>
      <c r="D19" s="62">
        <f>'Area 1 Data'!D14+'Area 2 Data'!D14+'Area 3 Data'!D14+'Area 4 Data'!D14</f>
        <v>0</v>
      </c>
      <c r="E19" s="62">
        <f>'Area 1 Data'!E14+'Area 2 Data'!E14+'Area 3 Data'!E14+'Area 4 Data'!E14</f>
        <v>0</v>
      </c>
      <c r="F19" s="63">
        <v>0</v>
      </c>
      <c r="G19" s="52">
        <f>'Area 1 Data'!G14+'Area 2 Data'!G14+'Area 3 Data'!G14+'Area 4 Data'!G14</f>
        <v>0</v>
      </c>
    </row>
    <row r="20" spans="1:7" ht="16.5" thickBot="1" x14ac:dyDescent="0.3">
      <c r="A20" s="13">
        <v>13</v>
      </c>
      <c r="B20" s="23" t="s">
        <v>36</v>
      </c>
      <c r="C20" s="49"/>
      <c r="D20" s="49"/>
      <c r="E20" s="49"/>
      <c r="F20" s="49"/>
      <c r="G20" s="52">
        <f t="shared" si="1"/>
        <v>0</v>
      </c>
    </row>
    <row r="21" spans="1:7" ht="16.5" thickBot="1" x14ac:dyDescent="0.3">
      <c r="A21" s="1">
        <v>14</v>
      </c>
      <c r="B21" s="23" t="s">
        <v>37</v>
      </c>
      <c r="C21" s="52">
        <f>SUM(C16:C20)</f>
        <v>75875456.834672406</v>
      </c>
      <c r="D21" s="52">
        <f>SUM(D16:D20)</f>
        <v>29258635.181452379</v>
      </c>
      <c r="E21" s="52">
        <f>SUM(E16:E20)</f>
        <v>0</v>
      </c>
      <c r="F21" s="52">
        <f>SUM(F16:F20)</f>
        <v>2233917.8200000003</v>
      </c>
      <c r="G21" s="52">
        <f t="shared" si="1"/>
        <v>107368009.83612478</v>
      </c>
    </row>
    <row r="22" spans="1:7" ht="16.5" thickBot="1" x14ac:dyDescent="0.3">
      <c r="A22" s="17"/>
      <c r="B22" s="17" t="s">
        <v>38</v>
      </c>
      <c r="C22" s="64"/>
      <c r="D22" s="64"/>
      <c r="E22" s="64"/>
      <c r="F22" s="64"/>
      <c r="G22" s="65"/>
    </row>
    <row r="23" spans="1:7" ht="16.5" thickBot="1" x14ac:dyDescent="0.3">
      <c r="A23" s="12">
        <v>15</v>
      </c>
      <c r="B23" s="23" t="s">
        <v>39</v>
      </c>
      <c r="C23" s="66">
        <f>'Area 1 Data'!C16+'Area 2 Data'!C16+'Area 3 Data'!C16+'Area 4 Data'!C16</f>
        <v>15916463.91</v>
      </c>
      <c r="D23" s="66">
        <f>'Area 1 Data'!D16+'Area 2 Data'!D16+'Area 3 Data'!D16+'Area 4 Data'!D16</f>
        <v>4516078.2399999993</v>
      </c>
      <c r="E23" s="66">
        <f>'Area 1 Data'!E16+'Area 2 Data'!E16+'Area 3 Data'!E16+'Area 4 Data'!E16</f>
        <v>0</v>
      </c>
      <c r="F23" s="67">
        <v>0</v>
      </c>
      <c r="G23" s="52">
        <f>'Area 1 Data'!G16+'Area 2 Data'!G16+'Area 3 Data'!G16+'Area 4 Data'!G16</f>
        <v>20432542.149999999</v>
      </c>
    </row>
    <row r="24" spans="1:7" ht="16.5" thickBot="1" x14ac:dyDescent="0.3">
      <c r="A24" s="13">
        <v>16</v>
      </c>
      <c r="B24" s="23" t="s">
        <v>40</v>
      </c>
      <c r="C24" s="66">
        <f>'Area 1 Data'!C17+'Area 2 Data'!C17+'Area 3 Data'!C17+'Area 4 Data'!C17</f>
        <v>7567601.4100000001</v>
      </c>
      <c r="D24" s="66">
        <f>'Area 1 Data'!D17+'Area 2 Data'!D17+'Area 3 Data'!D17+'Area 4 Data'!D17</f>
        <v>2553588.3199999998</v>
      </c>
      <c r="E24" s="66">
        <f>'Area 1 Data'!E17+'Area 2 Data'!E17+'Area 3 Data'!E17+'Area 4 Data'!E17</f>
        <v>0</v>
      </c>
      <c r="F24" s="63">
        <v>0</v>
      </c>
      <c r="G24" s="52">
        <f>'Area 1 Data'!G17+'Area 2 Data'!G17+'Area 3 Data'!G17+'Area 4 Data'!G17</f>
        <v>10121189.73</v>
      </c>
    </row>
    <row r="25" spans="1:7" ht="16.5" thickBot="1" x14ac:dyDescent="0.3">
      <c r="A25" s="13">
        <v>17</v>
      </c>
      <c r="B25" s="23" t="s">
        <v>41</v>
      </c>
      <c r="C25" s="66">
        <f>'Area 1 Data'!C18+'Area 2 Data'!C18+'Area 3 Data'!C18+'Area 4 Data'!C18</f>
        <v>34673927.939999998</v>
      </c>
      <c r="D25" s="66">
        <f>'Area 1 Data'!D18+'Area 2 Data'!D18+'Area 3 Data'!D18+'Area 4 Data'!D18</f>
        <v>11065653.199999999</v>
      </c>
      <c r="E25" s="66">
        <f>'Area 1 Data'!E18+'Area 2 Data'!E18+'Area 3 Data'!E18+'Area 4 Data'!E18</f>
        <v>0</v>
      </c>
      <c r="F25" s="63">
        <v>0</v>
      </c>
      <c r="G25" s="52">
        <f>'Area 1 Data'!G18+'Area 2 Data'!G18+'Area 3 Data'!G18+'Area 4 Data'!G18</f>
        <v>45739581.139999993</v>
      </c>
    </row>
    <row r="26" spans="1:7" ht="16.5" thickBot="1" x14ac:dyDescent="0.3">
      <c r="A26" s="13">
        <v>18</v>
      </c>
      <c r="B26" s="23" t="s">
        <v>42</v>
      </c>
      <c r="C26" s="66">
        <f>'Area 1 Data'!C19+'Area 2 Data'!C19+'Area 3 Data'!C19+'Area 4 Data'!C19</f>
        <v>0</v>
      </c>
      <c r="D26" s="66">
        <f>'Area 1 Data'!D19+'Area 2 Data'!D19+'Area 3 Data'!D19+'Area 4 Data'!D19</f>
        <v>0</v>
      </c>
      <c r="E26" s="66">
        <f>'Area 1 Data'!E19+'Area 2 Data'!E19+'Area 3 Data'!E19+'Area 4 Data'!E19</f>
        <v>0</v>
      </c>
      <c r="F26" s="63">
        <v>0</v>
      </c>
      <c r="G26" s="52">
        <f>'Area 1 Data'!G19+'Area 2 Data'!G19+'Area 3 Data'!G19+'Area 4 Data'!G19</f>
        <v>0</v>
      </c>
    </row>
    <row r="27" spans="1:7" ht="16.5" thickBot="1" x14ac:dyDescent="0.3">
      <c r="A27" s="13">
        <v>19</v>
      </c>
      <c r="B27" s="23" t="s">
        <v>43</v>
      </c>
      <c r="C27" s="66">
        <f>'Area 1 Data'!C20+'Area 2 Data'!C20+'Area 3 Data'!C20+'Area 4 Data'!C20</f>
        <v>0</v>
      </c>
      <c r="D27" s="66">
        <f>'Area 1 Data'!D20+'Area 2 Data'!D20+'Area 3 Data'!D20+'Area 4 Data'!D20</f>
        <v>0</v>
      </c>
      <c r="E27" s="66">
        <f>'Area 1 Data'!E20+'Area 2 Data'!E20+'Area 3 Data'!E20+'Area 4 Data'!E20</f>
        <v>0</v>
      </c>
      <c r="F27" s="63">
        <v>0</v>
      </c>
      <c r="G27" s="52">
        <f>'Area 1 Data'!G20+'Area 2 Data'!G20+'Area 3 Data'!G20+'Area 4 Data'!G20</f>
        <v>0</v>
      </c>
    </row>
    <row r="28" spans="1:7" ht="16.5" thickBot="1" x14ac:dyDescent="0.3">
      <c r="A28" s="13">
        <v>20</v>
      </c>
      <c r="B28" s="23" t="s">
        <v>44</v>
      </c>
      <c r="C28" s="66">
        <f>'Area 1 Data'!C21+'Area 2 Data'!C21+'Area 3 Data'!C21+'Area 4 Data'!C21</f>
        <v>1765180.93</v>
      </c>
      <c r="D28" s="66">
        <f>'Area 1 Data'!D21+'Area 2 Data'!D21+'Area 3 Data'!D21+'Area 4 Data'!D21</f>
        <v>336452.61000000004</v>
      </c>
      <c r="E28" s="66">
        <f>'Area 1 Data'!E21+'Area 2 Data'!E21+'Area 3 Data'!E21+'Area 4 Data'!E21</f>
        <v>0</v>
      </c>
      <c r="F28" s="63">
        <v>0</v>
      </c>
      <c r="G28" s="52">
        <f>'Area 1 Data'!G21+'Area 2 Data'!G21+'Area 3 Data'!G21+'Area 4 Data'!G21</f>
        <v>2101633.54</v>
      </c>
    </row>
    <row r="29" spans="1:7" ht="16.5" thickBot="1" x14ac:dyDescent="0.3">
      <c r="A29" s="13">
        <v>21</v>
      </c>
      <c r="B29" s="23" t="s">
        <v>45</v>
      </c>
      <c r="C29" s="66">
        <f>'Area 1 Data'!C22+'Area 2 Data'!C22+'Area 3 Data'!C22+'Area 4 Data'!C22</f>
        <v>10378525.58</v>
      </c>
      <c r="D29" s="66">
        <f>'Area 1 Data'!D22+'Area 2 Data'!D22+'Area 3 Data'!D22+'Area 4 Data'!D22</f>
        <v>4773633.57</v>
      </c>
      <c r="E29" s="66">
        <f>'Area 1 Data'!E22+'Area 2 Data'!E22+'Area 3 Data'!E22+'Area 4 Data'!E22</f>
        <v>0</v>
      </c>
      <c r="F29" s="63">
        <v>0</v>
      </c>
      <c r="G29" s="52">
        <f>'Area 1 Data'!G22+'Area 2 Data'!G22+'Area 3 Data'!G22+'Area 4 Data'!G22</f>
        <v>15152159.149999999</v>
      </c>
    </row>
    <row r="30" spans="1:7" ht="16.5" thickBot="1" x14ac:dyDescent="0.3">
      <c r="A30" s="13">
        <v>22</v>
      </c>
      <c r="B30" s="23" t="s">
        <v>46</v>
      </c>
      <c r="C30" s="49">
        <v>0</v>
      </c>
      <c r="D30" s="49">
        <v>0</v>
      </c>
      <c r="E30" s="49">
        <v>0</v>
      </c>
      <c r="F30" s="63">
        <v>0</v>
      </c>
      <c r="G30" s="52">
        <f t="shared" ref="G30:G48" si="2">SUM(C30:F30)</f>
        <v>0</v>
      </c>
    </row>
    <row r="31" spans="1:7" ht="16.5" thickBot="1" x14ac:dyDescent="0.3">
      <c r="A31" s="13">
        <v>23</v>
      </c>
      <c r="B31" s="23" t="s">
        <v>47</v>
      </c>
      <c r="C31" s="49">
        <v>413873.86995055492</v>
      </c>
      <c r="D31" s="49">
        <v>524.27082146781004</v>
      </c>
      <c r="E31" s="49">
        <v>0</v>
      </c>
      <c r="F31" s="63">
        <v>0</v>
      </c>
      <c r="G31" s="52">
        <f t="shared" si="2"/>
        <v>414398.14077202271</v>
      </c>
    </row>
    <row r="32" spans="1:7" ht="16.5" thickBot="1" x14ac:dyDescent="0.3">
      <c r="A32" s="13">
        <v>24</v>
      </c>
      <c r="B32" s="23" t="s">
        <v>48</v>
      </c>
      <c r="C32" s="49">
        <v>6506640.31249421</v>
      </c>
      <c r="D32" s="49">
        <v>0</v>
      </c>
      <c r="E32" s="49">
        <v>0</v>
      </c>
      <c r="F32" s="49">
        <v>0</v>
      </c>
      <c r="G32" s="52">
        <f t="shared" si="2"/>
        <v>6506640.31249421</v>
      </c>
    </row>
    <row r="33" spans="1:7" ht="16.5" thickBot="1" x14ac:dyDescent="0.3">
      <c r="A33" s="13">
        <v>25</v>
      </c>
      <c r="B33" s="23" t="s">
        <v>77</v>
      </c>
      <c r="C33" s="52">
        <f>SUM(C23:C31)-C32</f>
        <v>64208933.327456333</v>
      </c>
      <c r="D33" s="52">
        <f>SUM(D23:D31)-D32</f>
        <v>23245930.210821465</v>
      </c>
      <c r="E33" s="52">
        <f>SUM(E23:E31)-E32</f>
        <v>0</v>
      </c>
      <c r="F33" s="49">
        <v>1438188</v>
      </c>
      <c r="G33" s="52">
        <f t="shared" si="2"/>
        <v>88893051.538277805</v>
      </c>
    </row>
    <row r="34" spans="1:7" ht="16.5" thickBot="1" x14ac:dyDescent="0.3">
      <c r="A34" s="13">
        <v>26</v>
      </c>
      <c r="B34" s="23" t="s">
        <v>49</v>
      </c>
      <c r="C34" s="49">
        <v>0</v>
      </c>
      <c r="D34" s="49">
        <v>0</v>
      </c>
      <c r="E34" s="49">
        <v>0</v>
      </c>
      <c r="F34" s="49"/>
      <c r="G34" s="52">
        <f t="shared" si="2"/>
        <v>0</v>
      </c>
    </row>
    <row r="35" spans="1:7" ht="16.5" thickBot="1" x14ac:dyDescent="0.3">
      <c r="A35" s="13">
        <v>27</v>
      </c>
      <c r="B35" s="23" t="s">
        <v>50</v>
      </c>
      <c r="C35" s="49">
        <v>1514953</v>
      </c>
      <c r="D35" s="49">
        <v>617719</v>
      </c>
      <c r="E35" s="49">
        <v>0</v>
      </c>
      <c r="F35" s="49"/>
      <c r="G35" s="52">
        <f t="shared" si="2"/>
        <v>2132672</v>
      </c>
    </row>
    <row r="36" spans="1:7" ht="16.5" thickBot="1" x14ac:dyDescent="0.3">
      <c r="A36" s="13">
        <v>28</v>
      </c>
      <c r="B36" s="23" t="s">
        <v>51</v>
      </c>
      <c r="C36" s="49">
        <v>1309870</v>
      </c>
      <c r="D36" s="49">
        <v>390774</v>
      </c>
      <c r="E36" s="49">
        <v>0</v>
      </c>
      <c r="F36" s="49"/>
      <c r="G36" s="52">
        <f t="shared" si="2"/>
        <v>1700644</v>
      </c>
    </row>
    <row r="37" spans="1:7" ht="16.5" thickBot="1" x14ac:dyDescent="0.3">
      <c r="A37" s="13">
        <v>29</v>
      </c>
      <c r="B37" s="23" t="s">
        <v>52</v>
      </c>
      <c r="C37" s="49">
        <v>571977</v>
      </c>
      <c r="D37" s="49">
        <v>222413</v>
      </c>
      <c r="E37" s="49">
        <v>0</v>
      </c>
      <c r="F37" s="49"/>
      <c r="G37" s="52">
        <f t="shared" si="2"/>
        <v>794390</v>
      </c>
    </row>
    <row r="38" spans="1:7" ht="16.5" thickBot="1" x14ac:dyDescent="0.3">
      <c r="A38" s="13">
        <v>30</v>
      </c>
      <c r="B38" s="23" t="s">
        <v>53</v>
      </c>
      <c r="C38" s="49">
        <v>2364529</v>
      </c>
      <c r="D38" s="49">
        <v>1105474</v>
      </c>
      <c r="E38" s="49">
        <v>0</v>
      </c>
      <c r="F38" s="49"/>
      <c r="G38" s="52">
        <f t="shared" si="2"/>
        <v>3470003</v>
      </c>
    </row>
    <row r="39" spans="1:7" ht="16.5" thickBot="1" x14ac:dyDescent="0.3">
      <c r="A39" s="13">
        <v>31</v>
      </c>
      <c r="B39" s="23" t="s">
        <v>54</v>
      </c>
      <c r="C39" s="49">
        <v>2028458</v>
      </c>
      <c r="D39" s="49">
        <v>590238</v>
      </c>
      <c r="E39" s="49">
        <v>0</v>
      </c>
      <c r="F39" s="49"/>
      <c r="G39" s="52">
        <f t="shared" si="2"/>
        <v>2618696</v>
      </c>
    </row>
    <row r="40" spans="1:7" ht="16.5" thickBot="1" x14ac:dyDescent="0.3">
      <c r="A40" s="13">
        <v>32</v>
      </c>
      <c r="B40" s="23" t="s">
        <v>55</v>
      </c>
      <c r="C40" s="49">
        <v>1736951</v>
      </c>
      <c r="D40" s="49">
        <v>685604</v>
      </c>
      <c r="E40" s="49">
        <v>0</v>
      </c>
      <c r="F40" s="49"/>
      <c r="G40" s="52">
        <f t="shared" si="2"/>
        <v>2422555</v>
      </c>
    </row>
    <row r="41" spans="1:7" ht="16.5" thickBot="1" x14ac:dyDescent="0.3">
      <c r="A41" s="12">
        <v>33</v>
      </c>
      <c r="B41" s="23" t="s">
        <v>99</v>
      </c>
      <c r="C41" s="101">
        <v>0</v>
      </c>
      <c r="D41" s="101">
        <v>0</v>
      </c>
      <c r="E41" s="101">
        <v>0</v>
      </c>
      <c r="F41" s="101">
        <v>0</v>
      </c>
      <c r="G41" s="52">
        <f t="shared" si="2"/>
        <v>0</v>
      </c>
    </row>
    <row r="42" spans="1:7" ht="16.5" thickBot="1" x14ac:dyDescent="0.3">
      <c r="A42" s="13" t="s">
        <v>57</v>
      </c>
      <c r="B42" s="23" t="s">
        <v>58</v>
      </c>
      <c r="C42" s="49">
        <v>0</v>
      </c>
      <c r="D42" s="49">
        <v>0</v>
      </c>
      <c r="E42" s="49">
        <v>0</v>
      </c>
      <c r="F42" s="49">
        <v>0</v>
      </c>
      <c r="G42" s="52">
        <f t="shared" si="2"/>
        <v>0</v>
      </c>
    </row>
    <row r="43" spans="1:7" ht="16.5" thickBot="1" x14ac:dyDescent="0.3">
      <c r="A43" s="13" t="s">
        <v>97</v>
      </c>
      <c r="B43" s="23" t="s">
        <v>98</v>
      </c>
      <c r="C43" s="49">
        <v>431039.94669712742</v>
      </c>
      <c r="D43" s="49">
        <v>140411.06620574856</v>
      </c>
      <c r="E43" s="49">
        <v>0</v>
      </c>
      <c r="F43" s="49">
        <v>0</v>
      </c>
      <c r="G43" s="52">
        <f t="shared" si="2"/>
        <v>571451.01290287601</v>
      </c>
    </row>
    <row r="44" spans="1:7" ht="16.5" thickBot="1" x14ac:dyDescent="0.3">
      <c r="A44" s="13">
        <v>34</v>
      </c>
      <c r="B44" s="23" t="s">
        <v>59</v>
      </c>
      <c r="C44" s="49">
        <v>0</v>
      </c>
      <c r="D44" s="49">
        <v>0</v>
      </c>
      <c r="E44" s="49">
        <v>0</v>
      </c>
      <c r="F44" s="49">
        <v>0</v>
      </c>
      <c r="G44" s="52">
        <f t="shared" si="2"/>
        <v>0</v>
      </c>
    </row>
    <row r="45" spans="1:7" ht="16.5" thickBot="1" x14ac:dyDescent="0.3">
      <c r="A45" s="13">
        <v>35</v>
      </c>
      <c r="B45" s="23" t="s">
        <v>60</v>
      </c>
      <c r="C45" s="49">
        <v>18004</v>
      </c>
      <c r="D45" s="49">
        <v>6221</v>
      </c>
      <c r="E45" s="49">
        <v>0</v>
      </c>
      <c r="F45" s="49">
        <v>0</v>
      </c>
      <c r="G45" s="52">
        <f t="shared" si="2"/>
        <v>24225</v>
      </c>
    </row>
    <row r="46" spans="1:7" ht="16.5" thickBot="1" x14ac:dyDescent="0.3">
      <c r="A46" s="13">
        <v>36</v>
      </c>
      <c r="B46" s="23" t="s">
        <v>61</v>
      </c>
      <c r="C46" s="49">
        <v>3973800</v>
      </c>
      <c r="D46" s="49">
        <v>1500960</v>
      </c>
      <c r="E46" s="49">
        <v>0</v>
      </c>
      <c r="F46" s="49">
        <v>0</v>
      </c>
      <c r="G46" s="52">
        <f t="shared" si="2"/>
        <v>5474760</v>
      </c>
    </row>
    <row r="47" spans="1:7" ht="16.5" thickBot="1" x14ac:dyDescent="0.3">
      <c r="A47" s="13">
        <v>37</v>
      </c>
      <c r="B47" s="23" t="s">
        <v>62</v>
      </c>
      <c r="C47" s="52">
        <f>SUM(C35:C46)</f>
        <v>13949581.946697127</v>
      </c>
      <c r="D47" s="52">
        <f>SUM(D35:D46)</f>
        <v>5259814.0662057484</v>
      </c>
      <c r="E47" s="52">
        <f>SUM(E35:E46)</f>
        <v>0</v>
      </c>
      <c r="F47" s="52">
        <f>SUM(F35:F46)</f>
        <v>0</v>
      </c>
      <c r="G47" s="52">
        <f t="shared" si="2"/>
        <v>19209396.012902874</v>
      </c>
    </row>
    <row r="48" spans="1:7" ht="16.5" thickBot="1" x14ac:dyDescent="0.3">
      <c r="A48" s="1">
        <v>38</v>
      </c>
      <c r="B48" s="23" t="s">
        <v>63</v>
      </c>
      <c r="C48" s="52">
        <f>C21-C33-C34-C47</f>
        <v>-2283058.4394810535</v>
      </c>
      <c r="D48" s="52">
        <f>D21-D33-D34-D47</f>
        <v>752890.90442516562</v>
      </c>
      <c r="E48" s="52">
        <f>E21-E33-E34-E47</f>
        <v>0</v>
      </c>
      <c r="F48" s="52">
        <f>F21-F33-F34-F47</f>
        <v>795729.8200000003</v>
      </c>
      <c r="G48" s="52">
        <f t="shared" si="2"/>
        <v>-734437.71505588759</v>
      </c>
    </row>
    <row r="49" spans="1:7" ht="16.5" thickBot="1" x14ac:dyDescent="0.3">
      <c r="A49" s="17"/>
      <c r="B49" s="17" t="s">
        <v>64</v>
      </c>
      <c r="C49" s="21"/>
      <c r="D49" s="21"/>
      <c r="E49" s="21"/>
      <c r="F49" s="21"/>
      <c r="G49" s="48"/>
    </row>
    <row r="50" spans="1:7" ht="16.5" thickBot="1" x14ac:dyDescent="0.3">
      <c r="A50" s="12">
        <v>39</v>
      </c>
      <c r="B50" s="23" t="s">
        <v>65</v>
      </c>
      <c r="C50" s="55">
        <f>'Area 1 Data'!C24+'Area 2 Data'!C24+'Area 3 Data'!C24+'Area 4 Data'!C24</f>
        <v>2897</v>
      </c>
      <c r="D50" s="55">
        <f>'Area 1 Data'!D24+'Area 2 Data'!D24+'Area 3 Data'!D24+'Area 4 Data'!D24</f>
        <v>783</v>
      </c>
      <c r="E50" s="55">
        <f>'Area 1 Data'!E24+'Area 2 Data'!E24+'Area 3 Data'!E24+'Area 4 Data'!E24</f>
        <v>0</v>
      </c>
      <c r="F50" s="68">
        <v>0</v>
      </c>
      <c r="G50" s="45">
        <f>'Area 1 Data'!G24+'Area 2 Data'!G24+'Area 3 Data'!G24+'Area 4 Data'!G24</f>
        <v>3680</v>
      </c>
    </row>
    <row r="51" spans="1:7" ht="16.5" thickBot="1" x14ac:dyDescent="0.3">
      <c r="A51" s="12">
        <v>40</v>
      </c>
      <c r="B51" s="23" t="s">
        <v>66</v>
      </c>
      <c r="C51" s="56">
        <f>'Area 1 Data'!C25+'Area 2 Data'!C25+'Area 3 Data'!C25+'Area 4 Data'!C25</f>
        <v>40428</v>
      </c>
      <c r="D51" s="56">
        <f>'Area 1 Data'!D25+'Area 2 Data'!D25+'Area 3 Data'!D25+'Area 4 Data'!D25</f>
        <v>12799</v>
      </c>
      <c r="E51" s="56">
        <f>'Area 1 Data'!E25+'Area 2 Data'!E25+'Area 3 Data'!E25+'Area 4 Data'!E25</f>
        <v>0</v>
      </c>
      <c r="F51" s="69">
        <v>0</v>
      </c>
      <c r="G51" s="45">
        <f>'Area 1 Data'!G25+'Area 2 Data'!G25+'Area 3 Data'!G25+'Area 4 Data'!G25</f>
        <v>53227</v>
      </c>
    </row>
    <row r="52" spans="1:7" ht="16.5" thickBot="1" x14ac:dyDescent="0.3">
      <c r="A52" s="12">
        <v>41</v>
      </c>
      <c r="B52" s="23" t="s">
        <v>67</v>
      </c>
      <c r="C52" s="56">
        <f>'Area 1 Data'!C26+'Area 2 Data'!C26+'Area 3 Data'!C26+'Area 4 Data'!C26</f>
        <v>47437</v>
      </c>
      <c r="D52" s="56">
        <f>'Area 1 Data'!D26+'Area 2 Data'!D26+'Area 3 Data'!D26+'Area 4 Data'!D26</f>
        <v>16454</v>
      </c>
      <c r="E52" s="56">
        <f>'Area 1 Data'!E26+'Area 2 Data'!E26+'Area 3 Data'!E26+'Area 4 Data'!E26</f>
        <v>0</v>
      </c>
      <c r="F52" s="69">
        <v>0</v>
      </c>
      <c r="G52" s="45">
        <f>'Area 1 Data'!G26+'Area 2 Data'!G26+'Area 3 Data'!G26+'Area 4 Data'!G26</f>
        <v>63891</v>
      </c>
    </row>
    <row r="53" spans="1:7" ht="16.5" thickBot="1" x14ac:dyDescent="0.3">
      <c r="A53" s="12">
        <v>42</v>
      </c>
      <c r="B53" s="23" t="s">
        <v>68</v>
      </c>
      <c r="C53" s="56">
        <f>'Area 1 Data'!C27+'Area 2 Data'!C27+'Area 3 Data'!C27+'Area 4 Data'!C27</f>
        <v>2585</v>
      </c>
      <c r="D53" s="56">
        <f>'Area 1 Data'!D27+'Area 2 Data'!D27+'Area 3 Data'!D27+'Area 4 Data'!D27</f>
        <v>660</v>
      </c>
      <c r="E53" s="56">
        <f>'Area 1 Data'!E27+'Area 2 Data'!E27+'Area 3 Data'!E27+'Area 4 Data'!E27</f>
        <v>0</v>
      </c>
      <c r="F53" s="69">
        <v>0</v>
      </c>
      <c r="G53" s="45">
        <f>'Area 1 Data'!G27+'Area 2 Data'!G27+'Area 3 Data'!G27+'Area 4 Data'!G27</f>
        <v>3245</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C24" sqref="C24:E27"/>
    </sheetView>
  </sheetViews>
  <sheetFormatPr defaultColWidth="9.140625" defaultRowHeight="15.75" x14ac:dyDescent="0.25"/>
  <cols>
    <col min="1" max="1" width="12.7109375" style="10" bestFit="1" customWidth="1"/>
    <col min="2" max="2" width="96.7109375" style="10" bestFit="1" customWidth="1"/>
    <col min="3" max="7" width="16.7109375" style="10" customWidth="1"/>
    <col min="8" max="8" width="35.140625" style="10" customWidth="1"/>
    <col min="9" max="10" width="9.140625" style="10"/>
    <col min="11" max="11" width="10.7109375" style="10" bestFit="1" customWidth="1"/>
    <col min="12" max="12" width="9.140625" style="10"/>
    <col min="13" max="13" width="9.7109375" style="10" bestFit="1" customWidth="1"/>
    <col min="14" max="14" width="13.42578125" style="10" bestFit="1" customWidth="1"/>
    <col min="15" max="15" width="30.7109375" style="10" bestFit="1" customWidth="1"/>
    <col min="16" max="16384" width="9.140625" style="10"/>
  </cols>
  <sheetData>
    <row r="1" spans="1:7" s="9" customFormat="1" ht="21.75" thickBot="1" x14ac:dyDescent="0.4">
      <c r="B1" s="11" t="s">
        <v>11</v>
      </c>
      <c r="C1" s="11"/>
      <c r="D1" s="11"/>
      <c r="E1" s="11"/>
      <c r="F1" s="11"/>
    </row>
    <row r="2" spans="1:7" ht="19.5" thickBot="1" x14ac:dyDescent="0.3">
      <c r="A2" s="14"/>
      <c r="B2" s="15" t="s">
        <v>72</v>
      </c>
      <c r="C2" s="113" t="s">
        <v>69</v>
      </c>
      <c r="D2" s="114"/>
      <c r="E2" s="114"/>
      <c r="F2" s="114"/>
      <c r="G2" s="115"/>
    </row>
    <row r="3" spans="1:7" ht="32.25" thickBot="1" x14ac:dyDescent="0.3">
      <c r="A3" s="16" t="s">
        <v>17</v>
      </c>
      <c r="B3" s="17" t="s">
        <v>70</v>
      </c>
      <c r="C3" s="17" t="s">
        <v>12</v>
      </c>
      <c r="D3" s="17" t="s">
        <v>13</v>
      </c>
      <c r="E3" s="18" t="s">
        <v>14</v>
      </c>
      <c r="F3" s="18" t="s">
        <v>15</v>
      </c>
      <c r="G3" s="19" t="s">
        <v>8</v>
      </c>
    </row>
    <row r="4" spans="1:7" ht="16.5" thickBot="1" x14ac:dyDescent="0.3">
      <c r="A4" s="20"/>
      <c r="B4" s="17" t="s">
        <v>16</v>
      </c>
      <c r="C4" s="21"/>
      <c r="D4" s="21"/>
      <c r="E4" s="21"/>
      <c r="F4" s="21"/>
      <c r="G4" s="22"/>
    </row>
    <row r="5" spans="1:7" ht="16.5" thickBot="1" x14ac:dyDescent="0.3">
      <c r="A5" s="12">
        <v>1</v>
      </c>
      <c r="B5" s="23" t="s">
        <v>18</v>
      </c>
      <c r="C5" s="3">
        <v>83026</v>
      </c>
      <c r="D5" s="3">
        <v>31309</v>
      </c>
      <c r="E5" s="3">
        <v>0</v>
      </c>
      <c r="F5" s="3">
        <v>0</v>
      </c>
      <c r="G5" s="45">
        <f>SUM(C5:F5)</f>
        <v>114335</v>
      </c>
    </row>
    <row r="6" spans="1:7" ht="16.5" thickBot="1" x14ac:dyDescent="0.3">
      <c r="A6" s="13">
        <v>2</v>
      </c>
      <c r="B6" s="23" t="s">
        <v>19</v>
      </c>
      <c r="C6" s="3">
        <v>60</v>
      </c>
      <c r="D6" s="3">
        <v>272</v>
      </c>
      <c r="E6" s="3">
        <v>0</v>
      </c>
      <c r="F6" s="3">
        <v>0</v>
      </c>
      <c r="G6" s="46">
        <f>SUM(C6:F6)</f>
        <v>332</v>
      </c>
    </row>
    <row r="7" spans="1:7" ht="16.5" thickBot="1" x14ac:dyDescent="0.3">
      <c r="A7" s="13">
        <v>3</v>
      </c>
      <c r="B7" s="23" t="s">
        <v>24</v>
      </c>
      <c r="C7" s="3">
        <v>2644</v>
      </c>
      <c r="D7" s="3">
        <v>837</v>
      </c>
      <c r="E7" s="3">
        <v>0</v>
      </c>
      <c r="F7" s="3">
        <v>0</v>
      </c>
      <c r="G7" s="46">
        <f>SUM(C7:F7)</f>
        <v>3481</v>
      </c>
    </row>
    <row r="8" spans="1:7" ht="16.5" thickBot="1" x14ac:dyDescent="0.3">
      <c r="A8" s="13">
        <v>4</v>
      </c>
      <c r="B8" s="23" t="s">
        <v>25</v>
      </c>
      <c r="C8" s="3">
        <v>1795</v>
      </c>
      <c r="D8" s="3">
        <v>546</v>
      </c>
      <c r="E8" s="3">
        <v>0</v>
      </c>
      <c r="F8" s="3">
        <v>0</v>
      </c>
      <c r="G8" s="46">
        <f>SUM(C8:F8)</f>
        <v>2341</v>
      </c>
    </row>
    <row r="9" spans="1:7" ht="16.5" thickBot="1" x14ac:dyDescent="0.3">
      <c r="A9" s="13">
        <v>5</v>
      </c>
      <c r="B9" s="23" t="s">
        <v>26</v>
      </c>
      <c r="C9" s="3">
        <v>2781</v>
      </c>
      <c r="D9" s="3">
        <v>1183</v>
      </c>
      <c r="E9" s="3">
        <v>0</v>
      </c>
      <c r="F9" s="3">
        <v>0</v>
      </c>
      <c r="G9" s="46">
        <f>SUM(C9:F9)</f>
        <v>3964</v>
      </c>
    </row>
    <row r="10" spans="1:7" ht="16.5" thickBot="1" x14ac:dyDescent="0.3">
      <c r="A10" s="17"/>
      <c r="B10" s="17" t="s">
        <v>29</v>
      </c>
      <c r="C10" s="21"/>
      <c r="D10" s="21"/>
      <c r="E10" s="21"/>
      <c r="F10" s="21"/>
      <c r="G10" s="47"/>
    </row>
    <row r="11" spans="1:7" ht="16.5" thickBot="1" x14ac:dyDescent="0.3">
      <c r="A11" s="12">
        <v>6</v>
      </c>
      <c r="B11" s="23" t="s">
        <v>30</v>
      </c>
      <c r="C11" s="50">
        <v>47363512.890000001</v>
      </c>
      <c r="D11" s="51">
        <v>21245296.920000002</v>
      </c>
      <c r="E11" s="51">
        <v>0</v>
      </c>
      <c r="F11" s="51">
        <v>1610489.1692537311</v>
      </c>
      <c r="G11" s="52">
        <f>SUM(C11:F11)</f>
        <v>70219298.979253739</v>
      </c>
    </row>
    <row r="12" spans="1:7" ht="16.5" thickBot="1" x14ac:dyDescent="0.3">
      <c r="A12" s="13">
        <v>7</v>
      </c>
      <c r="B12" s="23" t="s">
        <v>31</v>
      </c>
      <c r="C12" s="49">
        <v>46498376.740000002</v>
      </c>
      <c r="D12" s="49">
        <v>21245296.920000002</v>
      </c>
      <c r="E12" s="49">
        <v>0</v>
      </c>
      <c r="F12" s="49">
        <v>1610489.1692537311</v>
      </c>
      <c r="G12" s="52">
        <f>SUM(C12:F12)</f>
        <v>69354162.829253733</v>
      </c>
    </row>
    <row r="13" spans="1:7" ht="16.5" thickBot="1" x14ac:dyDescent="0.3">
      <c r="A13" s="13">
        <v>10</v>
      </c>
      <c r="B13" s="23" t="s">
        <v>34</v>
      </c>
      <c r="C13" s="49">
        <v>0</v>
      </c>
      <c r="D13" s="49">
        <v>0</v>
      </c>
      <c r="E13" s="49">
        <v>0</v>
      </c>
      <c r="F13" s="57">
        <v>0</v>
      </c>
      <c r="G13" s="52">
        <f>SUM(C13:F13)</f>
        <v>0</v>
      </c>
    </row>
    <row r="14" spans="1:7" ht="16.5" thickBot="1" x14ac:dyDescent="0.3">
      <c r="A14" s="13">
        <v>11</v>
      </c>
      <c r="B14" s="23" t="s">
        <v>35</v>
      </c>
      <c r="C14" s="49">
        <v>0</v>
      </c>
      <c r="D14" s="49">
        <v>0</v>
      </c>
      <c r="E14" s="49">
        <v>0</v>
      </c>
      <c r="F14" s="57">
        <v>0</v>
      </c>
      <c r="G14" s="52">
        <f>SUM(C14:F14)</f>
        <v>0</v>
      </c>
    </row>
    <row r="15" spans="1:7" ht="16.5" thickBot="1" x14ac:dyDescent="0.3">
      <c r="A15" s="17"/>
      <c r="B15" s="17" t="s">
        <v>38</v>
      </c>
      <c r="C15" s="53"/>
      <c r="D15" s="53"/>
      <c r="E15" s="53"/>
      <c r="F15" s="53"/>
      <c r="G15" s="54"/>
    </row>
    <row r="16" spans="1:7" ht="16.5" thickBot="1" x14ac:dyDescent="0.3">
      <c r="A16" s="12">
        <v>15</v>
      </c>
      <c r="B16" s="23" t="s">
        <v>39</v>
      </c>
      <c r="C16" s="51">
        <v>7403862.0899999999</v>
      </c>
      <c r="D16" s="51">
        <v>3558300.57</v>
      </c>
      <c r="E16" s="51">
        <v>0</v>
      </c>
      <c r="F16" s="57">
        <v>0</v>
      </c>
      <c r="G16" s="52">
        <f t="shared" ref="G16:G22" si="0">SUM(C16:F16)</f>
        <v>10962162.66</v>
      </c>
    </row>
    <row r="17" spans="1:7" ht="16.5" thickBot="1" x14ac:dyDescent="0.3">
      <c r="A17" s="13">
        <v>16</v>
      </c>
      <c r="B17" s="23" t="s">
        <v>40</v>
      </c>
      <c r="C17" s="49">
        <v>3762258.28</v>
      </c>
      <c r="D17" s="49">
        <v>1747298.55</v>
      </c>
      <c r="E17" s="49">
        <v>0</v>
      </c>
      <c r="F17" s="57">
        <v>0</v>
      </c>
      <c r="G17" s="52">
        <f t="shared" si="0"/>
        <v>5509556.8300000001</v>
      </c>
    </row>
    <row r="18" spans="1:7" ht="16.5" thickBot="1" x14ac:dyDescent="0.3">
      <c r="A18" s="13">
        <v>17</v>
      </c>
      <c r="B18" s="23" t="s">
        <v>41</v>
      </c>
      <c r="C18" s="49">
        <v>19104327.149999999</v>
      </c>
      <c r="D18" s="49">
        <v>8107285.2800000003</v>
      </c>
      <c r="E18" s="49">
        <v>0</v>
      </c>
      <c r="F18" s="57">
        <v>0</v>
      </c>
      <c r="G18" s="52">
        <f t="shared" si="0"/>
        <v>27211612.43</v>
      </c>
    </row>
    <row r="19" spans="1:7" ht="16.5" thickBot="1" x14ac:dyDescent="0.3">
      <c r="A19" s="13">
        <v>18</v>
      </c>
      <c r="B19" s="23" t="s">
        <v>42</v>
      </c>
      <c r="C19" s="49">
        <v>0</v>
      </c>
      <c r="D19" s="49">
        <v>0</v>
      </c>
      <c r="E19" s="49">
        <v>0</v>
      </c>
      <c r="F19" s="57">
        <v>0</v>
      </c>
      <c r="G19" s="52">
        <f t="shared" si="0"/>
        <v>0</v>
      </c>
    </row>
    <row r="20" spans="1:7" ht="16.5" thickBot="1" x14ac:dyDescent="0.3">
      <c r="A20" s="13">
        <v>19</v>
      </c>
      <c r="B20" s="23" t="s">
        <v>43</v>
      </c>
      <c r="C20" s="49">
        <v>0</v>
      </c>
      <c r="D20" s="49">
        <v>0</v>
      </c>
      <c r="E20" s="49">
        <v>0</v>
      </c>
      <c r="F20" s="57">
        <v>0</v>
      </c>
      <c r="G20" s="52">
        <f t="shared" si="0"/>
        <v>0</v>
      </c>
    </row>
    <row r="21" spans="1:7" ht="16.5" thickBot="1" x14ac:dyDescent="0.3">
      <c r="A21" s="13">
        <v>20</v>
      </c>
      <c r="B21" s="23" t="s">
        <v>44</v>
      </c>
      <c r="C21" s="49">
        <v>939763.78</v>
      </c>
      <c r="D21" s="49">
        <v>227735.45</v>
      </c>
      <c r="E21" s="49">
        <v>0</v>
      </c>
      <c r="F21" s="57">
        <v>0</v>
      </c>
      <c r="G21" s="52">
        <f t="shared" si="0"/>
        <v>1167499.23</v>
      </c>
    </row>
    <row r="22" spans="1:7" ht="16.5" thickBot="1" x14ac:dyDescent="0.3">
      <c r="A22" s="13">
        <v>21</v>
      </c>
      <c r="B22" s="23" t="s">
        <v>45</v>
      </c>
      <c r="C22" s="49">
        <v>5396668.1299999999</v>
      </c>
      <c r="D22" s="49">
        <v>3410422.07</v>
      </c>
      <c r="E22" s="49">
        <v>0</v>
      </c>
      <c r="F22" s="57">
        <v>0</v>
      </c>
      <c r="G22" s="52">
        <f t="shared" si="0"/>
        <v>8807090.1999999993</v>
      </c>
    </row>
    <row r="23" spans="1:7" ht="16.5" thickBot="1" x14ac:dyDescent="0.3">
      <c r="A23" s="17"/>
      <c r="B23" s="17" t="s">
        <v>64</v>
      </c>
      <c r="C23" s="21"/>
      <c r="D23" s="21"/>
      <c r="E23" s="21"/>
      <c r="F23" s="21"/>
      <c r="G23" s="48"/>
    </row>
    <row r="24" spans="1:7" ht="16.5" thickBot="1" x14ac:dyDescent="0.3">
      <c r="A24" s="12">
        <v>39</v>
      </c>
      <c r="B24" s="23" t="s">
        <v>65</v>
      </c>
      <c r="C24" s="4">
        <v>1305</v>
      </c>
      <c r="D24" s="4">
        <v>594</v>
      </c>
      <c r="E24" s="4">
        <v>0</v>
      </c>
      <c r="F24" s="58">
        <v>0</v>
      </c>
      <c r="G24" s="45">
        <f>SUM(C24:F24)</f>
        <v>1899</v>
      </c>
    </row>
    <row r="25" spans="1:7" ht="16.5" thickBot="1" x14ac:dyDescent="0.3">
      <c r="A25" s="12">
        <v>40</v>
      </c>
      <c r="B25" s="23" t="s">
        <v>66</v>
      </c>
      <c r="C25" s="3">
        <v>22502</v>
      </c>
      <c r="D25" s="3">
        <v>9711</v>
      </c>
      <c r="E25" s="3">
        <v>0</v>
      </c>
      <c r="F25" s="58">
        <v>0</v>
      </c>
      <c r="G25" s="45">
        <f>SUM(C25:F25)</f>
        <v>32213</v>
      </c>
    </row>
    <row r="26" spans="1:7" ht="16.5" thickBot="1" x14ac:dyDescent="0.3">
      <c r="A26" s="12">
        <v>41</v>
      </c>
      <c r="B26" s="23" t="s">
        <v>67</v>
      </c>
      <c r="C26" s="3">
        <v>28334</v>
      </c>
      <c r="D26" s="3">
        <v>12336</v>
      </c>
      <c r="E26" s="3">
        <v>0</v>
      </c>
      <c r="F26" s="58">
        <v>0</v>
      </c>
      <c r="G26" s="45">
        <f>SUM(C26:F26)</f>
        <v>40670</v>
      </c>
    </row>
    <row r="27" spans="1:7" ht="16.5" thickBot="1" x14ac:dyDescent="0.3">
      <c r="A27" s="12">
        <v>42</v>
      </c>
      <c r="B27" s="23" t="s">
        <v>68</v>
      </c>
      <c r="C27" s="3">
        <v>1352</v>
      </c>
      <c r="D27" s="3">
        <v>463</v>
      </c>
      <c r="E27" s="3">
        <v>0</v>
      </c>
      <c r="F27" s="58">
        <v>0</v>
      </c>
      <c r="G27" s="45">
        <f>SUM(C27:F27)</f>
        <v>1815</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F9"/>
    </sheetView>
  </sheetViews>
  <sheetFormatPr defaultColWidth="9.140625" defaultRowHeight="15.75" x14ac:dyDescent="0.25"/>
  <cols>
    <col min="1" max="1" width="12.7109375" style="10" bestFit="1" customWidth="1"/>
    <col min="2" max="2" width="96.7109375" style="10" bestFit="1" customWidth="1"/>
    <col min="3" max="7" width="16.7109375" style="10" customWidth="1"/>
    <col min="8" max="8" width="35.140625" style="10" customWidth="1"/>
    <col min="9" max="10" width="9.140625" style="10"/>
    <col min="11" max="11" width="10.7109375" style="10" bestFit="1" customWidth="1"/>
    <col min="12" max="12" width="9.140625" style="10"/>
    <col min="13" max="13" width="9.7109375" style="10" bestFit="1" customWidth="1"/>
    <col min="14" max="14" width="13.42578125" style="10" bestFit="1" customWidth="1"/>
    <col min="15" max="15" width="30.7109375" style="10" bestFit="1" customWidth="1"/>
    <col min="16" max="16384" width="9.140625" style="10"/>
  </cols>
  <sheetData>
    <row r="1" spans="1:7" s="9" customFormat="1" ht="21.75" thickBot="1" x14ac:dyDescent="0.4">
      <c r="B1" s="11" t="s">
        <v>11</v>
      </c>
      <c r="C1" s="11"/>
      <c r="D1" s="11"/>
      <c r="E1" s="11"/>
      <c r="F1" s="11"/>
    </row>
    <row r="2" spans="1:7" ht="19.5" thickBot="1" x14ac:dyDescent="0.3">
      <c r="A2" s="14"/>
      <c r="B2" s="15" t="s">
        <v>73</v>
      </c>
      <c r="C2" s="113" t="s">
        <v>69</v>
      </c>
      <c r="D2" s="114"/>
      <c r="E2" s="114"/>
      <c r="F2" s="114"/>
      <c r="G2" s="115"/>
    </row>
    <row r="3" spans="1:7" ht="32.25" thickBot="1" x14ac:dyDescent="0.3">
      <c r="A3" s="16" t="s">
        <v>17</v>
      </c>
      <c r="B3" s="17" t="s">
        <v>70</v>
      </c>
      <c r="C3" s="17" t="s">
        <v>12</v>
      </c>
      <c r="D3" s="17" t="s">
        <v>13</v>
      </c>
      <c r="E3" s="18" t="s">
        <v>14</v>
      </c>
      <c r="F3" s="18" t="s">
        <v>15</v>
      </c>
      <c r="G3" s="19" t="s">
        <v>8</v>
      </c>
    </row>
    <row r="4" spans="1:7" ht="16.5" thickBot="1" x14ac:dyDescent="0.3">
      <c r="A4" s="20"/>
      <c r="B4" s="17" t="s">
        <v>16</v>
      </c>
      <c r="C4" s="21"/>
      <c r="D4" s="21"/>
      <c r="E4" s="21"/>
      <c r="F4" s="21"/>
      <c r="G4" s="22"/>
    </row>
    <row r="5" spans="1:7" ht="16.5" thickBot="1" x14ac:dyDescent="0.3">
      <c r="A5" s="12">
        <v>1</v>
      </c>
      <c r="B5" s="23" t="s">
        <v>18</v>
      </c>
      <c r="C5" s="2">
        <v>10257</v>
      </c>
      <c r="D5" s="2">
        <v>3629</v>
      </c>
      <c r="E5" s="2">
        <v>0</v>
      </c>
      <c r="F5" s="2">
        <v>0</v>
      </c>
      <c r="G5" s="45">
        <f>SUM(C5:F5)</f>
        <v>13886</v>
      </c>
    </row>
    <row r="6" spans="1:7" ht="16.5" thickBot="1" x14ac:dyDescent="0.3">
      <c r="A6" s="13">
        <v>2</v>
      </c>
      <c r="B6" s="23" t="s">
        <v>19</v>
      </c>
      <c r="C6" s="3">
        <v>17</v>
      </c>
      <c r="D6" s="3">
        <v>42</v>
      </c>
      <c r="E6" s="3">
        <v>0</v>
      </c>
      <c r="F6" s="3">
        <v>0</v>
      </c>
      <c r="G6" s="46">
        <f>SUM(C6:F6)</f>
        <v>59</v>
      </c>
    </row>
    <row r="7" spans="1:7" ht="16.5" thickBot="1" x14ac:dyDescent="0.3">
      <c r="A7" s="13">
        <v>3</v>
      </c>
      <c r="B7" s="23" t="s">
        <v>24</v>
      </c>
      <c r="C7" s="3">
        <v>363</v>
      </c>
      <c r="D7" s="3">
        <v>116</v>
      </c>
      <c r="E7" s="3">
        <v>0</v>
      </c>
      <c r="F7" s="3">
        <v>0</v>
      </c>
      <c r="G7" s="46">
        <f>SUM(C7:F7)</f>
        <v>479</v>
      </c>
    </row>
    <row r="8" spans="1:7" ht="16.5" thickBot="1" x14ac:dyDescent="0.3">
      <c r="A8" s="13">
        <v>4</v>
      </c>
      <c r="B8" s="23" t="s">
        <v>25</v>
      </c>
      <c r="C8" s="3">
        <v>209</v>
      </c>
      <c r="D8" s="3">
        <v>63</v>
      </c>
      <c r="E8" s="3">
        <v>0</v>
      </c>
      <c r="F8" s="3">
        <v>0</v>
      </c>
      <c r="G8" s="46">
        <f>SUM(C8:F8)</f>
        <v>272</v>
      </c>
    </row>
    <row r="9" spans="1:7" ht="16.5" thickBot="1" x14ac:dyDescent="0.3">
      <c r="A9" s="13">
        <v>5</v>
      </c>
      <c r="B9" s="23" t="s">
        <v>26</v>
      </c>
      <c r="C9" s="3">
        <v>298</v>
      </c>
      <c r="D9" s="3">
        <v>125</v>
      </c>
      <c r="E9" s="3">
        <v>0</v>
      </c>
      <c r="F9" s="3">
        <v>0</v>
      </c>
      <c r="G9" s="46">
        <f>SUM(C9:F9)</f>
        <v>423</v>
      </c>
    </row>
    <row r="10" spans="1:7" ht="16.5" thickBot="1" x14ac:dyDescent="0.3">
      <c r="A10" s="17"/>
      <c r="B10" s="17" t="s">
        <v>29</v>
      </c>
      <c r="C10" s="21"/>
      <c r="D10" s="21"/>
      <c r="E10" s="21"/>
      <c r="F10" s="21"/>
      <c r="G10" s="47"/>
    </row>
    <row r="11" spans="1:7" ht="16.5" thickBot="1" x14ac:dyDescent="0.3">
      <c r="A11" s="12">
        <v>6</v>
      </c>
      <c r="B11" s="23" t="s">
        <v>30</v>
      </c>
      <c r="C11" s="50">
        <v>5732337.3700000001</v>
      </c>
      <c r="D11" s="51">
        <v>2405806.13</v>
      </c>
      <c r="E11" s="51">
        <v>0</v>
      </c>
      <c r="F11" s="51">
        <v>182370.93711490362</v>
      </c>
      <c r="G11" s="52">
        <f>SUM(C11:F11)</f>
        <v>8320514.4371149037</v>
      </c>
    </row>
    <row r="12" spans="1:7" ht="16.5" thickBot="1" x14ac:dyDescent="0.3">
      <c r="A12" s="13">
        <v>7</v>
      </c>
      <c r="B12" s="23" t="s">
        <v>31</v>
      </c>
      <c r="C12" s="49">
        <v>5627631.2000000002</v>
      </c>
      <c r="D12" s="49">
        <v>2405806.13</v>
      </c>
      <c r="E12" s="49">
        <v>0</v>
      </c>
      <c r="F12" s="49">
        <v>182370.93711490362</v>
      </c>
      <c r="G12" s="52">
        <f>SUM(C12:F12)</f>
        <v>8215808.2671149038</v>
      </c>
    </row>
    <row r="13" spans="1:7" ht="16.5" thickBot="1" x14ac:dyDescent="0.3">
      <c r="A13" s="13">
        <v>10</v>
      </c>
      <c r="B13" s="23" t="s">
        <v>34</v>
      </c>
      <c r="C13" s="49">
        <v>0</v>
      </c>
      <c r="D13" s="49">
        <v>0</v>
      </c>
      <c r="E13" s="49">
        <v>0</v>
      </c>
      <c r="F13" s="57">
        <v>0</v>
      </c>
      <c r="G13" s="52">
        <f>SUM(C13:F13)</f>
        <v>0</v>
      </c>
    </row>
    <row r="14" spans="1:7" ht="16.5" thickBot="1" x14ac:dyDescent="0.3">
      <c r="A14" s="13">
        <v>11</v>
      </c>
      <c r="B14" s="23" t="s">
        <v>35</v>
      </c>
      <c r="C14" s="49">
        <v>0</v>
      </c>
      <c r="D14" s="49">
        <v>0</v>
      </c>
      <c r="E14" s="49">
        <v>0</v>
      </c>
      <c r="F14" s="57">
        <v>0</v>
      </c>
      <c r="G14" s="52">
        <f>SUM(C14:F14)</f>
        <v>0</v>
      </c>
    </row>
    <row r="15" spans="1:7" ht="16.5" thickBot="1" x14ac:dyDescent="0.3">
      <c r="A15" s="17"/>
      <c r="B15" s="17" t="s">
        <v>38</v>
      </c>
      <c r="C15" s="21"/>
      <c r="D15" s="21"/>
      <c r="E15" s="21"/>
      <c r="F15" s="21"/>
      <c r="G15" s="47"/>
    </row>
    <row r="16" spans="1:7" ht="16.5" thickBot="1" x14ac:dyDescent="0.3">
      <c r="A16" s="12">
        <v>15</v>
      </c>
      <c r="B16" s="23" t="s">
        <v>39</v>
      </c>
      <c r="C16" s="51">
        <v>2317941.35</v>
      </c>
      <c r="D16" s="51">
        <v>210077.91</v>
      </c>
      <c r="E16" s="51">
        <v>0</v>
      </c>
      <c r="F16" s="57">
        <v>0</v>
      </c>
      <c r="G16" s="52">
        <f t="shared" ref="G16:G22" si="0">SUM(C16:F16)</f>
        <v>2528019.2600000002</v>
      </c>
    </row>
    <row r="17" spans="1:7" ht="16.5" thickBot="1" x14ac:dyDescent="0.3">
      <c r="A17" s="13">
        <v>16</v>
      </c>
      <c r="B17" s="23" t="s">
        <v>40</v>
      </c>
      <c r="C17" s="49">
        <v>688466.23</v>
      </c>
      <c r="D17" s="49">
        <v>239091.09</v>
      </c>
      <c r="E17" s="49">
        <v>0</v>
      </c>
      <c r="F17" s="57">
        <v>0</v>
      </c>
      <c r="G17" s="52">
        <f t="shared" si="0"/>
        <v>927557.32</v>
      </c>
    </row>
    <row r="18" spans="1:7" ht="16.5" thickBot="1" x14ac:dyDescent="0.3">
      <c r="A18" s="13">
        <v>17</v>
      </c>
      <c r="B18" s="23" t="s">
        <v>41</v>
      </c>
      <c r="C18" s="49">
        <v>2110957.41</v>
      </c>
      <c r="D18" s="49">
        <v>846045.17</v>
      </c>
      <c r="E18" s="49">
        <v>0</v>
      </c>
      <c r="F18" s="57">
        <v>0</v>
      </c>
      <c r="G18" s="52">
        <f t="shared" si="0"/>
        <v>2957002.58</v>
      </c>
    </row>
    <row r="19" spans="1:7" ht="16.5" thickBot="1" x14ac:dyDescent="0.3">
      <c r="A19" s="13">
        <v>18</v>
      </c>
      <c r="B19" s="23" t="s">
        <v>42</v>
      </c>
      <c r="C19" s="49">
        <v>0</v>
      </c>
      <c r="D19" s="49">
        <v>0</v>
      </c>
      <c r="E19" s="49">
        <v>0</v>
      </c>
      <c r="F19" s="57">
        <v>0</v>
      </c>
      <c r="G19" s="52">
        <f t="shared" si="0"/>
        <v>0</v>
      </c>
    </row>
    <row r="20" spans="1:7" ht="16.5" thickBot="1" x14ac:dyDescent="0.3">
      <c r="A20" s="13">
        <v>19</v>
      </c>
      <c r="B20" s="23" t="s">
        <v>43</v>
      </c>
      <c r="C20" s="49">
        <v>0</v>
      </c>
      <c r="D20" s="49">
        <v>0</v>
      </c>
      <c r="E20" s="49">
        <v>0</v>
      </c>
      <c r="F20" s="57">
        <v>0</v>
      </c>
      <c r="G20" s="52">
        <f t="shared" si="0"/>
        <v>0</v>
      </c>
    </row>
    <row r="21" spans="1:7" ht="16.5" thickBot="1" x14ac:dyDescent="0.3">
      <c r="A21" s="13">
        <v>20</v>
      </c>
      <c r="B21" s="23" t="s">
        <v>44</v>
      </c>
      <c r="C21" s="49">
        <v>166895.51</v>
      </c>
      <c r="D21" s="49">
        <v>47926.43</v>
      </c>
      <c r="E21" s="49">
        <v>0</v>
      </c>
      <c r="F21" s="57">
        <v>0</v>
      </c>
      <c r="G21" s="52">
        <f t="shared" si="0"/>
        <v>214821.94</v>
      </c>
    </row>
    <row r="22" spans="1:7" ht="16.5" thickBot="1" x14ac:dyDescent="0.3">
      <c r="A22" s="13">
        <v>21</v>
      </c>
      <c r="B22" s="23" t="s">
        <v>45</v>
      </c>
      <c r="C22" s="49">
        <v>726729.44</v>
      </c>
      <c r="D22" s="49">
        <v>350130.75</v>
      </c>
      <c r="E22" s="49">
        <v>0</v>
      </c>
      <c r="F22" s="57">
        <v>0</v>
      </c>
      <c r="G22" s="52">
        <f t="shared" si="0"/>
        <v>1076860.19</v>
      </c>
    </row>
    <row r="23" spans="1:7" ht="16.5" thickBot="1" x14ac:dyDescent="0.3">
      <c r="A23" s="17"/>
      <c r="B23" s="17" t="s">
        <v>64</v>
      </c>
      <c r="C23" s="21"/>
      <c r="D23" s="21"/>
      <c r="E23" s="21"/>
      <c r="F23" s="21"/>
      <c r="G23" s="48"/>
    </row>
    <row r="24" spans="1:7" ht="16.5" thickBot="1" x14ac:dyDescent="0.3">
      <c r="A24" s="12">
        <v>39</v>
      </c>
      <c r="B24" s="23" t="s">
        <v>65</v>
      </c>
      <c r="C24" s="4">
        <v>422</v>
      </c>
      <c r="D24" s="4">
        <v>57</v>
      </c>
      <c r="E24" s="4">
        <v>0</v>
      </c>
      <c r="F24" s="58">
        <v>0</v>
      </c>
      <c r="G24" s="45">
        <f>SUM(C24:F24)</f>
        <v>479</v>
      </c>
    </row>
    <row r="25" spans="1:7" ht="16.5" thickBot="1" x14ac:dyDescent="0.3">
      <c r="A25" s="12">
        <v>40</v>
      </c>
      <c r="B25" s="23" t="s">
        <v>66</v>
      </c>
      <c r="C25" s="3">
        <v>3005</v>
      </c>
      <c r="D25" s="3">
        <v>1079</v>
      </c>
      <c r="E25" s="3">
        <v>0</v>
      </c>
      <c r="F25" s="58">
        <v>0</v>
      </c>
      <c r="G25" s="45">
        <f>SUM(C25:F25)</f>
        <v>4084</v>
      </c>
    </row>
    <row r="26" spans="1:7" ht="16.5" thickBot="1" x14ac:dyDescent="0.3">
      <c r="A26" s="12">
        <v>41</v>
      </c>
      <c r="B26" s="23" t="s">
        <v>67</v>
      </c>
      <c r="C26" s="3">
        <v>3254</v>
      </c>
      <c r="D26" s="3">
        <v>1451</v>
      </c>
      <c r="E26" s="3">
        <v>0</v>
      </c>
      <c r="F26" s="58">
        <v>0</v>
      </c>
      <c r="G26" s="45">
        <f>SUM(C26:F26)</f>
        <v>4705</v>
      </c>
    </row>
    <row r="27" spans="1:7" ht="16.5" thickBot="1" x14ac:dyDescent="0.3">
      <c r="A27" s="12">
        <v>42</v>
      </c>
      <c r="B27" s="23" t="s">
        <v>68</v>
      </c>
      <c r="C27" s="3">
        <v>238</v>
      </c>
      <c r="D27" s="3">
        <v>76</v>
      </c>
      <c r="E27" s="3">
        <v>0</v>
      </c>
      <c r="F27" s="58">
        <v>0</v>
      </c>
      <c r="G27" s="45">
        <f>SUM(C27:F27)</f>
        <v>314</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24" sqref="C24:E27"/>
    </sheetView>
  </sheetViews>
  <sheetFormatPr defaultColWidth="9.140625" defaultRowHeight="15.75" x14ac:dyDescent="0.25"/>
  <cols>
    <col min="1" max="1" width="12.7109375" style="10" bestFit="1" customWidth="1"/>
    <col min="2" max="2" width="101.42578125" style="10" bestFit="1" customWidth="1"/>
    <col min="3" max="7" width="16.7109375" style="10" customWidth="1"/>
    <col min="8" max="8" width="35.140625" style="10" customWidth="1"/>
    <col min="9" max="10" width="9.140625" style="10"/>
    <col min="11" max="11" width="10.7109375" style="10" bestFit="1" customWidth="1"/>
    <col min="12" max="12" width="9.140625" style="10"/>
    <col min="13" max="13" width="9.7109375" style="10" bestFit="1" customWidth="1"/>
    <col min="14" max="14" width="13.42578125" style="10" bestFit="1" customWidth="1"/>
    <col min="15" max="15" width="30.7109375" style="10" bestFit="1" customWidth="1"/>
    <col min="16" max="16384" width="9.140625" style="10"/>
  </cols>
  <sheetData>
    <row r="1" spans="1:7" s="9" customFormat="1" ht="21.75" thickBot="1" x14ac:dyDescent="0.4">
      <c r="B1" s="11" t="s">
        <v>11</v>
      </c>
      <c r="C1" s="11"/>
      <c r="D1" s="11"/>
      <c r="E1" s="11"/>
      <c r="F1" s="11"/>
    </row>
    <row r="2" spans="1:7" ht="19.5" thickBot="1" x14ac:dyDescent="0.3">
      <c r="A2" s="14"/>
      <c r="B2" s="15" t="s">
        <v>74</v>
      </c>
      <c r="C2" s="113" t="s">
        <v>69</v>
      </c>
      <c r="D2" s="114"/>
      <c r="E2" s="114"/>
      <c r="F2" s="114"/>
      <c r="G2" s="115"/>
    </row>
    <row r="3" spans="1:7" ht="32.25" thickBot="1" x14ac:dyDescent="0.3">
      <c r="A3" s="16" t="s">
        <v>17</v>
      </c>
      <c r="B3" s="17" t="s">
        <v>70</v>
      </c>
      <c r="C3" s="17" t="s">
        <v>12</v>
      </c>
      <c r="D3" s="17" t="s">
        <v>13</v>
      </c>
      <c r="E3" s="18" t="s">
        <v>14</v>
      </c>
      <c r="F3" s="18" t="s">
        <v>15</v>
      </c>
      <c r="G3" s="19" t="s">
        <v>8</v>
      </c>
    </row>
    <row r="4" spans="1:7" ht="16.5" thickBot="1" x14ac:dyDescent="0.3">
      <c r="A4" s="20"/>
      <c r="B4" s="17" t="s">
        <v>16</v>
      </c>
      <c r="C4" s="21"/>
      <c r="D4" s="21"/>
      <c r="E4" s="21"/>
      <c r="F4" s="21"/>
      <c r="G4" s="22"/>
    </row>
    <row r="5" spans="1:7" ht="16.5" thickBot="1" x14ac:dyDescent="0.3">
      <c r="A5" s="12">
        <v>1</v>
      </c>
      <c r="B5" s="23" t="s">
        <v>18</v>
      </c>
      <c r="C5" s="3">
        <v>38161</v>
      </c>
      <c r="D5" s="3">
        <v>7173</v>
      </c>
      <c r="E5" s="3">
        <v>0</v>
      </c>
      <c r="F5" s="3">
        <v>0</v>
      </c>
      <c r="G5" s="45">
        <f>SUM(C5:F5)</f>
        <v>45334</v>
      </c>
    </row>
    <row r="6" spans="1:7" ht="16.5" thickBot="1" x14ac:dyDescent="0.3">
      <c r="A6" s="13">
        <v>2</v>
      </c>
      <c r="B6" s="23" t="s">
        <v>19</v>
      </c>
      <c r="C6" s="3">
        <v>24</v>
      </c>
      <c r="D6" s="3">
        <v>68</v>
      </c>
      <c r="E6" s="3">
        <v>0</v>
      </c>
      <c r="F6" s="3">
        <v>0</v>
      </c>
      <c r="G6" s="46">
        <f>SUM(C6:F6)</f>
        <v>92</v>
      </c>
    </row>
    <row r="7" spans="1:7" ht="16.5" thickBot="1" x14ac:dyDescent="0.3">
      <c r="A7" s="13">
        <v>3</v>
      </c>
      <c r="B7" s="23" t="s">
        <v>24</v>
      </c>
      <c r="C7" s="3">
        <v>1330</v>
      </c>
      <c r="D7" s="3">
        <v>255</v>
      </c>
      <c r="E7" s="3">
        <v>0</v>
      </c>
      <c r="F7" s="3">
        <v>0</v>
      </c>
      <c r="G7" s="46">
        <f>SUM(C7:F7)</f>
        <v>1585</v>
      </c>
    </row>
    <row r="8" spans="1:7" ht="16.5" thickBot="1" x14ac:dyDescent="0.3">
      <c r="A8" s="13">
        <v>4</v>
      </c>
      <c r="B8" s="23" t="s">
        <v>25</v>
      </c>
      <c r="C8" s="3">
        <v>791</v>
      </c>
      <c r="D8" s="3">
        <v>125</v>
      </c>
      <c r="E8" s="3">
        <v>0</v>
      </c>
      <c r="F8" s="3">
        <v>0</v>
      </c>
      <c r="G8" s="46">
        <f>SUM(C8:F8)</f>
        <v>916</v>
      </c>
    </row>
    <row r="9" spans="1:7" ht="16.5" thickBot="1" x14ac:dyDescent="0.3">
      <c r="A9" s="13">
        <v>5</v>
      </c>
      <c r="B9" s="23" t="s">
        <v>26</v>
      </c>
      <c r="C9" s="3">
        <v>1208</v>
      </c>
      <c r="D9" s="3">
        <v>256</v>
      </c>
      <c r="E9" s="3">
        <v>0</v>
      </c>
      <c r="F9" s="3">
        <v>0</v>
      </c>
      <c r="G9" s="46">
        <f>SUM(C9:F9)</f>
        <v>1464</v>
      </c>
    </row>
    <row r="10" spans="1:7" ht="16.5" thickBot="1" x14ac:dyDescent="0.3">
      <c r="A10" s="17"/>
      <c r="B10" s="17" t="s">
        <v>29</v>
      </c>
      <c r="C10" s="21"/>
      <c r="D10" s="21"/>
      <c r="E10" s="21"/>
      <c r="F10" s="21"/>
      <c r="G10" s="47"/>
    </row>
    <row r="11" spans="1:7" ht="16.5" thickBot="1" x14ac:dyDescent="0.3">
      <c r="A11" s="12">
        <v>6</v>
      </c>
      <c r="B11" s="23" t="s">
        <v>30</v>
      </c>
      <c r="C11" s="50">
        <v>19948978.140000001</v>
      </c>
      <c r="D11" s="51">
        <v>5388434.5700000003</v>
      </c>
      <c r="E11" s="51">
        <v>0</v>
      </c>
      <c r="F11" s="51">
        <v>408467.6033259994</v>
      </c>
      <c r="G11" s="52">
        <f>SUM(C11:F11)</f>
        <v>25745880.313326001</v>
      </c>
    </row>
    <row r="12" spans="1:7" ht="16.5" thickBot="1" x14ac:dyDescent="0.3">
      <c r="A12" s="13">
        <v>7</v>
      </c>
      <c r="B12" s="23" t="s">
        <v>31</v>
      </c>
      <c r="C12" s="49">
        <v>19584592.539999999</v>
      </c>
      <c r="D12" s="49">
        <v>5388434.5700000003</v>
      </c>
      <c r="E12" s="49">
        <v>0</v>
      </c>
      <c r="F12" s="49">
        <v>408467.6033259994</v>
      </c>
      <c r="G12" s="52">
        <f>SUM(C12:F12)</f>
        <v>25381494.713326</v>
      </c>
    </row>
    <row r="13" spans="1:7" ht="16.5" thickBot="1" x14ac:dyDescent="0.3">
      <c r="A13" s="13">
        <v>10</v>
      </c>
      <c r="B13" s="23" t="s">
        <v>34</v>
      </c>
      <c r="C13" s="49">
        <v>0</v>
      </c>
      <c r="D13" s="49">
        <v>0</v>
      </c>
      <c r="E13" s="49">
        <v>0</v>
      </c>
      <c r="F13" s="57">
        <v>0</v>
      </c>
      <c r="G13" s="52">
        <f>SUM(C13:F13)</f>
        <v>0</v>
      </c>
    </row>
    <row r="14" spans="1:7" ht="16.5" thickBot="1" x14ac:dyDescent="0.3">
      <c r="A14" s="13">
        <v>11</v>
      </c>
      <c r="B14" s="23" t="s">
        <v>35</v>
      </c>
      <c r="C14" s="49">
        <v>0</v>
      </c>
      <c r="D14" s="49">
        <v>0</v>
      </c>
      <c r="E14" s="49">
        <v>0</v>
      </c>
      <c r="F14" s="57">
        <v>0</v>
      </c>
      <c r="G14" s="52">
        <f>SUM(C14:F14)</f>
        <v>0</v>
      </c>
    </row>
    <row r="15" spans="1:7" ht="16.5" thickBot="1" x14ac:dyDescent="0.3">
      <c r="A15" s="17"/>
      <c r="B15" s="17" t="s">
        <v>38</v>
      </c>
      <c r="C15" s="21"/>
      <c r="D15" s="21"/>
      <c r="E15" s="21"/>
      <c r="F15" s="21"/>
      <c r="G15" s="47"/>
    </row>
    <row r="16" spans="1:7" ht="16.5" thickBot="1" x14ac:dyDescent="0.3">
      <c r="A16" s="12">
        <v>15</v>
      </c>
      <c r="B16" s="23" t="s">
        <v>39</v>
      </c>
      <c r="C16" s="51">
        <v>4371163.13</v>
      </c>
      <c r="D16" s="51">
        <v>579331.04</v>
      </c>
      <c r="E16" s="51">
        <v>0</v>
      </c>
      <c r="F16" s="57">
        <v>0</v>
      </c>
      <c r="G16" s="52">
        <f t="shared" ref="G16:G22" si="0">SUM(C16:F16)</f>
        <v>4950494.17</v>
      </c>
    </row>
    <row r="17" spans="1:7" ht="16.5" thickBot="1" x14ac:dyDescent="0.3">
      <c r="A17" s="13">
        <v>16</v>
      </c>
      <c r="B17" s="23" t="s">
        <v>40</v>
      </c>
      <c r="C17" s="49">
        <v>2241486.62</v>
      </c>
      <c r="D17" s="49">
        <v>520634.28</v>
      </c>
      <c r="E17" s="49">
        <v>0</v>
      </c>
      <c r="F17" s="57">
        <v>0</v>
      </c>
      <c r="G17" s="52">
        <f t="shared" si="0"/>
        <v>2762120.9000000004</v>
      </c>
    </row>
    <row r="18" spans="1:7" ht="16.5" thickBot="1" x14ac:dyDescent="0.3">
      <c r="A18" s="13">
        <v>17</v>
      </c>
      <c r="B18" s="23" t="s">
        <v>41</v>
      </c>
      <c r="C18" s="49">
        <v>9181267.7400000002</v>
      </c>
      <c r="D18" s="49">
        <v>1869706.46</v>
      </c>
      <c r="E18" s="49">
        <v>0</v>
      </c>
      <c r="F18" s="57">
        <v>0</v>
      </c>
      <c r="G18" s="52">
        <f t="shared" si="0"/>
        <v>11050974.199999999</v>
      </c>
    </row>
    <row r="19" spans="1:7" ht="16.5" thickBot="1" x14ac:dyDescent="0.3">
      <c r="A19" s="13">
        <v>18</v>
      </c>
      <c r="B19" s="23" t="s">
        <v>42</v>
      </c>
      <c r="C19" s="49">
        <v>0</v>
      </c>
      <c r="D19" s="49">
        <v>0</v>
      </c>
      <c r="E19" s="49">
        <v>0</v>
      </c>
      <c r="F19" s="57">
        <v>0</v>
      </c>
      <c r="G19" s="52">
        <f t="shared" si="0"/>
        <v>0</v>
      </c>
    </row>
    <row r="20" spans="1:7" ht="16.5" thickBot="1" x14ac:dyDescent="0.3">
      <c r="A20" s="13">
        <v>19</v>
      </c>
      <c r="B20" s="23" t="s">
        <v>43</v>
      </c>
      <c r="C20" s="49">
        <v>0</v>
      </c>
      <c r="D20" s="49">
        <v>0</v>
      </c>
      <c r="E20" s="49">
        <v>0</v>
      </c>
      <c r="F20" s="57">
        <v>0</v>
      </c>
      <c r="G20" s="52">
        <f t="shared" si="0"/>
        <v>0</v>
      </c>
    </row>
    <row r="21" spans="1:7" ht="16.5" thickBot="1" x14ac:dyDescent="0.3">
      <c r="A21" s="13">
        <v>20</v>
      </c>
      <c r="B21" s="23" t="s">
        <v>44</v>
      </c>
      <c r="C21" s="49">
        <v>420837.65</v>
      </c>
      <c r="D21" s="49">
        <v>55969.46</v>
      </c>
      <c r="E21" s="49">
        <v>0</v>
      </c>
      <c r="F21" s="57">
        <v>0</v>
      </c>
      <c r="G21" s="52">
        <f t="shared" si="0"/>
        <v>476807.11000000004</v>
      </c>
    </row>
    <row r="22" spans="1:7" ht="16.5" thickBot="1" x14ac:dyDescent="0.3">
      <c r="A22" s="13">
        <v>21</v>
      </c>
      <c r="B22" s="23" t="s">
        <v>45</v>
      </c>
      <c r="C22" s="49">
        <v>2923651.9</v>
      </c>
      <c r="D22" s="49">
        <v>993018.35</v>
      </c>
      <c r="E22" s="49">
        <v>0</v>
      </c>
      <c r="F22" s="57">
        <v>0</v>
      </c>
      <c r="G22" s="52">
        <f t="shared" si="0"/>
        <v>3916670.25</v>
      </c>
    </row>
    <row r="23" spans="1:7" ht="16.5" thickBot="1" x14ac:dyDescent="0.3">
      <c r="A23" s="17"/>
      <c r="B23" s="17" t="s">
        <v>64</v>
      </c>
      <c r="C23" s="21"/>
      <c r="D23" s="21"/>
      <c r="E23" s="21"/>
      <c r="F23" s="21"/>
      <c r="G23" s="48"/>
    </row>
    <row r="24" spans="1:7" ht="16.5" thickBot="1" x14ac:dyDescent="0.3">
      <c r="A24" s="12">
        <v>39</v>
      </c>
      <c r="B24" s="23" t="s">
        <v>65</v>
      </c>
      <c r="C24" s="4">
        <v>861</v>
      </c>
      <c r="D24" s="4">
        <v>80</v>
      </c>
      <c r="E24" s="4">
        <v>0</v>
      </c>
      <c r="F24" s="58">
        <v>0</v>
      </c>
      <c r="G24" s="45">
        <f>SUM(C24:F24)</f>
        <v>941</v>
      </c>
    </row>
    <row r="25" spans="1:7" ht="16.5" thickBot="1" x14ac:dyDescent="0.3">
      <c r="A25" s="12">
        <v>40</v>
      </c>
      <c r="B25" s="23" t="s">
        <v>66</v>
      </c>
      <c r="C25" s="3">
        <v>11033</v>
      </c>
      <c r="D25" s="3">
        <v>1844</v>
      </c>
      <c r="E25" s="3">
        <v>0</v>
      </c>
      <c r="F25" s="58">
        <v>0</v>
      </c>
      <c r="G25" s="45">
        <f>SUM(C25:F25)</f>
        <v>12877</v>
      </c>
    </row>
    <row r="26" spans="1:7" ht="16.5" thickBot="1" x14ac:dyDescent="0.3">
      <c r="A26" s="12">
        <v>41</v>
      </c>
      <c r="B26" s="23" t="s">
        <v>67</v>
      </c>
      <c r="C26" s="3">
        <v>12623</v>
      </c>
      <c r="D26" s="3">
        <v>2400</v>
      </c>
      <c r="E26" s="3">
        <v>0</v>
      </c>
      <c r="F26" s="58">
        <v>0</v>
      </c>
      <c r="G26" s="45">
        <f>SUM(C26:F26)</f>
        <v>15023</v>
      </c>
    </row>
    <row r="27" spans="1:7" ht="16.5" thickBot="1" x14ac:dyDescent="0.3">
      <c r="A27" s="12">
        <v>42</v>
      </c>
      <c r="B27" s="23" t="s">
        <v>68</v>
      </c>
      <c r="C27" s="3">
        <v>584</v>
      </c>
      <c r="D27" s="3">
        <v>116</v>
      </c>
      <c r="E27" s="3">
        <v>0</v>
      </c>
      <c r="F27" s="58">
        <v>0</v>
      </c>
      <c r="G27" s="45">
        <f>SUM(C27:F27)</f>
        <v>700</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115" zoomScaleNormal="115" workbookViewId="0">
      <pane xSplit="2" ySplit="3" topLeftCell="C5" activePane="bottomRight" state="frozen"/>
      <selection activeCell="A2" sqref="A2"/>
      <selection pane="topRight" activeCell="C2" sqref="C2"/>
      <selection pane="bottomLeft" activeCell="A5" sqref="A5"/>
      <selection pane="bottomRight" activeCell="C24" sqref="C24:E27"/>
    </sheetView>
  </sheetViews>
  <sheetFormatPr defaultColWidth="9.140625" defaultRowHeight="15.75" x14ac:dyDescent="0.25"/>
  <cols>
    <col min="1" max="1" width="12.7109375" style="10" bestFit="1" customWidth="1"/>
    <col min="2" max="2" width="96.7109375" style="10" bestFit="1" customWidth="1"/>
    <col min="3" max="7" width="16.7109375" style="10" customWidth="1"/>
    <col min="8" max="8" width="35.140625" style="10" customWidth="1"/>
    <col min="9" max="10" width="9.140625" style="10"/>
    <col min="11" max="11" width="10.7109375" style="10" bestFit="1" customWidth="1"/>
    <col min="12" max="12" width="9.140625" style="10"/>
    <col min="13" max="13" width="9.7109375" style="10" bestFit="1" customWidth="1"/>
    <col min="14" max="14" width="13.42578125" style="10" bestFit="1" customWidth="1"/>
    <col min="15" max="15" width="30.7109375" style="10" bestFit="1" customWidth="1"/>
    <col min="16" max="16384" width="9.140625" style="10"/>
  </cols>
  <sheetData>
    <row r="1" spans="1:7" s="9" customFormat="1" ht="21.75" thickBot="1" x14ac:dyDescent="0.4">
      <c r="B1" s="11" t="s">
        <v>11</v>
      </c>
      <c r="C1" s="11"/>
      <c r="D1" s="11"/>
      <c r="E1" s="11"/>
      <c r="F1" s="11"/>
    </row>
    <row r="2" spans="1:7" ht="19.5" thickBot="1" x14ac:dyDescent="0.3">
      <c r="A2" s="14"/>
      <c r="B2" s="15" t="s">
        <v>75</v>
      </c>
      <c r="C2" s="113" t="s">
        <v>69</v>
      </c>
      <c r="D2" s="114"/>
      <c r="E2" s="114"/>
      <c r="F2" s="114"/>
      <c r="G2" s="115"/>
    </row>
    <row r="3" spans="1:7" ht="32.25" thickBot="1" x14ac:dyDescent="0.3">
      <c r="A3" s="16" t="s">
        <v>17</v>
      </c>
      <c r="B3" s="17" t="s">
        <v>70</v>
      </c>
      <c r="C3" s="17" t="s">
        <v>12</v>
      </c>
      <c r="D3" s="17" t="s">
        <v>13</v>
      </c>
      <c r="E3" s="18" t="s">
        <v>14</v>
      </c>
      <c r="F3" s="18" t="s">
        <v>15</v>
      </c>
      <c r="G3" s="19" t="s">
        <v>8</v>
      </c>
    </row>
    <row r="4" spans="1:7" ht="16.5" thickBot="1" x14ac:dyDescent="0.3">
      <c r="A4" s="20"/>
      <c r="B4" s="17" t="s">
        <v>16</v>
      </c>
      <c r="C4" s="21"/>
      <c r="D4" s="21"/>
      <c r="E4" s="21"/>
      <c r="F4" s="21"/>
      <c r="G4" s="22"/>
    </row>
    <row r="5" spans="1:7" ht="16.5" thickBot="1" x14ac:dyDescent="0.3">
      <c r="A5" s="12">
        <v>1</v>
      </c>
      <c r="B5" s="23" t="s">
        <v>18</v>
      </c>
      <c r="C5" s="3">
        <v>16571</v>
      </c>
      <c r="D5" s="3">
        <v>593</v>
      </c>
      <c r="E5" s="3">
        <v>0</v>
      </c>
      <c r="F5" s="3">
        <v>0</v>
      </c>
      <c r="G5" s="45">
        <f>SUM(C5:F5)</f>
        <v>17164</v>
      </c>
    </row>
    <row r="6" spans="1:7" ht="16.5" thickBot="1" x14ac:dyDescent="0.3">
      <c r="A6" s="13">
        <v>2</v>
      </c>
      <c r="B6" s="23" t="s">
        <v>19</v>
      </c>
      <c r="C6" s="3">
        <v>5</v>
      </c>
      <c r="D6" s="3">
        <v>6</v>
      </c>
      <c r="E6" s="3">
        <v>0</v>
      </c>
      <c r="F6" s="3">
        <v>0</v>
      </c>
      <c r="G6" s="46">
        <f>SUM(C6:F6)</f>
        <v>11</v>
      </c>
    </row>
    <row r="7" spans="1:7" ht="16.5" thickBot="1" x14ac:dyDescent="0.3">
      <c r="A7" s="13">
        <v>3</v>
      </c>
      <c r="B7" s="23" t="s">
        <v>24</v>
      </c>
      <c r="C7" s="3">
        <v>269</v>
      </c>
      <c r="D7" s="3">
        <v>16</v>
      </c>
      <c r="E7" s="3">
        <v>0</v>
      </c>
      <c r="F7" s="3">
        <v>0</v>
      </c>
      <c r="G7" s="46">
        <f>SUM(C7:F7)</f>
        <v>285</v>
      </c>
    </row>
    <row r="8" spans="1:7" ht="16.5" thickBot="1" x14ac:dyDescent="0.3">
      <c r="A8" s="13">
        <v>4</v>
      </c>
      <c r="B8" s="23" t="s">
        <v>25</v>
      </c>
      <c r="C8" s="3">
        <v>423</v>
      </c>
      <c r="D8" s="3">
        <v>12</v>
      </c>
      <c r="E8" s="3">
        <v>0</v>
      </c>
      <c r="F8" s="3">
        <v>0</v>
      </c>
      <c r="G8" s="46">
        <f>SUM(C8:F8)</f>
        <v>435</v>
      </c>
    </row>
    <row r="9" spans="1:7" ht="16.5" thickBot="1" x14ac:dyDescent="0.3">
      <c r="A9" s="13">
        <v>5</v>
      </c>
      <c r="B9" s="23" t="s">
        <v>26</v>
      </c>
      <c r="C9" s="3">
        <v>649</v>
      </c>
      <c r="D9" s="3">
        <v>26</v>
      </c>
      <c r="E9" s="3">
        <v>0</v>
      </c>
      <c r="F9" s="3">
        <v>0</v>
      </c>
      <c r="G9" s="46">
        <f>SUM(C9:F9)</f>
        <v>675</v>
      </c>
    </row>
    <row r="10" spans="1:7" ht="16.5" thickBot="1" x14ac:dyDescent="0.3">
      <c r="A10" s="17"/>
      <c r="B10" s="17" t="s">
        <v>29</v>
      </c>
      <c r="C10" s="21"/>
      <c r="D10" s="21"/>
      <c r="E10" s="21"/>
      <c r="F10" s="21"/>
      <c r="G10" s="47"/>
    </row>
    <row r="11" spans="1:7" ht="16.5" thickBot="1" x14ac:dyDescent="0.3">
      <c r="A11" s="12">
        <v>6</v>
      </c>
      <c r="B11" s="23" t="s">
        <v>30</v>
      </c>
      <c r="C11" s="50">
        <v>10156286.23</v>
      </c>
      <c r="D11" s="51">
        <v>435123.1</v>
      </c>
      <c r="E11" s="51">
        <v>0</v>
      </c>
      <c r="F11" s="51">
        <v>32984.290305365706</v>
      </c>
      <c r="G11" s="52">
        <f>SUM(C11:F11)</f>
        <v>10624393.620305365</v>
      </c>
    </row>
    <row r="12" spans="1:7" ht="16.5" thickBot="1" x14ac:dyDescent="0.3">
      <c r="A12" s="13">
        <v>7</v>
      </c>
      <c r="B12" s="23" t="s">
        <v>31</v>
      </c>
      <c r="C12" s="49">
        <v>9970772.75</v>
      </c>
      <c r="D12" s="49">
        <v>435123.1</v>
      </c>
      <c r="E12" s="49">
        <v>0</v>
      </c>
      <c r="F12" s="49">
        <v>32984.290305365706</v>
      </c>
      <c r="G12" s="52">
        <f>SUM(C12:F12)</f>
        <v>10438880.140305365</v>
      </c>
    </row>
    <row r="13" spans="1:7" ht="16.5" thickBot="1" x14ac:dyDescent="0.3">
      <c r="A13" s="13">
        <v>10</v>
      </c>
      <c r="B13" s="23" t="s">
        <v>34</v>
      </c>
      <c r="C13" s="49">
        <v>0</v>
      </c>
      <c r="D13" s="49">
        <v>0</v>
      </c>
      <c r="E13" s="49">
        <v>0</v>
      </c>
      <c r="F13" s="57">
        <v>0</v>
      </c>
      <c r="G13" s="52">
        <f>SUM(C13:F13)</f>
        <v>0</v>
      </c>
    </row>
    <row r="14" spans="1:7" ht="16.5" thickBot="1" x14ac:dyDescent="0.3">
      <c r="A14" s="13">
        <v>11</v>
      </c>
      <c r="B14" s="23" t="s">
        <v>35</v>
      </c>
      <c r="C14" s="49">
        <v>0</v>
      </c>
      <c r="D14" s="49">
        <v>0</v>
      </c>
      <c r="E14" s="49">
        <v>0</v>
      </c>
      <c r="F14" s="57">
        <v>0</v>
      </c>
      <c r="G14" s="52">
        <f>SUM(C14:F14)</f>
        <v>0</v>
      </c>
    </row>
    <row r="15" spans="1:7" ht="16.5" thickBot="1" x14ac:dyDescent="0.3">
      <c r="A15" s="17"/>
      <c r="B15" s="17" t="s">
        <v>38</v>
      </c>
      <c r="C15" s="21"/>
      <c r="D15" s="21"/>
      <c r="E15" s="21"/>
      <c r="F15" s="21"/>
      <c r="G15" s="47"/>
    </row>
    <row r="16" spans="1:7" ht="16.5" thickBot="1" x14ac:dyDescent="0.3">
      <c r="A16" s="12">
        <v>15</v>
      </c>
      <c r="B16" s="23" t="s">
        <v>39</v>
      </c>
      <c r="C16" s="51">
        <v>1823497.34</v>
      </c>
      <c r="D16" s="51">
        <v>168368.72</v>
      </c>
      <c r="E16" s="51">
        <v>0</v>
      </c>
      <c r="F16" s="57">
        <v>0</v>
      </c>
      <c r="G16" s="52">
        <f t="shared" ref="G16:G22" si="0">SUM(C16:F16)</f>
        <v>1991866.06</v>
      </c>
    </row>
    <row r="17" spans="1:7" ht="16.5" thickBot="1" x14ac:dyDescent="0.3">
      <c r="A17" s="13">
        <v>16</v>
      </c>
      <c r="B17" s="23" t="s">
        <v>40</v>
      </c>
      <c r="C17" s="49">
        <v>875390.28</v>
      </c>
      <c r="D17" s="49">
        <v>46564.4</v>
      </c>
      <c r="E17" s="49">
        <v>0</v>
      </c>
      <c r="F17" s="57">
        <v>0</v>
      </c>
      <c r="G17" s="52">
        <f t="shared" si="0"/>
        <v>921954.68</v>
      </c>
    </row>
    <row r="18" spans="1:7" ht="16.5" thickBot="1" x14ac:dyDescent="0.3">
      <c r="A18" s="13">
        <v>17</v>
      </c>
      <c r="B18" s="23" t="s">
        <v>41</v>
      </c>
      <c r="C18" s="49">
        <v>4277375.6399999997</v>
      </c>
      <c r="D18" s="49">
        <v>242616.29</v>
      </c>
      <c r="E18" s="49">
        <v>0</v>
      </c>
      <c r="F18" s="57">
        <v>0</v>
      </c>
      <c r="G18" s="52">
        <f t="shared" si="0"/>
        <v>4519991.93</v>
      </c>
    </row>
    <row r="19" spans="1:7" ht="16.5" thickBot="1" x14ac:dyDescent="0.3">
      <c r="A19" s="13">
        <v>18</v>
      </c>
      <c r="B19" s="23" t="s">
        <v>42</v>
      </c>
      <c r="C19" s="49">
        <v>0</v>
      </c>
      <c r="D19" s="49">
        <v>0</v>
      </c>
      <c r="E19" s="49">
        <v>0</v>
      </c>
      <c r="F19" s="57">
        <v>0</v>
      </c>
      <c r="G19" s="52">
        <f t="shared" si="0"/>
        <v>0</v>
      </c>
    </row>
    <row r="20" spans="1:7" ht="16.5" thickBot="1" x14ac:dyDescent="0.3">
      <c r="A20" s="13">
        <v>19</v>
      </c>
      <c r="B20" s="23" t="s">
        <v>43</v>
      </c>
      <c r="C20" s="49">
        <v>0</v>
      </c>
      <c r="D20" s="49">
        <v>0</v>
      </c>
      <c r="E20" s="49">
        <v>0</v>
      </c>
      <c r="F20" s="57">
        <v>0</v>
      </c>
      <c r="G20" s="52">
        <f t="shared" si="0"/>
        <v>0</v>
      </c>
    </row>
    <row r="21" spans="1:7" ht="16.5" thickBot="1" x14ac:dyDescent="0.3">
      <c r="A21" s="13">
        <v>20</v>
      </c>
      <c r="B21" s="23" t="s">
        <v>44</v>
      </c>
      <c r="C21" s="49">
        <v>237683.99</v>
      </c>
      <c r="D21" s="49">
        <v>4821.2700000000004</v>
      </c>
      <c r="E21" s="49">
        <v>0</v>
      </c>
      <c r="F21" s="57">
        <v>0</v>
      </c>
      <c r="G21" s="52">
        <f t="shared" si="0"/>
        <v>242505.25999999998</v>
      </c>
    </row>
    <row r="22" spans="1:7" ht="16.5" thickBot="1" x14ac:dyDescent="0.3">
      <c r="A22" s="13">
        <v>21</v>
      </c>
      <c r="B22" s="23" t="s">
        <v>45</v>
      </c>
      <c r="C22" s="49">
        <v>1331476.1100000001</v>
      </c>
      <c r="D22" s="49">
        <v>20062.400000000001</v>
      </c>
      <c r="E22" s="49">
        <v>0</v>
      </c>
      <c r="F22" s="57">
        <v>0</v>
      </c>
      <c r="G22" s="52">
        <f t="shared" si="0"/>
        <v>1351538.51</v>
      </c>
    </row>
    <row r="23" spans="1:7" ht="16.5" thickBot="1" x14ac:dyDescent="0.3">
      <c r="A23" s="17"/>
      <c r="B23" s="17" t="s">
        <v>64</v>
      </c>
      <c r="C23" s="21"/>
      <c r="D23" s="21"/>
      <c r="E23" s="21"/>
      <c r="F23" s="21"/>
      <c r="G23" s="48"/>
    </row>
    <row r="24" spans="1:7" ht="16.5" thickBot="1" x14ac:dyDescent="0.3">
      <c r="A24" s="12">
        <v>39</v>
      </c>
      <c r="B24" s="23" t="s">
        <v>65</v>
      </c>
      <c r="C24" s="4">
        <v>309</v>
      </c>
      <c r="D24" s="4">
        <v>52</v>
      </c>
      <c r="E24" s="4">
        <v>0</v>
      </c>
      <c r="F24" s="58">
        <v>0</v>
      </c>
      <c r="G24" s="45">
        <f>SUM(C24:F24)</f>
        <v>361</v>
      </c>
    </row>
    <row r="25" spans="1:7" ht="16.5" thickBot="1" x14ac:dyDescent="0.3">
      <c r="A25" s="12">
        <v>40</v>
      </c>
      <c r="B25" s="23" t="s">
        <v>66</v>
      </c>
      <c r="C25" s="3">
        <v>3888</v>
      </c>
      <c r="D25" s="3">
        <v>165</v>
      </c>
      <c r="E25" s="3">
        <v>0</v>
      </c>
      <c r="F25" s="58">
        <v>0</v>
      </c>
      <c r="G25" s="45">
        <f>SUM(C25:F25)</f>
        <v>4053</v>
      </c>
    </row>
    <row r="26" spans="1:7" ht="16.5" thickBot="1" x14ac:dyDescent="0.3">
      <c r="A26" s="12">
        <v>41</v>
      </c>
      <c r="B26" s="23" t="s">
        <v>67</v>
      </c>
      <c r="C26" s="3">
        <v>3226</v>
      </c>
      <c r="D26" s="3">
        <v>267</v>
      </c>
      <c r="E26" s="3">
        <v>0</v>
      </c>
      <c r="F26" s="58">
        <v>0</v>
      </c>
      <c r="G26" s="45">
        <f>SUM(C26:F26)</f>
        <v>3493</v>
      </c>
    </row>
    <row r="27" spans="1:7" ht="16.5" thickBot="1" x14ac:dyDescent="0.3">
      <c r="A27" s="12">
        <v>42</v>
      </c>
      <c r="B27" s="23" t="s">
        <v>68</v>
      </c>
      <c r="C27" s="3">
        <v>411</v>
      </c>
      <c r="D27" s="3">
        <v>5</v>
      </c>
      <c r="E27" s="3">
        <v>0</v>
      </c>
      <c r="F27" s="58"/>
      <c r="G27" s="45">
        <f>SUM(C27:F27)</f>
        <v>416</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10" activePane="bottomRight" state="frozen"/>
      <selection pane="topRight" activeCell="C1" sqref="C1"/>
      <selection pane="bottomLeft" activeCell="A7" sqref="A7"/>
      <selection pane="bottomRight" activeCell="H13" sqref="H13"/>
    </sheetView>
  </sheetViews>
  <sheetFormatPr defaultColWidth="9.140625" defaultRowHeight="15" x14ac:dyDescent="0.25"/>
  <cols>
    <col min="1" max="1" width="9.140625" style="28"/>
    <col min="2" max="2" width="99" style="28" bestFit="1" customWidth="1"/>
    <col min="3" max="3" width="9.140625" style="28"/>
    <col min="4" max="4" width="11.28515625" style="28" customWidth="1"/>
    <col min="5" max="5" width="15.42578125" style="28" customWidth="1"/>
    <col min="6" max="6" width="9.140625" style="28"/>
    <col min="7" max="7" width="12.42578125" style="28" customWidth="1"/>
    <col min="8" max="8" width="13.140625" style="28" customWidth="1"/>
    <col min="9" max="9" width="48.42578125" style="28" customWidth="1"/>
    <col min="10" max="16384" width="9.140625" style="28"/>
  </cols>
  <sheetData>
    <row r="1" spans="1:9" ht="21" x14ac:dyDescent="0.35">
      <c r="A1" s="117" t="s">
        <v>9</v>
      </c>
      <c r="B1" s="117"/>
      <c r="C1" s="117"/>
      <c r="D1" s="117"/>
      <c r="E1" s="117"/>
      <c r="F1" s="117"/>
      <c r="G1" s="117"/>
      <c r="H1" s="117"/>
      <c r="I1" s="117"/>
    </row>
    <row r="2" spans="1:9" ht="18.75" x14ac:dyDescent="0.3">
      <c r="A2" s="116" t="s">
        <v>78</v>
      </c>
      <c r="B2" s="116"/>
      <c r="C2" s="116"/>
      <c r="D2" s="116"/>
      <c r="E2" s="116"/>
      <c r="F2" s="116"/>
      <c r="G2" s="116"/>
      <c r="H2" s="116"/>
      <c r="I2" s="116"/>
    </row>
    <row r="3" spans="1:9" ht="19.5" thickBot="1" x14ac:dyDescent="0.35">
      <c r="A3" s="102" t="s">
        <v>79</v>
      </c>
      <c r="B3" s="102"/>
      <c r="C3" s="102"/>
      <c r="D3" s="102"/>
      <c r="E3" s="102"/>
      <c r="F3" s="102"/>
      <c r="G3" s="102"/>
      <c r="H3" s="102"/>
      <c r="I3" s="102"/>
    </row>
    <row r="4" spans="1:9" ht="26.25" customHeight="1" x14ac:dyDescent="0.25">
      <c r="A4" s="120" t="s">
        <v>80</v>
      </c>
      <c r="B4" s="118" t="s">
        <v>81</v>
      </c>
      <c r="C4" s="122" t="s">
        <v>82</v>
      </c>
      <c r="D4" s="122"/>
      <c r="E4" s="123"/>
      <c r="F4" s="124" t="s">
        <v>83</v>
      </c>
      <c r="G4" s="122"/>
      <c r="H4" s="125"/>
    </row>
    <row r="5" spans="1:9" ht="15.75" thickBot="1" x14ac:dyDescent="0.3">
      <c r="A5" s="121"/>
      <c r="B5" s="119"/>
      <c r="C5" s="5" t="s">
        <v>84</v>
      </c>
      <c r="D5" s="5" t="s">
        <v>85</v>
      </c>
      <c r="E5" s="6" t="s">
        <v>86</v>
      </c>
      <c r="F5" s="7" t="s">
        <v>84</v>
      </c>
      <c r="G5" s="5" t="s">
        <v>85</v>
      </c>
      <c r="H5" s="8" t="s">
        <v>86</v>
      </c>
    </row>
    <row r="6" spans="1:9" ht="15.75" x14ac:dyDescent="0.25">
      <c r="A6" s="24"/>
      <c r="B6" s="25" t="s">
        <v>29</v>
      </c>
      <c r="C6" s="29"/>
      <c r="D6" s="29"/>
      <c r="E6" s="29"/>
      <c r="F6" s="29"/>
      <c r="G6" s="29"/>
      <c r="H6" s="29"/>
      <c r="I6" s="10"/>
    </row>
    <row r="7" spans="1:9" ht="15.75" x14ac:dyDescent="0.25">
      <c r="A7" s="26">
        <v>6</v>
      </c>
      <c r="B7" s="42" t="s">
        <v>30</v>
      </c>
      <c r="C7" s="36"/>
      <c r="D7" s="36"/>
      <c r="E7" s="37" t="s">
        <v>106</v>
      </c>
      <c r="F7" s="38"/>
      <c r="G7" s="36"/>
      <c r="H7" s="36" t="s">
        <v>106</v>
      </c>
      <c r="I7" s="10"/>
    </row>
    <row r="8" spans="1:9" ht="15.75" x14ac:dyDescent="0.25">
      <c r="A8" s="26">
        <v>7</v>
      </c>
      <c r="B8" s="42" t="s">
        <v>31</v>
      </c>
      <c r="C8" s="36"/>
      <c r="D8" s="36"/>
      <c r="E8" s="37" t="s">
        <v>106</v>
      </c>
      <c r="F8" s="38"/>
      <c r="G8" s="36"/>
      <c r="H8" s="36" t="s">
        <v>106</v>
      </c>
      <c r="I8" s="10"/>
    </row>
    <row r="9" spans="1:9" ht="15.75" x14ac:dyDescent="0.25">
      <c r="A9" s="26">
        <v>8</v>
      </c>
      <c r="B9" s="42" t="s">
        <v>32</v>
      </c>
      <c r="C9" s="30"/>
      <c r="D9" s="30"/>
      <c r="E9" s="31"/>
      <c r="F9" s="38"/>
      <c r="G9" s="36"/>
      <c r="H9" s="36" t="s">
        <v>106</v>
      </c>
      <c r="I9" s="10"/>
    </row>
    <row r="10" spans="1:9" ht="15.75" x14ac:dyDescent="0.25">
      <c r="A10" s="26">
        <v>9</v>
      </c>
      <c r="B10" s="42" t="s">
        <v>33</v>
      </c>
      <c r="C10" s="30"/>
      <c r="D10" s="30"/>
      <c r="E10" s="31"/>
      <c r="F10" s="38"/>
      <c r="G10" s="36"/>
      <c r="H10" s="36" t="s">
        <v>106</v>
      </c>
      <c r="I10" s="10"/>
    </row>
    <row r="11" spans="1:9" ht="15.75" x14ac:dyDescent="0.25">
      <c r="A11" s="26">
        <v>10</v>
      </c>
      <c r="B11" s="42" t="s">
        <v>34</v>
      </c>
      <c r="C11" s="36"/>
      <c r="D11" s="36"/>
      <c r="E11" s="37" t="s">
        <v>106</v>
      </c>
      <c r="F11" s="38"/>
      <c r="G11" s="36"/>
      <c r="H11" s="36" t="s">
        <v>106</v>
      </c>
      <c r="I11" s="10"/>
    </row>
    <row r="12" spans="1:9" ht="15.75" x14ac:dyDescent="0.25">
      <c r="A12" s="26">
        <v>11</v>
      </c>
      <c r="B12" s="42" t="s">
        <v>35</v>
      </c>
      <c r="C12" s="36"/>
      <c r="D12" s="36"/>
      <c r="E12" s="37" t="s">
        <v>106</v>
      </c>
      <c r="F12" s="38"/>
      <c r="G12" s="36"/>
      <c r="H12" s="36" t="s">
        <v>106</v>
      </c>
      <c r="I12" s="10"/>
    </row>
    <row r="13" spans="1:9" ht="16.5" thickBot="1" x14ac:dyDescent="0.3">
      <c r="A13" s="27">
        <v>13</v>
      </c>
      <c r="B13" s="43" t="s">
        <v>36</v>
      </c>
      <c r="C13" s="32"/>
      <c r="D13" s="32"/>
      <c r="E13" s="33"/>
      <c r="F13" s="39"/>
      <c r="G13" s="40"/>
      <c r="H13" s="41"/>
      <c r="I13" s="10"/>
    </row>
    <row r="14" spans="1:9" ht="15.75" x14ac:dyDescent="0.25">
      <c r="A14" s="24"/>
      <c r="B14" s="44" t="s">
        <v>38</v>
      </c>
      <c r="C14" s="34"/>
      <c r="D14" s="34"/>
      <c r="E14" s="34"/>
      <c r="F14" s="34"/>
      <c r="G14" s="34"/>
      <c r="H14" s="34"/>
      <c r="I14" s="10"/>
    </row>
    <row r="15" spans="1:9" ht="15.75" x14ac:dyDescent="0.25">
      <c r="A15" s="26">
        <v>15</v>
      </c>
      <c r="B15" s="42" t="s">
        <v>39</v>
      </c>
      <c r="C15" s="36"/>
      <c r="D15" s="36"/>
      <c r="E15" s="37"/>
      <c r="F15" s="38"/>
      <c r="G15" s="36"/>
      <c r="H15" s="36" t="s">
        <v>106</v>
      </c>
      <c r="I15" s="35"/>
    </row>
    <row r="16" spans="1:9" ht="15.75" x14ac:dyDescent="0.25">
      <c r="A16" s="26">
        <v>16</v>
      </c>
      <c r="B16" s="42" t="s">
        <v>40</v>
      </c>
      <c r="C16" s="36"/>
      <c r="D16" s="36"/>
      <c r="E16" s="37"/>
      <c r="F16" s="38"/>
      <c r="G16" s="36"/>
      <c r="H16" s="36" t="s">
        <v>106</v>
      </c>
      <c r="I16" s="10"/>
    </row>
    <row r="17" spans="1:9" ht="15.75" x14ac:dyDescent="0.25">
      <c r="A17" s="26">
        <v>17</v>
      </c>
      <c r="B17" s="42" t="s">
        <v>41</v>
      </c>
      <c r="C17" s="36"/>
      <c r="D17" s="36"/>
      <c r="E17" s="37"/>
      <c r="F17" s="38"/>
      <c r="G17" s="36"/>
      <c r="H17" s="36" t="s">
        <v>106</v>
      </c>
      <c r="I17" s="10"/>
    </row>
    <row r="18" spans="1:9" ht="15.75" x14ac:dyDescent="0.25">
      <c r="A18" s="26">
        <v>18</v>
      </c>
      <c r="B18" s="42" t="s">
        <v>42</v>
      </c>
      <c r="C18" s="36"/>
      <c r="D18" s="36"/>
      <c r="E18" s="37"/>
      <c r="F18" s="38"/>
      <c r="G18" s="36"/>
      <c r="H18" s="36" t="s">
        <v>106</v>
      </c>
      <c r="I18" s="10"/>
    </row>
    <row r="19" spans="1:9" ht="15.75" x14ac:dyDescent="0.25">
      <c r="A19" s="26">
        <v>19</v>
      </c>
      <c r="B19" s="42" t="s">
        <v>43</v>
      </c>
      <c r="C19" s="36"/>
      <c r="D19" s="36"/>
      <c r="E19" s="37"/>
      <c r="F19" s="38"/>
      <c r="G19" s="36"/>
      <c r="H19" s="36" t="s">
        <v>106</v>
      </c>
      <c r="I19" s="10"/>
    </row>
    <row r="20" spans="1:9" ht="15.75" x14ac:dyDescent="0.25">
      <c r="A20" s="26">
        <v>20</v>
      </c>
      <c r="B20" s="42" t="s">
        <v>44</v>
      </c>
      <c r="C20" s="36"/>
      <c r="D20" s="36"/>
      <c r="E20" s="37"/>
      <c r="F20" s="38"/>
      <c r="G20" s="36"/>
      <c r="H20" s="36" t="s">
        <v>106</v>
      </c>
      <c r="I20" s="10"/>
    </row>
    <row r="21" spans="1:9" ht="15.75" x14ac:dyDescent="0.25">
      <c r="A21" s="26">
        <v>21</v>
      </c>
      <c r="B21" s="42" t="s">
        <v>45</v>
      </c>
      <c r="C21" s="36"/>
      <c r="D21" s="36"/>
      <c r="E21" s="37"/>
      <c r="F21" s="38"/>
      <c r="G21" s="36"/>
      <c r="H21" s="36" t="s">
        <v>106</v>
      </c>
      <c r="I21" s="10"/>
    </row>
    <row r="22" spans="1:9" ht="15.75" x14ac:dyDescent="0.25">
      <c r="A22" s="26">
        <v>22</v>
      </c>
      <c r="B22" s="42" t="s">
        <v>46</v>
      </c>
      <c r="C22" s="30"/>
      <c r="D22" s="30"/>
      <c r="E22" s="31"/>
      <c r="F22" s="38"/>
      <c r="G22" s="36"/>
      <c r="H22" s="36" t="s">
        <v>106</v>
      </c>
      <c r="I22" s="10"/>
    </row>
    <row r="23" spans="1:9" ht="15.75" x14ac:dyDescent="0.25">
      <c r="A23" s="26">
        <v>23</v>
      </c>
      <c r="B23" s="42" t="s">
        <v>47</v>
      </c>
      <c r="C23" s="30"/>
      <c r="D23" s="30"/>
      <c r="E23" s="31"/>
      <c r="F23" s="38"/>
      <c r="G23" s="36"/>
      <c r="H23" s="36" t="s">
        <v>106</v>
      </c>
      <c r="I23" s="10"/>
    </row>
    <row r="24" spans="1:9" ht="15.75" x14ac:dyDescent="0.25">
      <c r="A24" s="26">
        <v>24</v>
      </c>
      <c r="B24" s="42" t="s">
        <v>48</v>
      </c>
      <c r="C24" s="30"/>
      <c r="D24" s="30"/>
      <c r="E24" s="31"/>
      <c r="F24" s="38"/>
      <c r="G24" s="36"/>
      <c r="H24" s="36" t="s">
        <v>106</v>
      </c>
      <c r="I24" s="10"/>
    </row>
    <row r="25" spans="1:9" ht="15.75" x14ac:dyDescent="0.25">
      <c r="A25" s="26">
        <v>26</v>
      </c>
      <c r="B25" s="42" t="s">
        <v>49</v>
      </c>
      <c r="C25" s="30"/>
      <c r="D25" s="30"/>
      <c r="E25" s="31"/>
      <c r="F25" s="38"/>
      <c r="G25" s="36"/>
      <c r="H25" s="36" t="s">
        <v>106</v>
      </c>
      <c r="I25" s="10"/>
    </row>
    <row r="26" spans="1:9" ht="15.75" x14ac:dyDescent="0.25">
      <c r="A26" s="26">
        <v>27</v>
      </c>
      <c r="B26" s="42" t="s">
        <v>50</v>
      </c>
      <c r="C26" s="30"/>
      <c r="D26" s="30"/>
      <c r="E26" s="31"/>
      <c r="F26" s="38"/>
      <c r="G26" s="36"/>
      <c r="H26" s="36" t="s">
        <v>106</v>
      </c>
      <c r="I26" s="10"/>
    </row>
    <row r="27" spans="1:9" ht="15.75" x14ac:dyDescent="0.25">
      <c r="A27" s="26">
        <v>28</v>
      </c>
      <c r="B27" s="42" t="s">
        <v>51</v>
      </c>
      <c r="C27" s="30"/>
      <c r="D27" s="30"/>
      <c r="E27" s="31"/>
      <c r="F27" s="38"/>
      <c r="G27" s="36"/>
      <c r="H27" s="36" t="s">
        <v>106</v>
      </c>
      <c r="I27" s="10"/>
    </row>
    <row r="28" spans="1:9" ht="15.75" x14ac:dyDescent="0.25">
      <c r="A28" s="26">
        <v>29</v>
      </c>
      <c r="B28" s="42" t="s">
        <v>87</v>
      </c>
      <c r="C28" s="30"/>
      <c r="D28" s="30"/>
      <c r="E28" s="31"/>
      <c r="F28" s="38"/>
      <c r="G28" s="36"/>
      <c r="H28" s="36" t="s">
        <v>106</v>
      </c>
      <c r="I28" s="10"/>
    </row>
    <row r="29" spans="1:9" ht="15.75" x14ac:dyDescent="0.25">
      <c r="A29" s="26">
        <v>30</v>
      </c>
      <c r="B29" s="42" t="s">
        <v>53</v>
      </c>
      <c r="C29" s="30"/>
      <c r="D29" s="30"/>
      <c r="E29" s="31"/>
      <c r="F29" s="38"/>
      <c r="G29" s="36"/>
      <c r="H29" s="36" t="s">
        <v>106</v>
      </c>
      <c r="I29" s="10"/>
    </row>
    <row r="30" spans="1:9" ht="15.75" x14ac:dyDescent="0.25">
      <c r="A30" s="26">
        <v>31</v>
      </c>
      <c r="B30" s="42" t="s">
        <v>54</v>
      </c>
      <c r="C30" s="30"/>
      <c r="D30" s="30"/>
      <c r="E30" s="31"/>
      <c r="F30" s="38"/>
      <c r="G30" s="36"/>
      <c r="H30" s="36" t="s">
        <v>106</v>
      </c>
      <c r="I30" s="10"/>
    </row>
    <row r="31" spans="1:9" ht="15.75" x14ac:dyDescent="0.25">
      <c r="A31" s="26">
        <v>32</v>
      </c>
      <c r="B31" s="42" t="s">
        <v>55</v>
      </c>
      <c r="C31" s="30"/>
      <c r="D31" s="30"/>
      <c r="E31" s="31"/>
      <c r="F31" s="38"/>
      <c r="G31" s="36"/>
      <c r="H31" s="36" t="s">
        <v>106</v>
      </c>
      <c r="I31" s="10"/>
    </row>
    <row r="32" spans="1:9" ht="15.75" x14ac:dyDescent="0.25">
      <c r="A32" s="26">
        <v>33</v>
      </c>
      <c r="B32" s="42" t="s">
        <v>56</v>
      </c>
      <c r="C32" s="30"/>
      <c r="D32" s="30"/>
      <c r="E32" s="31"/>
      <c r="F32" s="30"/>
      <c r="G32" s="30"/>
      <c r="H32" s="31"/>
      <c r="I32" s="10"/>
    </row>
    <row r="33" spans="1:9" ht="15.75" x14ac:dyDescent="0.25">
      <c r="A33" s="26" t="s">
        <v>57</v>
      </c>
      <c r="B33" s="42" t="s">
        <v>58</v>
      </c>
      <c r="C33" s="30"/>
      <c r="D33" s="30"/>
      <c r="E33" s="31"/>
      <c r="F33" s="38"/>
      <c r="G33" s="36"/>
      <c r="H33" s="36" t="s">
        <v>106</v>
      </c>
      <c r="I33" s="10"/>
    </row>
    <row r="34" spans="1:9" ht="15.75" x14ac:dyDescent="0.25">
      <c r="A34" s="26">
        <v>34</v>
      </c>
      <c r="B34" s="42" t="s">
        <v>59</v>
      </c>
      <c r="C34" s="30"/>
      <c r="D34" s="30"/>
      <c r="E34" s="31"/>
      <c r="F34" s="38"/>
      <c r="G34" s="36"/>
      <c r="H34" s="36" t="s">
        <v>106</v>
      </c>
      <c r="I34" s="10"/>
    </row>
    <row r="35" spans="1:9" ht="15.75" x14ac:dyDescent="0.25">
      <c r="A35" s="26">
        <v>35</v>
      </c>
      <c r="B35" s="42" t="s">
        <v>60</v>
      </c>
      <c r="C35" s="30"/>
      <c r="D35" s="30"/>
      <c r="E35" s="31"/>
      <c r="F35" s="38"/>
      <c r="G35" s="36"/>
      <c r="H35" s="36" t="s">
        <v>106</v>
      </c>
      <c r="I35" s="10"/>
    </row>
    <row r="36" spans="1:9" ht="16.5" thickBot="1" x14ac:dyDescent="0.3">
      <c r="A36" s="27">
        <v>36</v>
      </c>
      <c r="B36" s="43" t="s">
        <v>61</v>
      </c>
      <c r="C36" s="32"/>
      <c r="D36" s="32"/>
      <c r="E36" s="33"/>
      <c r="F36" s="39"/>
      <c r="G36" s="40"/>
      <c r="H36" s="36" t="s">
        <v>106</v>
      </c>
      <c r="I36" s="10"/>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14" sqref="D14"/>
    </sheetView>
  </sheetViews>
  <sheetFormatPr defaultColWidth="9.140625" defaultRowHeight="15" x14ac:dyDescent="0.25"/>
  <cols>
    <col min="1" max="1" width="8.28515625" style="80" customWidth="1"/>
    <col min="2" max="2" width="6.5703125" style="80" bestFit="1" customWidth="1"/>
    <col min="3" max="3" width="50.7109375" style="80" customWidth="1"/>
    <col min="4" max="5" width="55.7109375" style="80" customWidth="1"/>
    <col min="6" max="8" width="16.7109375" style="80" customWidth="1"/>
    <col min="9" max="9" width="48.42578125" style="80" customWidth="1"/>
    <col min="10" max="16384" width="9.140625" style="80"/>
  </cols>
  <sheetData>
    <row r="1" spans="1:9" ht="21" x14ac:dyDescent="0.35">
      <c r="A1" s="79" t="s">
        <v>9</v>
      </c>
      <c r="B1" s="79"/>
      <c r="C1" s="79"/>
      <c r="D1" s="79"/>
      <c r="E1" s="79"/>
      <c r="F1" s="79"/>
      <c r="G1" s="79"/>
      <c r="H1" s="79"/>
      <c r="I1" s="79"/>
    </row>
    <row r="2" spans="1:9" ht="15.75" thickBot="1" x14ac:dyDescent="0.3">
      <c r="C2" s="81" t="s">
        <v>88</v>
      </c>
    </row>
    <row r="3" spans="1:9" x14ac:dyDescent="0.25">
      <c r="B3" s="82" t="s">
        <v>80</v>
      </c>
      <c r="C3" s="83" t="s">
        <v>81</v>
      </c>
    </row>
    <row r="4" spans="1:9" ht="15.75" thickBot="1" x14ac:dyDescent="0.3">
      <c r="B4" s="84"/>
      <c r="C4" s="85"/>
      <c r="D4" s="85"/>
      <c r="E4" s="86"/>
    </row>
    <row r="5" spans="1:9" ht="15.75" x14ac:dyDescent="0.25">
      <c r="B5" s="87"/>
      <c r="C5" s="88" t="s">
        <v>29</v>
      </c>
      <c r="D5" s="89" t="s">
        <v>89</v>
      </c>
      <c r="E5" s="90" t="s">
        <v>90</v>
      </c>
    </row>
    <row r="6" spans="1:9" ht="15.75" x14ac:dyDescent="0.25">
      <c r="B6" s="91">
        <v>6</v>
      </c>
      <c r="C6" s="92" t="s">
        <v>30</v>
      </c>
      <c r="D6" s="36" t="s">
        <v>107</v>
      </c>
      <c r="E6" s="36" t="s">
        <v>108</v>
      </c>
    </row>
    <row r="7" spans="1:9" ht="15.75" x14ac:dyDescent="0.25">
      <c r="B7" s="91">
        <v>7</v>
      </c>
      <c r="C7" s="92" t="s">
        <v>31</v>
      </c>
      <c r="D7" s="36" t="s">
        <v>107</v>
      </c>
      <c r="E7" s="36" t="s">
        <v>108</v>
      </c>
    </row>
    <row r="8" spans="1:9" ht="15.75" x14ac:dyDescent="0.25">
      <c r="B8" s="91">
        <v>8</v>
      </c>
      <c r="C8" s="92" t="s">
        <v>32</v>
      </c>
      <c r="D8" s="36" t="s">
        <v>107</v>
      </c>
      <c r="E8" s="36" t="s">
        <v>108</v>
      </c>
    </row>
    <row r="9" spans="1:9" ht="31.5" x14ac:dyDescent="0.25">
      <c r="B9" s="91">
        <v>9</v>
      </c>
      <c r="C9" s="92" t="s">
        <v>33</v>
      </c>
      <c r="D9" s="36" t="s">
        <v>107</v>
      </c>
      <c r="E9" s="36" t="s">
        <v>108</v>
      </c>
    </row>
    <row r="10" spans="1:9" ht="15.75" x14ac:dyDescent="0.25">
      <c r="B10" s="91">
        <v>10</v>
      </c>
      <c r="C10" s="92" t="s">
        <v>34</v>
      </c>
      <c r="D10" s="36" t="s">
        <v>107</v>
      </c>
      <c r="E10" s="36" t="s">
        <v>108</v>
      </c>
    </row>
    <row r="11" spans="1:9" ht="15.75" x14ac:dyDescent="0.25">
      <c r="B11" s="91">
        <v>11</v>
      </c>
      <c r="C11" s="92" t="s">
        <v>35</v>
      </c>
      <c r="D11" s="36" t="s">
        <v>107</v>
      </c>
      <c r="E11" s="36" t="s">
        <v>108</v>
      </c>
    </row>
    <row r="12" spans="1:9" ht="32.25" thickBot="1" x14ac:dyDescent="0.3">
      <c r="B12" s="93">
        <v>13</v>
      </c>
      <c r="C12" s="94" t="s">
        <v>36</v>
      </c>
      <c r="D12" s="36"/>
      <c r="E12" s="36"/>
    </row>
    <row r="13" spans="1:9" ht="15.75" x14ac:dyDescent="0.25">
      <c r="B13" s="87"/>
      <c r="C13" s="95" t="s">
        <v>38</v>
      </c>
      <c r="D13" s="36"/>
      <c r="E13" s="36"/>
    </row>
    <row r="14" spans="1:9" ht="31.5" x14ac:dyDescent="0.25">
      <c r="B14" s="91">
        <v>15</v>
      </c>
      <c r="C14" s="92" t="s">
        <v>39</v>
      </c>
      <c r="D14" s="36" t="s">
        <v>109</v>
      </c>
      <c r="E14" s="36" t="s">
        <v>110</v>
      </c>
    </row>
    <row r="15" spans="1:9" ht="31.5" x14ac:dyDescent="0.25">
      <c r="B15" s="91">
        <v>16</v>
      </c>
      <c r="C15" s="92" t="s">
        <v>40</v>
      </c>
      <c r="D15" s="36" t="s">
        <v>109</v>
      </c>
      <c r="E15" s="36" t="s">
        <v>110</v>
      </c>
    </row>
    <row r="16" spans="1:9" ht="31.5" x14ac:dyDescent="0.25">
      <c r="B16" s="91">
        <v>17</v>
      </c>
      <c r="C16" s="92" t="s">
        <v>41</v>
      </c>
      <c r="D16" s="36" t="s">
        <v>109</v>
      </c>
      <c r="E16" s="36" t="s">
        <v>110</v>
      </c>
    </row>
    <row r="17" spans="2:5" ht="15.75" x14ac:dyDescent="0.25">
      <c r="B17" s="91">
        <v>18</v>
      </c>
      <c r="C17" s="92" t="s">
        <v>42</v>
      </c>
      <c r="D17" s="36" t="s">
        <v>109</v>
      </c>
      <c r="E17" s="36" t="s">
        <v>110</v>
      </c>
    </row>
    <row r="18" spans="2:5" ht="15.75" x14ac:dyDescent="0.25">
      <c r="B18" s="91">
        <v>19</v>
      </c>
      <c r="C18" s="92" t="s">
        <v>43</v>
      </c>
      <c r="D18" s="36" t="s">
        <v>109</v>
      </c>
      <c r="E18" s="36" t="s">
        <v>110</v>
      </c>
    </row>
    <row r="19" spans="2:5" ht="15.75" x14ac:dyDescent="0.25">
      <c r="B19" s="91">
        <v>20</v>
      </c>
      <c r="C19" s="92" t="s">
        <v>44</v>
      </c>
      <c r="D19" s="36" t="s">
        <v>109</v>
      </c>
      <c r="E19" s="36" t="s">
        <v>110</v>
      </c>
    </row>
    <row r="20" spans="2:5" ht="15.75" x14ac:dyDescent="0.25">
      <c r="B20" s="91">
        <v>21</v>
      </c>
      <c r="C20" s="92" t="s">
        <v>45</v>
      </c>
      <c r="D20" s="36" t="s">
        <v>109</v>
      </c>
      <c r="E20" s="36" t="s">
        <v>110</v>
      </c>
    </row>
    <row r="21" spans="2:5" ht="15.75" x14ac:dyDescent="0.25">
      <c r="B21" s="91">
        <v>22</v>
      </c>
      <c r="C21" s="92" t="s">
        <v>46</v>
      </c>
      <c r="D21" s="36"/>
      <c r="E21" s="36"/>
    </row>
    <row r="22" spans="2:5" ht="31.5" x14ac:dyDescent="0.25">
      <c r="B22" s="91">
        <v>23</v>
      </c>
      <c r="C22" s="92" t="s">
        <v>47</v>
      </c>
      <c r="D22" s="36" t="s">
        <v>109</v>
      </c>
      <c r="E22" s="36" t="s">
        <v>110</v>
      </c>
    </row>
    <row r="23" spans="2:5" ht="15.75" x14ac:dyDescent="0.25">
      <c r="B23" s="91">
        <v>24</v>
      </c>
      <c r="C23" s="92" t="s">
        <v>48</v>
      </c>
      <c r="D23" s="36" t="s">
        <v>109</v>
      </c>
      <c r="E23" s="36" t="s">
        <v>110</v>
      </c>
    </row>
    <row r="24" spans="2:5" ht="15.75" x14ac:dyDescent="0.25">
      <c r="B24" s="91">
        <v>26</v>
      </c>
      <c r="C24" s="92" t="s">
        <v>49</v>
      </c>
      <c r="D24" s="36" t="s">
        <v>109</v>
      </c>
      <c r="E24" s="36" t="s">
        <v>110</v>
      </c>
    </row>
    <row r="25" spans="2:5" ht="15.75" x14ac:dyDescent="0.25">
      <c r="B25" s="91">
        <v>27</v>
      </c>
      <c r="C25" s="92" t="s">
        <v>50</v>
      </c>
      <c r="D25" s="36" t="s">
        <v>109</v>
      </c>
      <c r="E25" s="36" t="s">
        <v>110</v>
      </c>
    </row>
    <row r="26" spans="2:5" ht="15.75" x14ac:dyDescent="0.25">
      <c r="B26" s="91">
        <v>28</v>
      </c>
      <c r="C26" s="92" t="s">
        <v>51</v>
      </c>
      <c r="D26" s="36" t="s">
        <v>109</v>
      </c>
      <c r="E26" s="36" t="s">
        <v>110</v>
      </c>
    </row>
    <row r="27" spans="2:5" ht="15.75" x14ac:dyDescent="0.25">
      <c r="B27" s="91">
        <v>29</v>
      </c>
      <c r="C27" s="92" t="s">
        <v>87</v>
      </c>
      <c r="D27" s="36" t="s">
        <v>109</v>
      </c>
      <c r="E27" s="36" t="s">
        <v>110</v>
      </c>
    </row>
    <row r="28" spans="2:5" ht="15.75" x14ac:dyDescent="0.25">
      <c r="B28" s="91">
        <v>30</v>
      </c>
      <c r="C28" s="92" t="s">
        <v>53</v>
      </c>
      <c r="D28" s="36" t="s">
        <v>109</v>
      </c>
      <c r="E28" s="36" t="s">
        <v>110</v>
      </c>
    </row>
    <row r="29" spans="2:5" ht="15.75" x14ac:dyDescent="0.25">
      <c r="B29" s="91">
        <v>31</v>
      </c>
      <c r="C29" s="92" t="s">
        <v>54</v>
      </c>
      <c r="D29" s="36" t="s">
        <v>109</v>
      </c>
      <c r="E29" s="36" t="s">
        <v>110</v>
      </c>
    </row>
    <row r="30" spans="2:5" ht="47.25" x14ac:dyDescent="0.25">
      <c r="B30" s="91">
        <v>32</v>
      </c>
      <c r="C30" s="92" t="s">
        <v>55</v>
      </c>
      <c r="D30" s="36" t="s">
        <v>109</v>
      </c>
      <c r="E30" s="36" t="s">
        <v>110</v>
      </c>
    </row>
    <row r="31" spans="2:5" ht="15.75" x14ac:dyDescent="0.25">
      <c r="B31" s="91">
        <v>33</v>
      </c>
      <c r="C31" s="92" t="s">
        <v>56</v>
      </c>
      <c r="D31" s="36" t="s">
        <v>109</v>
      </c>
      <c r="E31" s="36" t="s">
        <v>110</v>
      </c>
    </row>
    <row r="32" spans="2:5" ht="15.75" x14ac:dyDescent="0.25">
      <c r="B32" s="91" t="s">
        <v>57</v>
      </c>
      <c r="C32" s="92" t="s">
        <v>58</v>
      </c>
      <c r="D32" s="36" t="s">
        <v>109</v>
      </c>
      <c r="E32" s="36" t="s">
        <v>110</v>
      </c>
    </row>
    <row r="33" spans="2:5" ht="15.75" x14ac:dyDescent="0.25">
      <c r="B33" s="91">
        <v>34</v>
      </c>
      <c r="C33" s="92" t="s">
        <v>59</v>
      </c>
      <c r="D33" s="36" t="s">
        <v>109</v>
      </c>
      <c r="E33" s="36" t="s">
        <v>110</v>
      </c>
    </row>
    <row r="34" spans="2:5" ht="15.75" x14ac:dyDescent="0.25">
      <c r="B34" s="91">
        <v>35</v>
      </c>
      <c r="C34" s="92" t="s">
        <v>60</v>
      </c>
      <c r="D34" s="36" t="s">
        <v>109</v>
      </c>
      <c r="E34" s="36" t="s">
        <v>110</v>
      </c>
    </row>
    <row r="35" spans="2:5" ht="16.5" thickBot="1" x14ac:dyDescent="0.3">
      <c r="B35" s="93">
        <v>36</v>
      </c>
      <c r="C35" s="94" t="s">
        <v>61</v>
      </c>
      <c r="D35" s="36" t="s">
        <v>109</v>
      </c>
      <c r="E35" s="36" t="s">
        <v>110</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Pendergast, Laura</cp:lastModifiedBy>
  <cp:lastPrinted>2014-10-03T12:15:11Z</cp:lastPrinted>
  <dcterms:created xsi:type="dcterms:W3CDTF">2013-10-30T14:59:00Z</dcterms:created>
  <dcterms:modified xsi:type="dcterms:W3CDTF">2023-04-06T23:23:59Z</dcterms:modified>
</cp:coreProperties>
</file>