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G:\Finance Regulatory Reporting\ME 945\SY 2023\Final Submissions\"/>
    </mc:Choice>
  </mc:AlternateContent>
  <xr:revisionPtr revIDLastSave="0" documentId="13_ncr:1_{CA00BFA0-DF87-43B0-8D09-B892B51259F6}"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1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F48" i="2" s="1"/>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8" i="2" s="1"/>
  <c r="G20" i="4"/>
  <c r="G19" i="4"/>
  <c r="G18" i="4"/>
  <c r="G17" i="4"/>
  <c r="G16" i="4"/>
  <c r="G14" i="4"/>
  <c r="G13" i="4"/>
  <c r="G12" i="4"/>
  <c r="G11" i="4"/>
  <c r="G9" i="4"/>
  <c r="G8" i="4"/>
  <c r="G7" i="4"/>
  <c r="G6" i="4"/>
  <c r="G5" i="4"/>
  <c r="G27" i="3"/>
  <c r="G26" i="3"/>
  <c r="G25" i="3"/>
  <c r="G24" i="3"/>
  <c r="G22" i="3"/>
  <c r="G21" i="3"/>
  <c r="G20" i="3"/>
  <c r="G19" i="3"/>
  <c r="G18" i="3"/>
  <c r="G17" i="3"/>
  <c r="G16" i="3"/>
  <c r="G14" i="3"/>
  <c r="G13" i="3"/>
  <c r="G12" i="3"/>
  <c r="G11" i="3"/>
  <c r="G9" i="3"/>
  <c r="G8" i="3"/>
  <c r="G7" i="3"/>
  <c r="G6" i="3"/>
  <c r="G5" i="3"/>
  <c r="G46" i="2"/>
  <c r="G45" i="2"/>
  <c r="G44" i="2"/>
  <c r="G42" i="2"/>
  <c r="G41" i="2"/>
  <c r="G40" i="2"/>
  <c r="G39" i="2"/>
  <c r="G38" i="2"/>
  <c r="G37" i="2"/>
  <c r="G36" i="2"/>
  <c r="G35" i="2"/>
  <c r="G34" i="2"/>
  <c r="G32" i="2"/>
  <c r="G31" i="2"/>
  <c r="G30" i="2"/>
  <c r="G20" i="2"/>
  <c r="G17" i="2"/>
  <c r="G16" i="2"/>
  <c r="G24" i="2" l="1"/>
  <c r="G51" i="2"/>
  <c r="G53" i="2"/>
  <c r="G52" i="2"/>
  <c r="G25" i="2"/>
  <c r="G27" i="2"/>
  <c r="G14" i="2"/>
  <c r="G19" i="2"/>
  <c r="F12" i="2"/>
  <c r="E12" i="2"/>
  <c r="E21" i="2"/>
  <c r="G10" i="2"/>
  <c r="G47" i="2"/>
  <c r="G9" i="2"/>
  <c r="C12" i="2"/>
  <c r="G18" i="2"/>
  <c r="G23" i="2"/>
  <c r="C33" i="2"/>
  <c r="E33" i="2"/>
  <c r="G29" i="2"/>
  <c r="D33" i="2"/>
  <c r="D48" i="2" s="1"/>
  <c r="G26" i="2"/>
  <c r="G50" i="2"/>
  <c r="D12" i="2"/>
  <c r="G11" i="2"/>
  <c r="G15" i="2"/>
  <c r="C21" i="2"/>
  <c r="G5" i="2"/>
  <c r="G6" i="2"/>
  <c r="G21" i="2" l="1"/>
  <c r="E48" i="2"/>
  <c r="G12" i="2"/>
  <c r="G33" i="2"/>
  <c r="C48" i="2"/>
  <c r="G48" i="2" s="1"/>
</calcChain>
</file>

<file path=xl/sharedStrings.xml><?xml version="1.0" encoding="utf-8"?>
<sst xmlns="http://schemas.openxmlformats.org/spreadsheetml/2006/main" count="393" uniqueCount="112">
  <si>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</si>
  <si>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</si>
  <si>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</si>
  <si>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</si>
  <si>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</si>
  <si>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</si>
  <si>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</si>
  <si>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</si>
  <si>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</si>
  <si>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</si>
  <si>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</si>
  <si>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</si>
  <si>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</si>
  <si>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</si>
  <si>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</si>
  <si>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</si>
  <si>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</si>
  <si>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</si>
  <si>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</si>
  <si>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</si>
  <si>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</si>
  <si>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</si>
  <si>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</si>
  <si>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</si>
  <si>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</si>
  <si>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</si>
  <si>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</si>
  <si>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</si>
  <si>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</si>
  <si>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</si>
  <si>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</si>
  <si>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</si>
  <si>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</si>
  <si>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</si>
  <si>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</si>
  <si>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</si>
  <si>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</si>
  <si>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</si>
  <si>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</si>
  <si>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</si>
  <si>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</si>
  <si>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</si>
  <si>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</si>
  <si>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</si>
  <si>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</si>
  <si>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</si>
  <si>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</si>
  <si>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</si>
  <si>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</si>
  <si>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</si>
  <si>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</si>
  <si>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</si>
  <si>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</si>
  <si>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</si>
  <si>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</si>
  <si>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</si>
  <si>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</si>
  <si>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</si>
  <si>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</si>
  <si>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</si>
  <si>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</si>
  <si>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</si>
  <si>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</si>
  <si>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</si>
  <si>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</si>
  <si>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</si>
  <si>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</si>
  <si>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</si>
  <si>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</si>
  <si>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</si>
  <si>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</si>
  <si>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</si>
  <si>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</si>
  <si>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</si>
  <si>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</si>
  <si>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</si>
  <si>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</si>
  <si>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</si>
  <si>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</si>
  <si>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</si>
  <si>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</si>
  <si>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</si>
  <si>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</si>
  <si>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</si>
  <si>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</si>
  <si>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</si>
  <si>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</si>
  <si>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</si>
  <si>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</si>
  <si>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</si>
  <si>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</si>
  <si>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</si>
  <si>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</si>
  <si>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</si>
  <si>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</si>
  <si>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</si>
  <si>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</si>
  <si>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</si>
  <si>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</si>
  <si>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</si>
  <si>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11/14/2022</t>
  </si>
  <si>
    <t>Harvard Pilgrim Health Care Inc</t>
  </si>
  <si>
    <t>Laura</t>
  </si>
  <si>
    <t>Pendergast</t>
  </si>
  <si>
    <t>Yes</t>
  </si>
  <si>
    <t>Laura.Pendergast@point32health.org</t>
  </si>
  <si>
    <t>781-612-3662</t>
  </si>
  <si>
    <t>x</t>
  </si>
  <si>
    <t>Maine revenue for this company for this category were allocated to region categories based on actual premium data.</t>
  </si>
  <si>
    <t>Maine revenue for this company for this category were allocated to policyholder categories based on analytic premium categories.</t>
  </si>
  <si>
    <t>Maine expenses for this company for this category were allocated to region categories based on actual claims data.</t>
  </si>
  <si>
    <t>Maine expenses for this company for this category were allocated to policyholder categories based on actual claims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</si>
</sst>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8">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6">
    <xf numFmtId="0" fontId="0" fillId="0" borderId="0" xfId="0"/>
    <xf numFmtId="0" fontId="10" fillId="0" borderId="4" xfId="0" applyFont="1" applyBorder="1" applyAlignment="1" applyProtection="1">
      <alignment horizontal="center"/>
    </xf>
    <xf numFmtId="3" fontId="12" fillId="6" borderId="5" xfId="0" applyNumberFormat="1" applyFont="1" applyFill="1" applyBorder="1" applyAlignment="1" applyProtection="1">
      <alignment vertical="center"/>
      <protection locked="0"/>
    </xf>
    <xf numFmtId="3" fontId="12" fillId="6" borderId="14"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0" fontId="5" fillId="3" borderId="16" xfId="2" applyFont="1" applyFill="1" applyBorder="1" applyAlignment="1" applyProtection="1">
      <alignment horizontal="center" vertical="center" wrapText="1"/>
      <protection hidden="1"/>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0" xfId="2" applyFont="1" applyFill="1" applyBorder="1" applyProtection="1">
      <protection hidden="1"/>
    </xf>
    <xf numFmtId="0" fontId="16" fillId="2" borderId="21" xfId="2" applyFont="1" applyFill="1" applyBorder="1" applyProtection="1">
      <protection hidden="1"/>
    </xf>
    <xf numFmtId="0" fontId="15" fillId="2" borderId="22" xfId="2" applyFont="1" applyFill="1" applyBorder="1" applyAlignment="1" applyProtection="1">
      <alignment horizontal="center" vertical="center"/>
      <protection hidden="1"/>
    </xf>
    <xf numFmtId="0" fontId="15" fillId="2" borderId="23" xfId="2" applyFont="1" applyFill="1" applyBorder="1" applyAlignment="1" applyProtection="1">
      <alignment horizontal="center" vertical="center"/>
      <protection hidden="1"/>
    </xf>
    <xf numFmtId="0" fontId="0" fillId="0" borderId="0" xfId="0" applyProtection="1"/>
    <xf numFmtId="0" fontId="15" fillId="2" borderId="21" xfId="2" applyFont="1" applyFill="1" applyBorder="1" applyProtection="1">
      <protection hidden="1"/>
    </xf>
    <xf numFmtId="3" fontId="15" fillId="3" borderId="24" xfId="2" applyNumberFormat="1" applyFont="1" applyFill="1" applyBorder="1" applyAlignment="1" applyProtection="1">
      <alignment horizontal="center"/>
    </xf>
    <xf numFmtId="3" fontId="15" fillId="3" borderId="25" xfId="2" applyNumberFormat="1" applyFont="1" applyFill="1" applyBorder="1" applyAlignment="1" applyProtection="1">
      <alignment horizontal="center"/>
    </xf>
    <xf numFmtId="3" fontId="15" fillId="3" borderId="1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2" borderId="21" xfId="2" applyNumberFormat="1" applyFont="1" applyFill="1" applyBorder="1" applyAlignment="1" applyProtection="1">
      <alignment horizontal="center"/>
      <protection hidden="1"/>
    </xf>
    <xf numFmtId="0" fontId="10" fillId="0" borderId="0" xfId="0" applyFont="1" applyFill="1" applyProtection="1"/>
    <xf numFmtId="3" fontId="15" fillId="6" borderId="24" xfId="2" applyNumberFormat="1" applyFont="1" applyFill="1" applyBorder="1" applyAlignment="1" applyProtection="1">
      <alignment horizontal="center"/>
      <protection locked="0"/>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18" xfId="2" applyNumberFormat="1" applyFont="1" applyFill="1" applyBorder="1" applyAlignment="1" applyProtection="1">
      <alignment horizontal="center"/>
      <protection locked="0"/>
    </xf>
    <xf numFmtId="3" fontId="15" fillId="6" borderId="16" xfId="2" applyNumberFormat="1" applyFont="1" applyFill="1" applyBorder="1" applyAlignment="1" applyProtection="1">
      <alignment horizontal="center"/>
      <protection locked="0"/>
    </xf>
    <xf numFmtId="0" fontId="15" fillId="2" borderId="24" xfId="2" applyFont="1" applyFill="1" applyBorder="1" applyAlignment="1" applyProtection="1">
      <alignment horizontal="left" vertical="top" wrapText="1"/>
    </xf>
    <xf numFmtId="0" fontId="15" fillId="2" borderId="16" xfId="2" applyFont="1" applyFill="1" applyBorder="1" applyAlignment="1" applyProtection="1">
      <alignment horizontal="left" vertical="top" wrapText="1"/>
    </xf>
    <xf numFmtId="0" fontId="16" fillId="2" borderId="21" xfId="2" applyFont="1" applyFill="1" applyBorder="1" applyProtection="1"/>
    <xf numFmtId="3" fontId="12" fillId="5" borderId="5" xfId="0" applyNumberFormat="1" applyFont="1" applyFill="1" applyBorder="1" applyAlignment="1" applyProtection="1">
      <alignment horizontal="center" vertical="center"/>
    </xf>
    <xf numFmtId="3" fontId="12" fillId="5" borderId="14"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4" xfId="0" applyNumberFormat="1" applyFont="1" applyFill="1" applyBorder="1" applyAlignment="1" applyProtection="1">
      <alignment vertical="center"/>
      <protection locked="0"/>
    </xf>
    <xf numFmtId="164" fontId="12" fillId="6" borderId="15"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vertical="center"/>
    </xf>
    <xf numFmtId="3" fontId="12" fillId="5" borderId="14"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4" xfId="0" applyNumberFormat="1" applyFont="1" applyFill="1" applyBorder="1" applyAlignment="1" applyProtection="1">
      <alignment horizontal="center" vertical="center"/>
    </xf>
    <xf numFmtId="164" fontId="12" fillId="7" borderId="14"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3" fontId="12" fillId="7" borderId="14"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7" xfId="2" applyFont="1" applyFill="1" applyBorder="1" applyAlignment="1" applyProtection="1">
      <alignment horizontal="center" vertical="center" wrapText="1"/>
      <protection locked="0" hidden="1"/>
    </xf>
    <xf numFmtId="0" fontId="6" fillId="3" borderId="28" xfId="2" applyFont="1" applyFill="1" applyBorder="1" applyAlignment="1" applyProtection="1">
      <alignment vertical="center"/>
      <protection locked="0" hidden="1"/>
    </xf>
    <xf numFmtId="0" fontId="5" fillId="3" borderId="23"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6" fillId="3" borderId="30" xfId="2" applyFont="1" applyFill="1" applyBorder="1" applyAlignment="1" applyProtection="1">
      <alignment vertical="center"/>
      <protection locked="0" hidden="1"/>
    </xf>
    <xf numFmtId="0" fontId="15" fillId="2" borderId="20" xfId="2" applyFont="1" applyFill="1" applyBorder="1" applyProtection="1">
      <protection locked="0" hidden="1"/>
    </xf>
    <xf numFmtId="0" fontId="16" fillId="2" borderId="21" xfId="2" applyFont="1" applyFill="1" applyBorder="1" applyProtection="1">
      <protection locked="0" hidden="1"/>
    </xf>
    <xf numFmtId="0" fontId="8" fillId="0" borderId="0" xfId="0" applyFont="1" applyProtection="1">
      <protection locked="0"/>
    </xf>
    <xf numFmtId="0" fontId="8" fillId="0" borderId="24" xfId="0" applyFont="1" applyBorder="1" applyProtection="1">
      <protection locked="0"/>
    </xf>
    <xf numFmtId="0" fontId="15" fillId="2" borderId="22" xfId="2" applyFont="1" applyFill="1" applyBorder="1" applyAlignment="1" applyProtection="1">
      <alignment horizontal="center" vertical="center"/>
      <protection locked="0" hidden="1"/>
    </xf>
    <xf numFmtId="0" fontId="15" fillId="2" borderId="24" xfId="2" applyFont="1" applyFill="1" applyBorder="1" applyAlignment="1" applyProtection="1">
      <alignment horizontal="left" vertical="top" wrapText="1"/>
      <protection locked="0"/>
    </xf>
    <xf numFmtId="0" fontId="15" fillId="2" borderId="23" xfId="2" applyFont="1" applyFill="1" applyBorder="1" applyAlignment="1" applyProtection="1">
      <alignment horizontal="center" vertical="center"/>
      <protection locked="0" hidden="1"/>
    </xf>
    <xf numFmtId="0" fontId="15" fillId="2" borderId="16" xfId="2" applyFont="1" applyFill="1" applyBorder="1" applyAlignment="1" applyProtection="1">
      <alignment horizontal="left" vertical="top" wrapText="1"/>
      <protection locked="0"/>
    </xf>
    <xf numFmtId="0" fontId="16" fillId="2" borderId="21" xfId="2" applyFont="1" applyFill="1" applyBorder="1" applyProtection="1">
      <protection locked="0"/>
    </xf>
    <xf numFmtId="0" fontId="26" fillId="0" borderId="0" xfId="0" applyFont="1" applyAlignment="1" applyProtection="1">
      <alignment horizontal="center"/>
    </xf>
    <xf numFmtId="0" fontId="26" fillId="0" borderId="37" xfId="0" applyFont="1" applyBorder="1" applyAlignment="1" applyProtection="1">
      <alignment horizontal="right"/>
    </xf>
    <xf numFmtId="0" fontId="27" fillId="6" borderId="0" xfId="0" applyFont="1" applyFill="1" applyBorder="1" applyProtection="1"/>
    <xf numFmtId="0" fontId="26" fillId="6" borderId="9" xfId="0" applyFont="1" applyFill="1" applyBorder="1" applyProtection="1">
      <protection locked="0"/>
    </xf>
    <xf numFmtId="0" fontId="23" fillId="6" borderId="9" xfId="0" applyFont="1" applyFill="1" applyBorder="1" applyProtection="1"/>
    <xf numFmtId="164" fontId="12" fillId="5" borderId="14" xfId="0" applyNumberFormat="1" applyFont="1" applyFill="1" applyBorder="1" applyAlignment="1" applyProtection="1">
      <alignment vertical="center"/>
    </xf>
    <xf numFmtId="0" fontId="17" fillId="0" borderId="0" xfId="0" applyFont="1" applyAlignment="1" applyProtection="1">
      <alignment horizontal="left"/>
    </xf>
    <xf numFmtId="166" fontId="22" fillId="0" borderId="0" xfId="0" applyNumberFormat="1" applyFont="1" applyProtection="1"/>
    <xf numFmtId="0" fontId="26" fillId="6" borderId="31" xfId="0" applyFont="1" applyFill="1" applyBorder="1" applyProtection="1">
      <protection locked="0"/>
    </xf>
    <xf numFmtId="0" fontId="26" fillId="6" borderId="32" xfId="0" applyFont="1" applyFill="1" applyBorder="1" applyProtection="1">
      <protection locked="0"/>
    </xf>
    <xf numFmtId="0" fontId="26" fillId="6" borderId="7" xfId="0" applyFont="1" applyFill="1" applyBorder="1" applyProtection="1">
      <protection locked="0"/>
    </xf>
    <xf numFmtId="0" fontId="26" fillId="6" borderId="31" xfId="0" applyFont="1" applyFill="1" applyBorder="1" applyAlignment="1" applyProtection="1">
      <protection locked="0"/>
    </xf>
    <xf numFmtId="0" fontId="26" fillId="6" borderId="32" xfId="0" applyFont="1" applyFill="1" applyBorder="1" applyAlignment="1" applyProtection="1">
      <protection locked="0"/>
    </xf>
    <xf numFmtId="0" fontId="26" fillId="6" borderId="7" xfId="0" applyFont="1" applyFill="1" applyBorder="1" applyAlignment="1" applyProtection="1">
      <protection locked="0"/>
    </xf>
    <xf numFmtId="165" fontId="26" fillId="6" borderId="31" xfId="0" applyNumberFormat="1" applyFont="1" applyFill="1" applyBorder="1" applyProtection="1">
      <protection locked="0"/>
    </xf>
    <xf numFmtId="165" fontId="26" fillId="6" borderId="32"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1"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3" xfId="2" applyFont="1" applyFill="1" applyBorder="1" applyAlignment="1" applyProtection="1">
      <alignment horizontal="left" vertical="center"/>
      <protection hidden="1"/>
    </xf>
    <xf numFmtId="0" fontId="6" fillId="3" borderId="16" xfId="2" applyFont="1" applyFill="1" applyBorder="1" applyAlignment="1" applyProtection="1">
      <alignment horizontal="left" vertical="center"/>
      <protection hidden="1"/>
    </xf>
    <xf numFmtId="0" fontId="5" fillId="3" borderId="27" xfId="2" applyFont="1" applyFill="1" applyBorder="1" applyAlignment="1" applyProtection="1">
      <alignment horizontal="center" vertical="center" wrapText="1"/>
      <protection hidden="1"/>
    </xf>
    <xf numFmtId="0" fontId="5" fillId="3" borderId="23" xfId="2" applyFont="1" applyFill="1" applyBorder="1" applyAlignment="1" applyProtection="1">
      <alignment horizontal="center" vertical="center" wrapText="1"/>
      <protection hidden="1"/>
    </xf>
    <xf numFmtId="0" fontId="5" fillId="3" borderId="33"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5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E4" sqref="E4:K4"/>
    </sheetView>
  </sheetViews>
  <sheetFormatPr defaultColWidth="9.140625" defaultRowHeight="15.75" x14ac:dyDescent="0.25"/>
  <cols>
    <col min="1" max="1" width="3.85546875" style="11" customWidth="1"/>
    <col min="2" max="5" width="9.140625" style="11"/>
    <col min="6" max="6" width="20.42578125" style="11" customWidth="1"/>
    <col min="7" max="9" width="9.140625" style="11"/>
    <col min="10" max="10" width="19" style="11" customWidth="1"/>
    <col min="11" max="11" width="15.28515625" style="11" bestFit="1" customWidth="1"/>
    <col min="12" max="14" width="9.140625" style="11"/>
    <col min="15" max="15" width="4.28515625" style="11" customWidth="1"/>
    <col min="16" max="16384" width="9.140625" style="11"/>
  </cols>
  <sheetData>
    <row r="1" spans="2:19" s="70" customFormat="1" ht="18.75" x14ac:dyDescent="0.3">
      <c r="B1" s="72" t="s">
        <v>9</v>
      </c>
      <c r="C1" s="72"/>
      <c r="D1" s="72"/>
      <c r="E1" s="103" t="s">
        <v>100</v>
      </c>
      <c r="F1" s="103"/>
      <c r="G1" s="72"/>
      <c r="H1" s="72"/>
      <c r="I1" s="72"/>
      <c r="J1" s="72"/>
      <c r="K1" s="72"/>
      <c r="L1" s="72"/>
      <c r="M1" s="72"/>
      <c r="N1" s="72"/>
      <c r="O1" s="72"/>
      <c r="P1" s="72"/>
      <c r="Q1" s="72"/>
      <c r="R1" s="72"/>
      <c r="S1" s="72"/>
    </row>
    <row r="2" spans="2:19" s="71" customFormat="1" ht="18.75" x14ac:dyDescent="0.3">
      <c r="B2" s="73" t="s">
        <v>94</v>
      </c>
      <c r="C2" s="73"/>
      <c r="D2" s="73"/>
      <c r="E2" s="73"/>
      <c r="F2" s="73"/>
      <c r="G2" s="73"/>
      <c r="H2" s="73"/>
      <c r="I2" s="73"/>
      <c r="J2" s="73"/>
      <c r="K2" s="73"/>
      <c r="L2" s="73"/>
      <c r="M2" s="73"/>
      <c r="N2" s="73"/>
      <c r="O2" s="73"/>
      <c r="P2" s="73"/>
      <c r="Q2" s="74"/>
      <c r="R2" s="74"/>
      <c r="S2" s="74"/>
    </row>
    <row r="3" spans="2:19" ht="19.5" thickBot="1" x14ac:dyDescent="0.35">
      <c r="B3" s="75" t="s">
        <v>0</v>
      </c>
      <c r="C3" s="75"/>
      <c r="D3" s="75"/>
      <c r="E3" s="75"/>
      <c r="F3" s="75"/>
      <c r="G3" s="76"/>
      <c r="H3" s="76"/>
      <c r="I3" s="76"/>
      <c r="J3" s="76"/>
      <c r="K3" s="76"/>
      <c r="L3" s="76"/>
      <c r="M3" s="76"/>
      <c r="N3" s="76"/>
      <c r="O3" s="76"/>
      <c r="P3" s="76"/>
      <c r="Q3" s="76"/>
      <c r="R3" s="76"/>
      <c r="S3" s="76"/>
    </row>
    <row r="4" spans="2:19" ht="19.5" thickBot="1" x14ac:dyDescent="0.35">
      <c r="B4" s="76" t="s">
        <v>1</v>
      </c>
      <c r="C4" s="76"/>
      <c r="D4" s="76"/>
      <c r="E4" s="104" t="s">
        <v>101</v>
      </c>
      <c r="F4" s="105"/>
      <c r="G4" s="105"/>
      <c r="H4" s="105"/>
      <c r="I4" s="105"/>
      <c r="J4" s="105"/>
      <c r="K4" s="106"/>
      <c r="L4" s="76"/>
      <c r="M4" s="76"/>
      <c r="N4" s="76"/>
      <c r="O4" s="76"/>
      <c r="P4" s="76"/>
      <c r="Q4" s="76"/>
      <c r="R4" s="76"/>
      <c r="S4" s="76"/>
    </row>
    <row r="5" spans="2:19" ht="19.5" thickBot="1" x14ac:dyDescent="0.35">
      <c r="B5" s="76" t="s">
        <v>2</v>
      </c>
      <c r="C5" s="76"/>
      <c r="D5" s="76"/>
      <c r="E5" s="104">
        <v>96911</v>
      </c>
      <c r="F5" s="105"/>
      <c r="G5" s="106"/>
      <c r="H5" s="76"/>
      <c r="I5" s="76"/>
      <c r="J5" s="76"/>
      <c r="K5" s="76"/>
      <c r="L5" s="76"/>
      <c r="M5" s="76"/>
      <c r="N5" s="76"/>
      <c r="O5" s="76"/>
      <c r="P5" s="76"/>
      <c r="Q5" s="76"/>
      <c r="R5" s="76"/>
      <c r="S5" s="76"/>
    </row>
    <row r="6" spans="2:19" ht="9.75" customHeight="1" x14ac:dyDescent="0.3">
      <c r="B6" s="76"/>
      <c r="C6" s="76"/>
      <c r="D6" s="76"/>
      <c r="E6" s="76"/>
      <c r="F6" s="76"/>
      <c r="G6" s="76"/>
      <c r="H6" s="76"/>
      <c r="I6" s="76"/>
      <c r="J6" s="76"/>
      <c r="K6" s="76"/>
      <c r="L6" s="76"/>
      <c r="M6" s="76"/>
      <c r="N6" s="76"/>
      <c r="O6" s="76"/>
      <c r="P6" s="76"/>
      <c r="Q6" s="76"/>
      <c r="R6" s="76"/>
      <c r="S6" s="76"/>
    </row>
    <row r="7" spans="2:19" ht="19.5" thickBot="1" x14ac:dyDescent="0.35">
      <c r="B7" s="75" t="s">
        <v>3</v>
      </c>
      <c r="C7" s="75"/>
      <c r="D7" s="75"/>
      <c r="E7" s="75"/>
      <c r="F7" s="75"/>
      <c r="G7" s="76"/>
      <c r="H7" s="76"/>
      <c r="I7" s="76"/>
      <c r="J7" s="76"/>
      <c r="K7" s="76"/>
      <c r="L7" s="76"/>
      <c r="M7" s="76"/>
      <c r="N7" s="76"/>
      <c r="O7" s="76"/>
      <c r="P7" s="76"/>
      <c r="Q7" s="76"/>
      <c r="R7" s="76"/>
      <c r="S7" s="76"/>
    </row>
    <row r="8" spans="2:19" ht="19.5" thickBot="1" x14ac:dyDescent="0.35">
      <c r="B8" s="76" t="s">
        <v>4</v>
      </c>
      <c r="C8" s="76"/>
      <c r="D8" s="104" t="s">
        <v>102</v>
      </c>
      <c r="E8" s="105"/>
      <c r="F8" s="105"/>
      <c r="G8" s="106"/>
      <c r="H8" s="76"/>
      <c r="I8" s="76"/>
      <c r="J8" s="96" t="s">
        <v>5</v>
      </c>
      <c r="K8" s="107" t="s">
        <v>103</v>
      </c>
      <c r="L8" s="108"/>
      <c r="M8" s="108"/>
      <c r="N8" s="109"/>
      <c r="P8" s="76"/>
      <c r="Q8" s="76"/>
      <c r="R8" s="76"/>
      <c r="S8" s="76"/>
    </row>
    <row r="9" spans="2:19" ht="19.5" thickBot="1" x14ac:dyDescent="0.35">
      <c r="B9" s="76" t="s">
        <v>91</v>
      </c>
      <c r="C9" s="76"/>
      <c r="D9" s="104" t="s">
        <v>105</v>
      </c>
      <c r="E9" s="105"/>
      <c r="F9" s="105"/>
      <c r="G9" s="105"/>
      <c r="H9" s="105"/>
      <c r="I9" s="106"/>
      <c r="J9" s="97" t="s">
        <v>6</v>
      </c>
      <c r="K9" s="110" t="s">
        <v>106</v>
      </c>
      <c r="L9" s="111"/>
      <c r="M9" s="111"/>
      <c r="N9" s="112"/>
    </row>
    <row r="10" spans="2:19" ht="12" customHeight="1" x14ac:dyDescent="0.3">
      <c r="B10" s="76"/>
      <c r="C10" s="76"/>
      <c r="D10" s="76"/>
      <c r="E10" s="76"/>
      <c r="F10" s="76"/>
      <c r="G10" s="76"/>
      <c r="H10" s="76"/>
      <c r="I10" s="76"/>
      <c r="J10" s="76"/>
      <c r="K10" s="76"/>
      <c r="L10" s="76"/>
      <c r="M10" s="76"/>
      <c r="N10" s="76"/>
      <c r="O10" s="76"/>
      <c r="P10" s="76"/>
      <c r="Q10" s="76"/>
      <c r="R10" s="76"/>
      <c r="S10" s="76"/>
    </row>
    <row r="11" spans="2:19" ht="19.5" thickBot="1" x14ac:dyDescent="0.35">
      <c r="B11" s="75" t="s">
        <v>10</v>
      </c>
      <c r="C11" s="75"/>
      <c r="D11" s="75"/>
      <c r="E11" s="75"/>
      <c r="F11" s="75"/>
      <c r="G11" s="76"/>
      <c r="H11" s="76"/>
      <c r="I11" s="76"/>
      <c r="J11" s="76"/>
      <c r="K11" s="76"/>
      <c r="L11" s="76"/>
      <c r="M11" s="76"/>
      <c r="N11" s="76"/>
    </row>
    <row r="12" spans="2:19" ht="19.5" thickBot="1" x14ac:dyDescent="0.35">
      <c r="B12" s="76" t="s">
        <v>7</v>
      </c>
      <c r="C12" s="100">
        <v>2022</v>
      </c>
      <c r="D12" s="76"/>
      <c r="E12" s="76"/>
      <c r="F12" s="76"/>
      <c r="G12" s="76"/>
      <c r="H12" s="76"/>
      <c r="I12" s="76"/>
      <c r="J12" s="76"/>
      <c r="K12" s="76"/>
      <c r="L12" s="76"/>
      <c r="M12" s="76"/>
      <c r="N12" s="76"/>
      <c r="O12" s="76"/>
      <c r="P12" s="76"/>
      <c r="Q12" s="76"/>
      <c r="R12" s="76"/>
      <c r="S12" s="76"/>
    </row>
    <row r="13" spans="2:19" ht="3" customHeight="1" thickBot="1" x14ac:dyDescent="0.35">
      <c r="B13" s="76"/>
      <c r="C13" s="98"/>
      <c r="D13" s="76"/>
      <c r="E13" s="76"/>
      <c r="F13" s="76"/>
      <c r="G13" s="76"/>
      <c r="H13" s="76"/>
      <c r="I13" s="76"/>
      <c r="J13" s="76"/>
      <c r="K13" s="76"/>
      <c r="L13" s="76"/>
      <c r="M13" s="76"/>
      <c r="N13" s="76"/>
      <c r="O13" s="76"/>
      <c r="P13" s="76"/>
      <c r="Q13" s="76"/>
      <c r="R13" s="76"/>
      <c r="S13" s="76"/>
    </row>
    <row r="14" spans="2:19" ht="19.5" thickBot="1" x14ac:dyDescent="0.35">
      <c r="B14" s="76" t="s">
        <v>96</v>
      </c>
      <c r="C14" s="76"/>
      <c r="D14" s="76"/>
      <c r="E14" s="76"/>
      <c r="F14" s="76"/>
      <c r="G14" s="76"/>
      <c r="H14" s="76"/>
      <c r="I14" s="76"/>
      <c r="J14" s="76"/>
      <c r="K14" s="76"/>
      <c r="L14" s="76"/>
      <c r="M14" s="76"/>
      <c r="O14" s="76"/>
      <c r="P14" s="99" t="s">
        <v>104</v>
      </c>
      <c r="R14" s="76"/>
      <c r="S14" s="76"/>
    </row>
    <row r="15" spans="2:19" ht="2.25" customHeight="1" x14ac:dyDescent="0.3">
      <c r="B15" s="76"/>
      <c r="C15" s="76"/>
      <c r="D15" s="76"/>
      <c r="E15" s="76"/>
      <c r="F15" s="76"/>
      <c r="G15" s="76"/>
      <c r="H15" s="76"/>
      <c r="I15" s="76"/>
      <c r="J15" s="76"/>
      <c r="K15" s="76"/>
      <c r="L15" s="77"/>
      <c r="M15" s="76"/>
      <c r="N15" s="76"/>
      <c r="O15" s="78"/>
      <c r="P15" s="76"/>
      <c r="Q15" s="76"/>
      <c r="R15" s="76"/>
      <c r="S15" s="76"/>
    </row>
    <row r="16" spans="2:19" x14ac:dyDescent="0.25">
      <c r="B16" s="70" t="s">
        <v>95</v>
      </c>
      <c r="C16" s="70"/>
      <c r="D16" s="70"/>
      <c r="E16" s="70"/>
      <c r="F16" s="70"/>
      <c r="G16" s="70"/>
      <c r="H16" s="70"/>
      <c r="I16" s="70"/>
      <c r="J16" s="70"/>
      <c r="K16" s="70"/>
    </row>
    <row r="17" spans="2:19" x14ac:dyDescent="0.25">
      <c r="B17" s="70" t="s">
        <v>76</v>
      </c>
      <c r="C17" s="70"/>
      <c r="D17" s="70"/>
      <c r="E17" s="70"/>
      <c r="F17" s="70"/>
      <c r="G17" s="70"/>
      <c r="H17" s="70"/>
      <c r="I17" s="70"/>
      <c r="J17" s="70"/>
      <c r="K17" s="70"/>
    </row>
    <row r="18" spans="2:19" ht="18.75" x14ac:dyDescent="0.3">
      <c r="B18" s="76"/>
      <c r="C18" s="76"/>
      <c r="D18" s="76"/>
      <c r="E18" s="76"/>
      <c r="F18" s="76"/>
      <c r="G18" s="76"/>
      <c r="H18" s="76"/>
      <c r="I18" s="76"/>
      <c r="J18" s="76"/>
      <c r="K18" s="76"/>
      <c r="L18" s="76"/>
      <c r="M18" s="76"/>
      <c r="N18" s="76"/>
      <c r="O18" s="76"/>
      <c r="P18" s="76"/>
      <c r="Q18" s="76"/>
      <c r="R18" s="76"/>
      <c r="S18" s="76"/>
    </row>
    <row r="19" spans="2:19" ht="18.75" x14ac:dyDescent="0.3">
      <c r="B19" s="75"/>
      <c r="C19" s="75"/>
      <c r="D19" s="75"/>
      <c r="E19" s="75"/>
      <c r="F19" s="75"/>
      <c r="G19" s="76"/>
      <c r="H19" s="76"/>
      <c r="I19" s="76"/>
      <c r="J19" s="76"/>
      <c r="K19" s="76"/>
      <c r="L19" s="76"/>
      <c r="M19" s="76"/>
      <c r="N19" s="76"/>
      <c r="O19" s="76"/>
      <c r="P19" s="76"/>
      <c r="Q19" s="76"/>
      <c r="R19" s="76"/>
      <c r="S19" s="76"/>
    </row>
    <row r="50" spans="2:2" x14ac:dyDescent="0.25">
      <c r="B50" s="11" t="s">
        <v>92</v>
      </c>
    </row>
    <row r="51" spans="2:2" x14ac:dyDescent="0.25">
      <c r="B51" s="11" t="s">
        <v>93</v>
      </c>
    </row>
  </sheetData>
  <sheetProtection algorithmName="SHA-512" hashValue="xu3+09Ek8qOhu3Rgkuyx05Pz/N8bA6epA8GDhdi4RrJoeRITF9CjmAKRvGvB9vnR5FJgHW+wIjZEurpJuCP7Hw==" saltValue="7oLrRnURyPYTlrPIHLwxxA==" spinCount="100000" sheet="1" objects="1" scenario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108" zoomScaleNormal="108" workbookViewId="0">
      <pane ySplit="4" topLeftCell="A5" activePane="bottomLeft" state="frozenSplit"/>
      <selection activeCell="C1" sqref="C1:G65536"/>
      <selection pane="bottomLeft" activeCell="F16" sqref="F16:F17"/>
    </sheetView>
  </sheetViews>
  <sheetFormatPr defaultColWidth="9.140625" defaultRowHeight="15.75" x14ac:dyDescent="0.25"/>
  <cols>
    <col min="1" max="1" width="10.7109375" style="11" customWidth="1"/>
    <col min="2" max="2" width="104.28515625" style="11" customWidth="1"/>
    <col min="3" max="7" width="16.7109375" style="11" customWidth="1"/>
    <col min="8" max="8" width="35.140625" style="11" customWidth="1"/>
    <col min="9" max="10" width="9.140625" style="11"/>
    <col min="11" max="11" width="10.7109375" style="11" bestFit="1" customWidth="1"/>
    <col min="12" max="12" width="9.140625" style="11"/>
    <col min="13" max="13" width="9.7109375" style="11" bestFit="1" customWidth="1"/>
    <col min="14" max="14" width="13.42578125" style="11" bestFit="1" customWidth="1"/>
    <col min="15" max="15" width="30.7109375" style="11" bestFit="1" customWidth="1"/>
    <col min="16" max="16384" width="9.140625" style="11"/>
  </cols>
  <sheetData>
    <row r="1" spans="1:8" s="10" customFormat="1" ht="21.75" thickBot="1" x14ac:dyDescent="0.4">
      <c r="B1" s="12" t="s">
        <v>11</v>
      </c>
      <c r="C1" s="12"/>
      <c r="D1" s="12"/>
      <c r="E1" s="12"/>
      <c r="F1" s="12"/>
    </row>
    <row r="2" spans="1:8" ht="19.5" thickBot="1" x14ac:dyDescent="0.3">
      <c r="A2" s="15"/>
      <c r="B2" s="16" t="s">
        <v>71</v>
      </c>
      <c r="C2" s="113" t="s">
        <v>69</v>
      </c>
      <c r="D2" s="114"/>
      <c r="E2" s="114"/>
      <c r="F2" s="114"/>
      <c r="G2" s="115"/>
    </row>
    <row r="3" spans="1:8" ht="32.25" thickBot="1" x14ac:dyDescent="0.3">
      <c r="A3" s="17" t="s">
        <v>17</v>
      </c>
      <c r="B3" s="18" t="s">
        <v>70</v>
      </c>
      <c r="C3" s="18" t="s">
        <v>12</v>
      </c>
      <c r="D3" s="18" t="s">
        <v>13</v>
      </c>
      <c r="E3" s="19" t="s">
        <v>14</v>
      </c>
      <c r="F3" s="19" t="s">
        <v>15</v>
      </c>
      <c r="G3" s="20" t="s">
        <v>8</v>
      </c>
    </row>
    <row r="4" spans="1:8" ht="16.5" thickBot="1" x14ac:dyDescent="0.3">
      <c r="A4" s="21"/>
      <c r="B4" s="18" t="s">
        <v>16</v>
      </c>
      <c r="C4" s="22"/>
      <c r="D4" s="22"/>
      <c r="E4" s="22"/>
      <c r="F4" s="22"/>
      <c r="G4" s="59"/>
    </row>
    <row r="5" spans="1:8" ht="16.5" thickBot="1" x14ac:dyDescent="0.3">
      <c r="A5" s="13">
        <v>1</v>
      </c>
      <c r="B5" s="24" t="s">
        <v>18</v>
      </c>
      <c r="C5" s="45">
        <f>'Area 1 Data'!C5+'Area 2 Data'!C5+'Area 3 Data'!C5+'Area 4 Data'!C5</f>
        <v>237094</v>
      </c>
      <c r="D5" s="45">
        <f>'Area 1 Data'!D5+'Area 2 Data'!D5+'Area 3 Data'!D5+'Area 4 Data'!D5</f>
        <v>195648</v>
      </c>
      <c r="E5" s="45">
        <f>'Area 1 Data'!E5+'Area 2 Data'!E5+'Area 3 Data'!E5+'Area 4 Data'!E5</f>
        <v>298246</v>
      </c>
      <c r="F5" s="45">
        <f>'Area 1 Data'!F5+'Area 2 Data'!F5+'Area 3 Data'!F5+'Area 4 Data'!F5</f>
        <v>0</v>
      </c>
      <c r="G5" s="45">
        <f t="shared" ref="G5:G12" si="0">SUM(C5:F5)</f>
        <v>730988</v>
      </c>
    </row>
    <row r="6" spans="1:8" ht="16.5" thickBot="1" x14ac:dyDescent="0.3">
      <c r="A6" s="14">
        <v>2</v>
      </c>
      <c r="B6" s="24" t="s">
        <v>19</v>
      </c>
      <c r="C6" s="45">
        <f>'Area 1 Data'!C6+'Area 2 Data'!C6+'Area 3 Data'!C6+'Area 4 Data'!C6</f>
        <v>139</v>
      </c>
      <c r="D6" s="45">
        <f>'Area 1 Data'!D6+'Area 2 Data'!D6+'Area 3 Data'!D6+'Area 4 Data'!D6</f>
        <v>1636</v>
      </c>
      <c r="E6" s="45">
        <f>'Area 1 Data'!E6+'Area 2 Data'!E6+'Area 3 Data'!E6+'Area 4 Data'!E6</f>
        <v>7055</v>
      </c>
      <c r="F6" s="45">
        <f>'Area 1 Data'!F6+'Area 2 Data'!F6+'Area 3 Data'!F6+'Area 4 Data'!F6</f>
        <v>0</v>
      </c>
      <c r="G6" s="46">
        <f t="shared" si="0"/>
        <v>8830</v>
      </c>
    </row>
    <row r="7" spans="1:8" ht="16.5" thickBot="1" x14ac:dyDescent="0.3">
      <c r="A7" s="14" t="s">
        <v>20</v>
      </c>
      <c r="B7" s="24" t="s">
        <v>21</v>
      </c>
      <c r="C7" s="3">
        <v>139</v>
      </c>
      <c r="D7" s="3">
        <v>1636</v>
      </c>
      <c r="E7" s="3">
        <v>0</v>
      </c>
      <c r="F7" s="3"/>
      <c r="G7" s="46">
        <f t="shared" si="0"/>
        <v>1775</v>
      </c>
    </row>
    <row r="8" spans="1:8" ht="16.5" thickBot="1" x14ac:dyDescent="0.3">
      <c r="A8" s="14" t="s">
        <v>22</v>
      </c>
      <c r="B8" s="24" t="s">
        <v>23</v>
      </c>
      <c r="C8" s="58">
        <v>0</v>
      </c>
      <c r="D8" s="3"/>
      <c r="E8" s="3"/>
      <c r="F8" s="58">
        <v>0</v>
      </c>
      <c r="G8" s="46">
        <f t="shared" si="0"/>
        <v>0</v>
      </c>
      <c r="H8" s="36"/>
    </row>
    <row r="9" spans="1:8" ht="16.5" thickBot="1" x14ac:dyDescent="0.3">
      <c r="A9" s="14">
        <v>3</v>
      </c>
      <c r="B9" s="24" t="s">
        <v>24</v>
      </c>
      <c r="C9" s="60">
        <f>'Area 1 Data'!C7+'Area 2 Data'!C7+'Area 3 Data'!C7+'Area 4 Data'!C7</f>
        <v>8014</v>
      </c>
      <c r="D9" s="60">
        <f>'Area 1 Data'!D7+'Area 2 Data'!D7+'Area 3 Data'!D7+'Area 4 Data'!D7</f>
        <v>7121</v>
      </c>
      <c r="E9" s="60">
        <f>'Area 1 Data'!E7+'Area 2 Data'!E7+'Area 3 Data'!E7+'Area 4 Data'!E7</f>
        <v>9862</v>
      </c>
      <c r="F9" s="60">
        <f>'Area 1 Data'!F7+'Area 2 Data'!F7+'Area 3 Data'!F7+'Area 4 Data'!F7</f>
        <v>0</v>
      </c>
      <c r="G9" s="46">
        <f t="shared" si="0"/>
        <v>24997</v>
      </c>
    </row>
    <row r="10" spans="1:8" ht="16.5" thickBot="1" x14ac:dyDescent="0.3">
      <c r="A10" s="14">
        <v>4</v>
      </c>
      <c r="B10" s="24" t="s">
        <v>25</v>
      </c>
      <c r="C10" s="60">
        <f>'Area 1 Data'!C8+'Area 2 Data'!C8+'Area 3 Data'!C8+'Area 4 Data'!C8</f>
        <v>4024</v>
      </c>
      <c r="D10" s="60">
        <f>'Area 1 Data'!D8+'Area 2 Data'!D8+'Area 3 Data'!D8+'Area 4 Data'!D8</f>
        <v>2944</v>
      </c>
      <c r="E10" s="60">
        <f>'Area 1 Data'!E8+'Area 2 Data'!E8+'Area 3 Data'!E8+'Area 4 Data'!E8</f>
        <v>5029</v>
      </c>
      <c r="F10" s="60">
        <f>'Area 1 Data'!F8+'Area 2 Data'!F8+'Area 3 Data'!F8+'Area 4 Data'!F8</f>
        <v>0</v>
      </c>
      <c r="G10" s="46">
        <f t="shared" si="0"/>
        <v>11997</v>
      </c>
    </row>
    <row r="11" spans="1:8" ht="16.5" thickBot="1" x14ac:dyDescent="0.3">
      <c r="A11" s="14">
        <v>5</v>
      </c>
      <c r="B11" s="24" t="s">
        <v>26</v>
      </c>
      <c r="C11" s="60">
        <f>'Area 1 Data'!C9+'Area 2 Data'!C9+'Area 3 Data'!C9+'Area 4 Data'!C9</f>
        <v>7864</v>
      </c>
      <c r="D11" s="60">
        <f>'Area 1 Data'!D9+'Area 2 Data'!D9+'Area 3 Data'!D9+'Area 4 Data'!D9</f>
        <v>5746</v>
      </c>
      <c r="E11" s="60">
        <f>'Area 1 Data'!E9+'Area 2 Data'!E9+'Area 3 Data'!E9+'Area 4 Data'!E9</f>
        <v>8610</v>
      </c>
      <c r="F11" s="60">
        <f>'Area 1 Data'!F9+'Area 2 Data'!F9+'Area 3 Data'!F9+'Area 4 Data'!F9</f>
        <v>0</v>
      </c>
      <c r="G11" s="46">
        <f t="shared" si="0"/>
        <v>22220</v>
      </c>
    </row>
    <row r="12" spans="1:8" ht="16.5" thickBot="1" x14ac:dyDescent="0.3">
      <c r="A12" s="1" t="s">
        <v>27</v>
      </c>
      <c r="B12" s="24" t="s">
        <v>28</v>
      </c>
      <c r="C12" s="46">
        <f>SUM(C9:C11)</f>
        <v>19902</v>
      </c>
      <c r="D12" s="46">
        <f>SUM(D9:D11)</f>
        <v>15811</v>
      </c>
      <c r="E12" s="46">
        <f>SUM(E9:E11)</f>
        <v>23501</v>
      </c>
      <c r="F12" s="46">
        <f>SUM(F9:F11)</f>
        <v>0</v>
      </c>
      <c r="G12" s="46">
        <f t="shared" si="0"/>
        <v>59214</v>
      </c>
    </row>
    <row r="13" spans="1:8" ht="16.5" thickBot="1" x14ac:dyDescent="0.3">
      <c r="A13" s="18"/>
      <c r="B13" s="18" t="s">
        <v>29</v>
      </c>
      <c r="C13" s="22"/>
      <c r="D13" s="22"/>
      <c r="E13" s="22"/>
      <c r="F13" s="22"/>
      <c r="G13" s="47"/>
    </row>
    <row r="14" spans="1:8" ht="16.5" thickBot="1" x14ac:dyDescent="0.3">
      <c r="A14" s="13">
        <v>6</v>
      </c>
      <c r="B14" s="24" t="s">
        <v>30</v>
      </c>
      <c r="C14" s="61">
        <f>'Area 1 Data'!C11+'Area 2 Data'!C11+'Area 3 Data'!C11+'Area 4 Data'!C11</f>
        <v>139742331.08000001</v>
      </c>
      <c r="D14" s="61">
        <f>'Area 1 Data'!D11+'Area 2 Data'!D11+'Area 3 Data'!D11+'Area 4 Data'!D11</f>
        <v>101674724.25999999</v>
      </c>
      <c r="E14" s="61">
        <f>'Area 1 Data'!E11+'Area 2 Data'!E11+'Area 3 Data'!E11+'Area 4 Data'!E11</f>
        <v>158526567.44</v>
      </c>
      <c r="F14" s="61">
        <f>'Area 1 Data'!F11+'Area 2 Data'!F11+'Area 3 Data'!F11+'Area 4 Data'!F11</f>
        <v>0</v>
      </c>
      <c r="G14" s="52">
        <f t="shared" ref="G14:G21" si="1">SUM(C14:F14)</f>
        <v>399943622.77999997</v>
      </c>
    </row>
    <row r="15" spans="1:8" ht="16.5" thickBot="1" x14ac:dyDescent="0.3">
      <c r="A15" s="14">
        <v>7</v>
      </c>
      <c r="B15" s="24" t="s">
        <v>31</v>
      </c>
      <c r="C15" s="61">
        <f>'Area 1 Data'!C12+'Area 2 Data'!C12+'Area 3 Data'!C12+'Area 4 Data'!C12</f>
        <v>139742331.08000001</v>
      </c>
      <c r="D15" s="61">
        <f>'Area 1 Data'!D12+'Area 2 Data'!D12+'Area 3 Data'!D12+'Area 4 Data'!D12</f>
        <v>101674724.25999999</v>
      </c>
      <c r="E15" s="61">
        <f>'Area 1 Data'!E12+'Area 2 Data'!E12+'Area 3 Data'!E12+'Area 4 Data'!E12</f>
        <v>158526567.44</v>
      </c>
      <c r="F15" s="61">
        <f>'Area 1 Data'!F12+'Area 2 Data'!F12+'Area 3 Data'!F12+'Area 4 Data'!F12</f>
        <v>0</v>
      </c>
      <c r="G15" s="52">
        <f t="shared" si="1"/>
        <v>399943622.77999997</v>
      </c>
    </row>
    <row r="16" spans="1:8" ht="16.5" thickBot="1" x14ac:dyDescent="0.3">
      <c r="A16" s="14">
        <v>8</v>
      </c>
      <c r="B16" s="24" t="s">
        <v>32</v>
      </c>
      <c r="C16" s="49">
        <v>139734896.42142391</v>
      </c>
      <c r="D16" s="49">
        <v>101674724.25756426</v>
      </c>
      <c r="E16" s="49">
        <v>159604701.90101179</v>
      </c>
      <c r="F16" s="49"/>
      <c r="G16" s="52">
        <f t="shared" si="1"/>
        <v>401014322.57999992</v>
      </c>
    </row>
    <row r="17" spans="1:7" ht="16.5" thickBot="1" x14ac:dyDescent="0.3">
      <c r="A17" s="14">
        <v>9</v>
      </c>
      <c r="B17" s="24" t="s">
        <v>33</v>
      </c>
      <c r="C17" s="49">
        <v>-93748.991450740839</v>
      </c>
      <c r="D17" s="49">
        <v>674537.33843671414</v>
      </c>
      <c r="E17" s="49">
        <v>-413474.09843671409</v>
      </c>
      <c r="F17" s="49"/>
      <c r="G17" s="52">
        <f t="shared" si="1"/>
        <v>167314.24854925921</v>
      </c>
    </row>
    <row r="18" spans="1:7" ht="16.5" thickBot="1" x14ac:dyDescent="0.3">
      <c r="A18" s="14">
        <v>10</v>
      </c>
      <c r="B18" s="24" t="s">
        <v>34</v>
      </c>
      <c r="C18" s="62">
        <f>'Area 1 Data'!C13+'Area 2 Data'!C13+'Area 3 Data'!C13+'Area 4 Data'!C13</f>
        <v>0</v>
      </c>
      <c r="D18" s="62">
        <f>'Area 1 Data'!D13+'Area 2 Data'!D13+'Area 3 Data'!D13+'Area 4 Data'!D13</f>
        <v>0</v>
      </c>
      <c r="E18" s="62">
        <f>'Area 1 Data'!E13+'Area 2 Data'!E13+'Area 3 Data'!E13+'Area 4 Data'!E13</f>
        <v>0</v>
      </c>
      <c r="F18" s="63">
        <v>0</v>
      </c>
      <c r="G18" s="52">
        <f>'Area 1 Data'!G13+'Area 2 Data'!G13+'Area 3 Data'!G13+'Area 4 Data'!G13</f>
        <v>0</v>
      </c>
    </row>
    <row r="19" spans="1:7" ht="16.5" thickBot="1" x14ac:dyDescent="0.3">
      <c r="A19" s="14">
        <v>11</v>
      </c>
      <c r="B19" s="24" t="s">
        <v>35</v>
      </c>
      <c r="C19" s="62">
        <f>'Area 1 Data'!C14+'Area 2 Data'!C14+'Area 3 Data'!C14+'Area 4 Data'!C14</f>
        <v>0</v>
      </c>
      <c r="D19" s="62">
        <f>'Area 1 Data'!D14+'Area 2 Data'!D14+'Area 3 Data'!D14+'Area 4 Data'!D14</f>
        <v>0</v>
      </c>
      <c r="E19" s="62">
        <f>'Area 1 Data'!E14+'Area 2 Data'!E14+'Area 3 Data'!E14+'Area 4 Data'!E14</f>
        <v>0</v>
      </c>
      <c r="F19" s="63">
        <v>0</v>
      </c>
      <c r="G19" s="52">
        <f>'Area 1 Data'!G14+'Area 2 Data'!G14+'Area 3 Data'!G14+'Area 4 Data'!G14</f>
        <v>0</v>
      </c>
    </row>
    <row r="20" spans="1:7" ht="16.5" thickBot="1" x14ac:dyDescent="0.3">
      <c r="A20" s="14">
        <v>13</v>
      </c>
      <c r="B20" s="24" t="s">
        <v>36</v>
      </c>
      <c r="C20" s="49"/>
      <c r="D20" s="49"/>
      <c r="E20" s="49"/>
      <c r="F20" s="49"/>
      <c r="G20" s="52">
        <f t="shared" si="1"/>
        <v>0</v>
      </c>
    </row>
    <row r="21" spans="1:7" ht="16.5" thickBot="1" x14ac:dyDescent="0.3">
      <c r="A21" s="1">
        <v>14</v>
      </c>
      <c r="B21" s="24" t="s">
        <v>37</v>
      </c>
      <c r="C21" s="52">
        <f>SUM(C16:C20)</f>
        <v>139641147.42997319</v>
      </c>
      <c r="D21" s="52">
        <f>SUM(D16:D20)</f>
        <v>102349261.59600097</v>
      </c>
      <c r="E21" s="52">
        <f>SUM(E16:E20)</f>
        <v>159191227.80257508</v>
      </c>
      <c r="F21" s="52">
        <f>SUM(F16:F20)</f>
        <v>0</v>
      </c>
      <c r="G21" s="52">
        <f t="shared" si="1"/>
        <v>401181636.82854927</v>
      </c>
    </row>
    <row r="22" spans="1:7" ht="16.5" thickBot="1" x14ac:dyDescent="0.3">
      <c r="A22" s="18"/>
      <c r="B22" s="18" t="s">
        <v>38</v>
      </c>
      <c r="C22" s="64"/>
      <c r="D22" s="64"/>
      <c r="E22" s="64"/>
      <c r="F22" s="64"/>
      <c r="G22" s="65"/>
    </row>
    <row r="23" spans="1:7" ht="16.5" thickBot="1" x14ac:dyDescent="0.3">
      <c r="A23" s="13">
        <v>15</v>
      </c>
      <c r="B23" s="24" t="s">
        <v>39</v>
      </c>
      <c r="C23" s="66">
        <f>'Area 1 Data'!C16+'Area 2 Data'!C16+'Area 3 Data'!C16+'Area 4 Data'!C16</f>
        <v>30227475.429999996</v>
      </c>
      <c r="D23" s="66">
        <f>'Area 1 Data'!D16+'Area 2 Data'!D16+'Area 3 Data'!D16+'Area 4 Data'!D16</f>
        <v>17992336.129999999</v>
      </c>
      <c r="E23" s="66">
        <f>'Area 1 Data'!E16+'Area 2 Data'!E16+'Area 3 Data'!E16+'Area 4 Data'!E16</f>
        <v>36906065.080000006</v>
      </c>
      <c r="F23" s="67">
        <v>0</v>
      </c>
      <c r="G23" s="52">
        <f>'Area 1 Data'!G16+'Area 2 Data'!G16+'Area 3 Data'!G16+'Area 4 Data'!G16</f>
        <v>85125876.640000001</v>
      </c>
    </row>
    <row r="24" spans="1:7" ht="16.5" thickBot="1" x14ac:dyDescent="0.3">
      <c r="A24" s="14">
        <v>16</v>
      </c>
      <c r="B24" s="24" t="s">
        <v>40</v>
      </c>
      <c r="C24" s="66">
        <f>'Area 1 Data'!C17+'Area 2 Data'!C17+'Area 3 Data'!C17+'Area 4 Data'!C17</f>
        <v>12479005.9</v>
      </c>
      <c r="D24" s="66">
        <f>'Area 1 Data'!D17+'Area 2 Data'!D17+'Area 3 Data'!D17+'Area 4 Data'!D17</f>
        <v>9157299.9899999984</v>
      </c>
      <c r="E24" s="66">
        <f>'Area 1 Data'!E17+'Area 2 Data'!E17+'Area 3 Data'!E17+'Area 4 Data'!E17</f>
        <v>18292224.02</v>
      </c>
      <c r="F24" s="63">
        <v>0</v>
      </c>
      <c r="G24" s="52">
        <f>'Area 1 Data'!G17+'Area 2 Data'!G17+'Area 3 Data'!G17+'Area 4 Data'!G17</f>
        <v>39928529.909999996</v>
      </c>
    </row>
    <row r="25" spans="1:7" ht="16.5" thickBot="1" x14ac:dyDescent="0.3">
      <c r="A25" s="14">
        <v>17</v>
      </c>
      <c r="B25" s="24" t="s">
        <v>41</v>
      </c>
      <c r="C25" s="66">
        <f>'Area 1 Data'!C18+'Area 2 Data'!C18+'Area 3 Data'!C18+'Area 4 Data'!C18</f>
        <v>54347113.68</v>
      </c>
      <c r="D25" s="66">
        <f>'Area 1 Data'!D18+'Area 2 Data'!D18+'Area 3 Data'!D18+'Area 4 Data'!D18</f>
        <v>39100160.609999999</v>
      </c>
      <c r="E25" s="66">
        <f>'Area 1 Data'!E18+'Area 2 Data'!E18+'Area 3 Data'!E18+'Area 4 Data'!E18</f>
        <v>81676476.460000008</v>
      </c>
      <c r="F25" s="63">
        <v>0</v>
      </c>
      <c r="G25" s="52">
        <f>'Area 1 Data'!G18+'Area 2 Data'!G18+'Area 3 Data'!G18+'Area 4 Data'!G18</f>
        <v>175123750.75</v>
      </c>
    </row>
    <row r="26" spans="1:7" ht="16.5" thickBot="1" x14ac:dyDescent="0.3">
      <c r="A26" s="14">
        <v>18</v>
      </c>
      <c r="B26" s="24" t="s">
        <v>42</v>
      </c>
      <c r="C26" s="66">
        <f>'Area 1 Data'!C19+'Area 2 Data'!C19+'Area 3 Data'!C19+'Area 4 Data'!C19</f>
        <v>0</v>
      </c>
      <c r="D26" s="66">
        <f>'Area 1 Data'!D19+'Area 2 Data'!D19+'Area 3 Data'!D19+'Area 4 Data'!D19</f>
        <v>0</v>
      </c>
      <c r="E26" s="66">
        <f>'Area 1 Data'!E19+'Area 2 Data'!E19+'Area 3 Data'!E19+'Area 4 Data'!E19</f>
        <v>0</v>
      </c>
      <c r="F26" s="63">
        <v>0</v>
      </c>
      <c r="G26" s="52">
        <f>'Area 1 Data'!G19+'Area 2 Data'!G19+'Area 3 Data'!G19+'Area 4 Data'!G19</f>
        <v>0</v>
      </c>
    </row>
    <row r="27" spans="1:7" ht="16.5" thickBot="1" x14ac:dyDescent="0.3">
      <c r="A27" s="14">
        <v>19</v>
      </c>
      <c r="B27" s="24" t="s">
        <v>43</v>
      </c>
      <c r="C27" s="66">
        <f>'Area 1 Data'!C20+'Area 2 Data'!C20+'Area 3 Data'!C20+'Area 4 Data'!C20</f>
        <v>0</v>
      </c>
      <c r="D27" s="66">
        <f>'Area 1 Data'!D20+'Area 2 Data'!D20+'Area 3 Data'!D20+'Area 4 Data'!D20</f>
        <v>0</v>
      </c>
      <c r="E27" s="66">
        <f>'Area 1 Data'!E20+'Area 2 Data'!E20+'Area 3 Data'!E20+'Area 4 Data'!E20</f>
        <v>0</v>
      </c>
      <c r="F27" s="63">
        <v>0</v>
      </c>
      <c r="G27" s="52">
        <f>'Area 1 Data'!G20+'Area 2 Data'!G20+'Area 3 Data'!G20+'Area 4 Data'!G20</f>
        <v>0</v>
      </c>
    </row>
    <row r="28" spans="1:7" ht="16.5" thickBot="1" x14ac:dyDescent="0.3">
      <c r="A28" s="14">
        <v>20</v>
      </c>
      <c r="B28" s="24" t="s">
        <v>44</v>
      </c>
      <c r="C28" s="66">
        <f>'Area 1 Data'!C21+'Area 2 Data'!C21+'Area 3 Data'!C21+'Area 4 Data'!C21</f>
        <v>2778443.2199999997</v>
      </c>
      <c r="D28" s="66">
        <f>'Area 1 Data'!D21+'Area 2 Data'!D21+'Area 3 Data'!D21+'Area 4 Data'!D21</f>
        <v>1308846.3799999999</v>
      </c>
      <c r="E28" s="66">
        <f>'Area 1 Data'!E21+'Area 2 Data'!E21+'Area 3 Data'!E21+'Area 4 Data'!E21</f>
        <v>2322823.86</v>
      </c>
      <c r="F28" s="63">
        <v>0</v>
      </c>
      <c r="G28" s="52">
        <f>'Area 1 Data'!G21+'Area 2 Data'!G21+'Area 3 Data'!G21+'Area 4 Data'!G21</f>
        <v>6410113.46</v>
      </c>
    </row>
    <row r="29" spans="1:7" ht="16.5" thickBot="1" x14ac:dyDescent="0.3">
      <c r="A29" s="14">
        <v>21</v>
      </c>
      <c r="B29" s="24" t="s">
        <v>45</v>
      </c>
      <c r="C29" s="66">
        <f>'Area 1 Data'!C22+'Area 2 Data'!C22+'Area 3 Data'!C22+'Area 4 Data'!C22</f>
        <v>19217278.380000003</v>
      </c>
      <c r="D29" s="66">
        <f>'Area 1 Data'!D22+'Area 2 Data'!D22+'Area 3 Data'!D22+'Area 4 Data'!D22</f>
        <v>15267033.68</v>
      </c>
      <c r="E29" s="66">
        <f>'Area 1 Data'!E22+'Area 2 Data'!E22+'Area 3 Data'!E22+'Area 4 Data'!E22</f>
        <v>28606632.330000002</v>
      </c>
      <c r="F29" s="63">
        <v>0</v>
      </c>
      <c r="G29" s="52">
        <f>'Area 1 Data'!G22+'Area 2 Data'!G22+'Area 3 Data'!G22+'Area 4 Data'!G22</f>
        <v>63090944.389999993</v>
      </c>
    </row>
    <row r="30" spans="1:7" ht="16.5" thickBot="1" x14ac:dyDescent="0.3">
      <c r="A30" s="14">
        <v>22</v>
      </c>
      <c r="B30" s="24" t="s">
        <v>46</v>
      </c>
      <c r="C30" s="49">
        <v>0</v>
      </c>
      <c r="D30" s="49">
        <v>0</v>
      </c>
      <c r="E30" s="49">
        <v>0</v>
      </c>
      <c r="F30" s="63">
        <v>0</v>
      </c>
      <c r="G30" s="52">
        <f t="shared" ref="G30:G48" si="2">SUM(C30:F30)</f>
        <v>0</v>
      </c>
    </row>
    <row r="31" spans="1:7" ht="16.5" thickBot="1" x14ac:dyDescent="0.3">
      <c r="A31" s="14">
        <v>23</v>
      </c>
      <c r="B31" s="24" t="s">
        <v>47</v>
      </c>
      <c r="C31" s="49">
        <v>172583.76511106081</v>
      </c>
      <c r="D31" s="49">
        <v>149237.9463283103</v>
      </c>
      <c r="E31" s="49">
        <v>219089.02992220223</v>
      </c>
      <c r="F31" s="63">
        <v>0</v>
      </c>
      <c r="G31" s="52">
        <f t="shared" si="2"/>
        <v>540910.74136157334</v>
      </c>
    </row>
    <row r="32" spans="1:7" ht="16.5" thickBot="1" x14ac:dyDescent="0.3">
      <c r="A32" s="14">
        <v>24</v>
      </c>
      <c r="B32" s="24" t="s">
        <v>48</v>
      </c>
      <c r="C32" s="49">
        <v>0</v>
      </c>
      <c r="D32" s="49">
        <v>0</v>
      </c>
      <c r="E32" s="49">
        <v>40037834.060000002</v>
      </c>
      <c r="F32" s="49"/>
      <c r="G32" s="52">
        <f t="shared" si="2"/>
        <v>40037834.060000002</v>
      </c>
    </row>
    <row r="33" spans="1:7" ht="16.5" thickBot="1" x14ac:dyDescent="0.3">
      <c r="A33" s="14">
        <v>25</v>
      </c>
      <c r="B33" s="24" t="s">
        <v>77</v>
      </c>
      <c r="C33" s="52">
        <f>SUM(C23:C31)-C32</f>
        <v>119221900.37511104</v>
      </c>
      <c r="D33" s="52">
        <f>SUM(D23:D31)-D32</f>
        <v>82974914.736328304</v>
      </c>
      <c r="E33" s="52">
        <f>SUM(E23:E31)-E32</f>
        <v>127985476.71992224</v>
      </c>
      <c r="F33" s="49"/>
      <c r="G33" s="52">
        <f t="shared" si="2"/>
        <v>330182291.83136159</v>
      </c>
    </row>
    <row r="34" spans="1:7" ht="16.5" thickBot="1" x14ac:dyDescent="0.3">
      <c r="A34" s="14">
        <v>26</v>
      </c>
      <c r="B34" s="24" t="s">
        <v>49</v>
      </c>
      <c r="C34" s="49">
        <v>0</v>
      </c>
      <c r="D34" s="49">
        <v>0</v>
      </c>
      <c r="E34" s="49">
        <v>0</v>
      </c>
      <c r="F34" s="49"/>
      <c r="G34" s="52">
        <f t="shared" si="2"/>
        <v>0</v>
      </c>
    </row>
    <row r="35" spans="1:7" ht="16.5" thickBot="1" x14ac:dyDescent="0.3">
      <c r="A35" s="14">
        <v>27</v>
      </c>
      <c r="B35" s="24" t="s">
        <v>50</v>
      </c>
      <c r="C35" s="49">
        <v>3005917</v>
      </c>
      <c r="D35" s="49">
        <v>3166668</v>
      </c>
      <c r="E35" s="49">
        <v>5408482</v>
      </c>
      <c r="F35" s="49"/>
      <c r="G35" s="52">
        <f t="shared" si="2"/>
        <v>11581067</v>
      </c>
    </row>
    <row r="36" spans="1:7" ht="16.5" thickBot="1" x14ac:dyDescent="0.3">
      <c r="A36" s="14">
        <v>28</v>
      </c>
      <c r="B36" s="24" t="s">
        <v>51</v>
      </c>
      <c r="C36" s="49">
        <v>3803640</v>
      </c>
      <c r="D36" s="49">
        <v>1628413</v>
      </c>
      <c r="E36" s="49">
        <v>3950792</v>
      </c>
      <c r="F36" s="49"/>
      <c r="G36" s="52">
        <f t="shared" si="2"/>
        <v>9382845</v>
      </c>
    </row>
    <row r="37" spans="1:7" ht="16.5" thickBot="1" x14ac:dyDescent="0.3">
      <c r="A37" s="14">
        <v>29</v>
      </c>
      <c r="B37" s="24" t="s">
        <v>52</v>
      </c>
      <c r="C37" s="49">
        <v>1076718</v>
      </c>
      <c r="D37" s="49">
        <v>938388</v>
      </c>
      <c r="E37" s="49">
        <v>1369401</v>
      </c>
      <c r="F37" s="49"/>
      <c r="G37" s="52">
        <f t="shared" si="2"/>
        <v>3384507</v>
      </c>
    </row>
    <row r="38" spans="1:7" ht="16.5" thickBot="1" x14ac:dyDescent="0.3">
      <c r="A38" s="14">
        <v>30</v>
      </c>
      <c r="B38" s="24" t="s">
        <v>53</v>
      </c>
      <c r="C38" s="49">
        <v>4086788</v>
      </c>
      <c r="D38" s="49">
        <v>3565122</v>
      </c>
      <c r="E38" s="49">
        <v>1859630</v>
      </c>
      <c r="F38" s="49"/>
      <c r="G38" s="52">
        <f t="shared" si="2"/>
        <v>9511540</v>
      </c>
    </row>
    <row r="39" spans="1:7" ht="16.5" thickBot="1" x14ac:dyDescent="0.3">
      <c r="A39" s="14">
        <v>31</v>
      </c>
      <c r="B39" s="24" t="s">
        <v>54</v>
      </c>
      <c r="C39" s="49">
        <v>3594404</v>
      </c>
      <c r="D39" s="49">
        <v>2690398</v>
      </c>
      <c r="E39" s="49">
        <v>4141341</v>
      </c>
      <c r="F39" s="49"/>
      <c r="G39" s="52">
        <f t="shared" si="2"/>
        <v>10426143</v>
      </c>
    </row>
    <row r="40" spans="1:7" ht="16.5" thickBot="1" x14ac:dyDescent="0.3">
      <c r="A40" s="14">
        <v>32</v>
      </c>
      <c r="B40" s="24" t="s">
        <v>55</v>
      </c>
      <c r="C40" s="49">
        <v>420033</v>
      </c>
      <c r="D40" s="49">
        <v>474347</v>
      </c>
      <c r="E40" s="49">
        <v>587587</v>
      </c>
      <c r="F40" s="49"/>
      <c r="G40" s="52">
        <f t="shared" si="2"/>
        <v>1481967</v>
      </c>
    </row>
    <row r="41" spans="1:7" ht="16.5" thickBot="1" x14ac:dyDescent="0.3">
      <c r="A41" s="13">
        <v>33</v>
      </c>
      <c r="B41" s="24" t="s">
        <v>99</v>
      </c>
      <c r="C41" s="101">
        <v>0</v>
      </c>
      <c r="D41" s="101">
        <v>0</v>
      </c>
      <c r="E41" s="101">
        <v>0</v>
      </c>
      <c r="F41" s="101">
        <v>0</v>
      </c>
      <c r="G41" s="52">
        <f t="shared" si="2"/>
        <v>0</v>
      </c>
    </row>
    <row r="42" spans="1:7" ht="16.5" thickBot="1" x14ac:dyDescent="0.3">
      <c r="A42" s="14" t="s">
        <v>57</v>
      </c>
      <c r="B42" s="24" t="s">
        <v>58</v>
      </c>
      <c r="C42" s="49">
        <v>0</v>
      </c>
      <c r="D42" s="49">
        <v>3732108</v>
      </c>
      <c r="E42" s="49">
        <v>1313162</v>
      </c>
      <c r="F42" s="49"/>
      <c r="G42" s="52">
        <f t="shared" si="2"/>
        <v>5045270</v>
      </c>
    </row>
    <row r="43" spans="1:7" ht="16.5" thickBot="1" x14ac:dyDescent="0.3">
      <c r="A43" s="14" t="s">
        <v>97</v>
      </c>
      <c r="B43" s="24" t="s">
        <v>98</v>
      </c>
      <c r="C43" s="49">
        <v>918839.18808001734</v>
      </c>
      <c r="D43" s="49">
        <v>758322.12379825744</v>
      </c>
      <c r="E43" s="49">
        <v>1157539.5838092195</v>
      </c>
      <c r="F43" s="49"/>
      <c r="G43" s="52">
        <f t="shared" si="2"/>
        <v>2834700.8956874944</v>
      </c>
    </row>
    <row r="44" spans="1:7" ht="16.5" thickBot="1" x14ac:dyDescent="0.3">
      <c r="A44" s="14">
        <v>34</v>
      </c>
      <c r="B44" s="24" t="s">
        <v>59</v>
      </c>
      <c r="C44" s="49">
        <v>0</v>
      </c>
      <c r="D44" s="49">
        <v>0</v>
      </c>
      <c r="E44" s="49">
        <v>0</v>
      </c>
      <c r="F44" s="49"/>
      <c r="G44" s="52">
        <f t="shared" si="2"/>
        <v>0</v>
      </c>
    </row>
    <row r="45" spans="1:7" ht="16.5" thickBot="1" x14ac:dyDescent="0.3">
      <c r="A45" s="14">
        <v>35</v>
      </c>
      <c r="B45" s="24" t="s">
        <v>60</v>
      </c>
      <c r="C45" s="49">
        <v>34599</v>
      </c>
      <c r="D45" s="49">
        <v>28527</v>
      </c>
      <c r="E45" s="49">
        <v>43577</v>
      </c>
      <c r="F45" s="49"/>
      <c r="G45" s="52">
        <f t="shared" si="2"/>
        <v>106703</v>
      </c>
    </row>
    <row r="46" spans="1:7" ht="16.5" thickBot="1" x14ac:dyDescent="0.3">
      <c r="A46" s="14">
        <v>36</v>
      </c>
      <c r="B46" s="24" t="s">
        <v>61</v>
      </c>
      <c r="C46" s="49">
        <v>5673296</v>
      </c>
      <c r="D46" s="49">
        <v>5518854</v>
      </c>
      <c r="E46" s="49">
        <v>10551373</v>
      </c>
      <c r="F46" s="49"/>
      <c r="G46" s="52">
        <f t="shared" si="2"/>
        <v>21743523</v>
      </c>
    </row>
    <row r="47" spans="1:7" ht="16.5" thickBot="1" x14ac:dyDescent="0.3">
      <c r="A47" s="14">
        <v>37</v>
      </c>
      <c r="B47" s="24" t="s">
        <v>62</v>
      </c>
      <c r="C47" s="52">
        <f>SUM(C35:C46)</f>
        <v>22614234.188080017</v>
      </c>
      <c r="D47" s="52">
        <f>SUM(D35:D46)</f>
        <v>22501147.123798259</v>
      </c>
      <c r="E47" s="52">
        <f>SUM(E35:E46)</f>
        <v>30382884.583809219</v>
      </c>
      <c r="F47" s="52">
        <f>SUM(F35:F46)</f>
        <v>0</v>
      </c>
      <c r="G47" s="52">
        <f t="shared" si="2"/>
        <v>75498265.895687491</v>
      </c>
    </row>
    <row r="48" spans="1:7" ht="16.5" thickBot="1" x14ac:dyDescent="0.3">
      <c r="A48" s="1">
        <v>38</v>
      </c>
      <c r="B48" s="24" t="s">
        <v>63</v>
      </c>
      <c r="C48" s="52">
        <f>C21-C33-C34-C47</f>
        <v>-2194987.1332178749</v>
      </c>
      <c r="D48" s="52">
        <f>D21-D33-D34-D47</f>
        <v>-3126800.264125593</v>
      </c>
      <c r="E48" s="52">
        <f>E21-E33-E34-E47</f>
        <v>822866.49884361774</v>
      </c>
      <c r="F48" s="52">
        <f>F21-F33-F34-F47</f>
        <v>0</v>
      </c>
      <c r="G48" s="52">
        <f t="shared" si="2"/>
        <v>-4498920.8984998502</v>
      </c>
    </row>
    <row r="49" spans="1:7" ht="16.5" thickBot="1" x14ac:dyDescent="0.3">
      <c r="A49" s="18"/>
      <c r="B49" s="18" t="s">
        <v>64</v>
      </c>
      <c r="C49" s="22"/>
      <c r="D49" s="22"/>
      <c r="E49" s="22"/>
      <c r="F49" s="22"/>
      <c r="G49" s="48"/>
    </row>
    <row r="50" spans="1:7" ht="16.5" thickBot="1" x14ac:dyDescent="0.3">
      <c r="A50" s="13">
        <v>39</v>
      </c>
      <c r="B50" s="24" t="s">
        <v>65</v>
      </c>
      <c r="C50" s="55">
        <f>'Area 1 Data'!C24+'Area 2 Data'!C24+'Area 3 Data'!C24+'Area 4 Data'!C24</f>
        <v>5134</v>
      </c>
      <c r="D50" s="55">
        <f>'Area 1 Data'!D24+'Area 2 Data'!D24+'Area 3 Data'!D24+'Area 4 Data'!D24</f>
        <v>3351</v>
      </c>
      <c r="E50" s="55">
        <f>'Area 1 Data'!E24+'Area 2 Data'!E24+'Area 3 Data'!E24+'Area 4 Data'!E24</f>
        <v>6785</v>
      </c>
      <c r="F50" s="68">
        <v>0</v>
      </c>
      <c r="G50" s="45">
        <f>'Area 1 Data'!G24+'Area 2 Data'!G24+'Area 3 Data'!G24+'Area 4 Data'!G24</f>
        <v>15270</v>
      </c>
    </row>
    <row r="51" spans="1:7" ht="16.5" thickBot="1" x14ac:dyDescent="0.3">
      <c r="A51" s="13">
        <v>40</v>
      </c>
      <c r="B51" s="24" t="s">
        <v>66</v>
      </c>
      <c r="C51" s="56">
        <f>'Area 1 Data'!C25+'Area 2 Data'!C25+'Area 3 Data'!C25+'Area 4 Data'!C25</f>
        <v>65049</v>
      </c>
      <c r="D51" s="56">
        <f>'Area 1 Data'!D25+'Area 2 Data'!D25+'Area 3 Data'!D25+'Area 4 Data'!D25</f>
        <v>48833</v>
      </c>
      <c r="E51" s="56">
        <f>'Area 1 Data'!E25+'Area 2 Data'!E25+'Area 3 Data'!E25+'Area 4 Data'!E25</f>
        <v>88834</v>
      </c>
      <c r="F51" s="69">
        <v>0</v>
      </c>
      <c r="G51" s="45">
        <f>'Area 1 Data'!G25+'Area 2 Data'!G25+'Area 3 Data'!G25+'Area 4 Data'!G25</f>
        <v>202716</v>
      </c>
    </row>
    <row r="52" spans="1:7" ht="16.5" thickBot="1" x14ac:dyDescent="0.3">
      <c r="A52" s="13">
        <v>41</v>
      </c>
      <c r="B52" s="24" t="s">
        <v>67</v>
      </c>
      <c r="C52" s="56">
        <f>'Area 1 Data'!C26+'Area 2 Data'!C26+'Area 3 Data'!C26+'Area 4 Data'!C26</f>
        <v>82368</v>
      </c>
      <c r="D52" s="56">
        <f>'Area 1 Data'!D26+'Area 2 Data'!D26+'Area 3 Data'!D26+'Area 4 Data'!D26</f>
        <v>68722</v>
      </c>
      <c r="E52" s="56">
        <f>'Area 1 Data'!E26+'Area 2 Data'!E26+'Area 3 Data'!E26+'Area 4 Data'!E26</f>
        <v>111026</v>
      </c>
      <c r="F52" s="69">
        <v>0</v>
      </c>
      <c r="G52" s="45">
        <f>'Area 1 Data'!G26+'Area 2 Data'!G26+'Area 3 Data'!G26+'Area 4 Data'!G26</f>
        <v>262116</v>
      </c>
    </row>
    <row r="53" spans="1:7" ht="16.5" thickBot="1" x14ac:dyDescent="0.3">
      <c r="A53" s="13">
        <v>42</v>
      </c>
      <c r="B53" s="24" t="s">
        <v>68</v>
      </c>
      <c r="C53" s="56">
        <f>'Area 1 Data'!C27+'Area 2 Data'!C27+'Area 3 Data'!C27+'Area 4 Data'!C27</f>
        <v>4282</v>
      </c>
      <c r="D53" s="56">
        <f>'Area 1 Data'!D27+'Area 2 Data'!D27+'Area 3 Data'!D27+'Area 4 Data'!D27</f>
        <v>3045</v>
      </c>
      <c r="E53" s="56">
        <f>'Area 1 Data'!E27+'Area 2 Data'!E27+'Area 3 Data'!E27+'Area 4 Data'!E27</f>
        <v>4721</v>
      </c>
      <c r="F53" s="69">
        <v>0</v>
      </c>
      <c r="G53" s="45">
        <f>'Area 1 Data'!G27+'Area 2 Data'!G27+'Area 3 Data'!G27+'Area 4 Data'!G27</f>
        <v>12048</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51" priority="4" stopIfTrue="1" operator="lessThan">
      <formula>0</formula>
    </cfRule>
    <cfRule type="cellIs" dxfId="50" priority="8" stopIfTrue="1" operator="lessThan">
      <formula>0</formula>
    </cfRule>
    <cfRule type="cellIs" dxfId="49" priority="10" stopIfTrue="1" operator="lessThan">
      <formula>0</formula>
    </cfRule>
  </conditionalFormatting>
  <conditionalFormatting sqref="C14:G21">
    <cfRule type="cellIs" dxfId="48" priority="3" stopIfTrue="1" operator="lessThan">
      <formula>0</formula>
    </cfRule>
    <cfRule type="cellIs" dxfId="47" priority="7" stopIfTrue="1" operator="lessThan">
      <formula>0</formula>
    </cfRule>
    <cfRule type="cellIs" dxfId="46" priority="9" stopIfTrue="1" operator="lessThan">
      <formula>0</formula>
    </cfRule>
  </conditionalFormatting>
  <conditionalFormatting sqref="C23:G48">
    <cfRule type="cellIs" dxfId="45" priority="2" stopIfTrue="1" operator="lessThan">
      <formula>0</formula>
    </cfRule>
    <cfRule type="cellIs" dxfId="44" priority="6" stopIfTrue="1" operator="lessThan">
      <formula>0</formula>
    </cfRule>
  </conditionalFormatting>
  <conditionalFormatting sqref="C50:G53">
    <cfRule type="cellIs" dxfId="43" priority="1" stopIfTrue="1" operator="lessThan">
      <formula>0</formula>
    </cfRule>
    <cfRule type="cellIs" dxfId="4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5" activePane="bottomRight" state="frozen"/>
      <selection pane="topRight" activeCell="C1" sqref="C1"/>
      <selection pane="bottomLeft" activeCell="A5" sqref="A5"/>
      <selection pane="bottomRight" activeCell="E27" sqref="E27"/>
    </sheetView>
  </sheetViews>
  <sheetFormatPr defaultColWidth="9.140625" defaultRowHeight="15.75" x14ac:dyDescent="0.25"/>
  <cols>
    <col min="1" max="1" width="12.7109375" style="11" bestFit="1" customWidth="1"/>
    <col min="2" max="2" width="96.7109375" style="11" bestFit="1" customWidth="1"/>
    <col min="3" max="7" width="16.7109375" style="11" customWidth="1"/>
    <col min="8" max="8" width="35.140625" style="11" customWidth="1"/>
    <col min="9" max="10" width="9.140625" style="11"/>
    <col min="11" max="11" width="10.7109375" style="11" bestFit="1" customWidth="1"/>
    <col min="12" max="12" width="9.140625" style="11"/>
    <col min="13" max="13" width="9.7109375" style="11" bestFit="1" customWidth="1"/>
    <col min="14" max="14" width="13.42578125" style="11" bestFit="1" customWidth="1"/>
    <col min="15" max="15" width="30.7109375" style="11" bestFit="1" customWidth="1"/>
    <col min="16" max="16384" width="9.140625" style="11"/>
  </cols>
  <sheetData>
    <row r="1" spans="1:7" s="10" customFormat="1" ht="21.75" thickBot="1" x14ac:dyDescent="0.4">
      <c r="B1" s="12" t="s">
        <v>11</v>
      </c>
      <c r="C1" s="12"/>
      <c r="D1" s="12"/>
      <c r="E1" s="12"/>
      <c r="F1" s="12"/>
    </row>
    <row r="2" spans="1:7" ht="19.5" thickBot="1" x14ac:dyDescent="0.3">
      <c r="A2" s="15"/>
      <c r="B2" s="16" t="s">
        <v>72</v>
      </c>
      <c r="C2" s="113" t="s">
        <v>69</v>
      </c>
      <c r="D2" s="114"/>
      <c r="E2" s="114"/>
      <c r="F2" s="114"/>
      <c r="G2" s="115"/>
    </row>
    <row r="3" spans="1:7" ht="32.25" thickBot="1" x14ac:dyDescent="0.3">
      <c r="A3" s="17" t="s">
        <v>17</v>
      </c>
      <c r="B3" s="18" t="s">
        <v>70</v>
      </c>
      <c r="C3" s="18" t="s">
        <v>12</v>
      </c>
      <c r="D3" s="18" t="s">
        <v>13</v>
      </c>
      <c r="E3" s="19" t="s">
        <v>14</v>
      </c>
      <c r="F3" s="19" t="s">
        <v>15</v>
      </c>
      <c r="G3" s="20" t="s">
        <v>8</v>
      </c>
    </row>
    <row r="4" spans="1:7" ht="16.5" thickBot="1" x14ac:dyDescent="0.3">
      <c r="A4" s="21"/>
      <c r="B4" s="18" t="s">
        <v>16</v>
      </c>
      <c r="C4" s="22"/>
      <c r="D4" s="22"/>
      <c r="E4" s="22"/>
      <c r="F4" s="22"/>
      <c r="G4" s="23"/>
    </row>
    <row r="5" spans="1:7" ht="16.5" thickBot="1" x14ac:dyDescent="0.3">
      <c r="A5" s="13">
        <v>1</v>
      </c>
      <c r="B5" s="24" t="s">
        <v>18</v>
      </c>
      <c r="C5" s="3">
        <v>138408</v>
      </c>
      <c r="D5" s="3">
        <v>132445</v>
      </c>
      <c r="E5" s="3">
        <v>156698</v>
      </c>
      <c r="F5" s="51"/>
      <c r="G5" s="45">
        <f>SUM(C5:F5)</f>
        <v>427551</v>
      </c>
    </row>
    <row r="6" spans="1:7" ht="16.5" thickBot="1" x14ac:dyDescent="0.3">
      <c r="A6" s="14">
        <v>2</v>
      </c>
      <c r="B6" s="24" t="s">
        <v>19</v>
      </c>
      <c r="C6" s="3">
        <v>77</v>
      </c>
      <c r="D6" s="3">
        <v>1071</v>
      </c>
      <c r="E6" s="3">
        <v>0</v>
      </c>
      <c r="F6" s="49"/>
      <c r="G6" s="46">
        <f>SUM(C6:F6)</f>
        <v>1148</v>
      </c>
    </row>
    <row r="7" spans="1:7" ht="16.5" thickBot="1" x14ac:dyDescent="0.3">
      <c r="A7" s="14">
        <v>3</v>
      </c>
      <c r="B7" s="24" t="s">
        <v>24</v>
      </c>
      <c r="C7" s="3">
        <v>4429</v>
      </c>
      <c r="D7" s="3">
        <v>4970</v>
      </c>
      <c r="E7" s="3">
        <v>5289</v>
      </c>
      <c r="F7" s="49"/>
      <c r="G7" s="46">
        <f>SUM(C7:F7)</f>
        <v>14688</v>
      </c>
    </row>
    <row r="8" spans="1:7" ht="16.5" thickBot="1" x14ac:dyDescent="0.3">
      <c r="A8" s="14">
        <v>4</v>
      </c>
      <c r="B8" s="24" t="s">
        <v>25</v>
      </c>
      <c r="C8" s="3">
        <v>2460</v>
      </c>
      <c r="D8" s="3">
        <v>1982</v>
      </c>
      <c r="E8" s="3">
        <v>2547</v>
      </c>
      <c r="F8" s="49"/>
      <c r="G8" s="46">
        <f>SUM(C8:F8)</f>
        <v>6989</v>
      </c>
    </row>
    <row r="9" spans="1:7" ht="16.5" thickBot="1" x14ac:dyDescent="0.3">
      <c r="A9" s="14">
        <v>5</v>
      </c>
      <c r="B9" s="24" t="s">
        <v>26</v>
      </c>
      <c r="C9" s="3">
        <v>4900</v>
      </c>
      <c r="D9" s="3">
        <v>3868</v>
      </c>
      <c r="E9" s="3">
        <v>4514</v>
      </c>
      <c r="F9" s="51"/>
      <c r="G9" s="46">
        <f>SUM(C9:F9)</f>
        <v>13282</v>
      </c>
    </row>
    <row r="10" spans="1:7" ht="16.5" thickBot="1" x14ac:dyDescent="0.3">
      <c r="A10" s="18"/>
      <c r="B10" s="18" t="s">
        <v>29</v>
      </c>
      <c r="C10" s="22"/>
      <c r="D10" s="22"/>
      <c r="E10" s="22"/>
      <c r="F10" s="22"/>
      <c r="G10" s="47"/>
    </row>
    <row r="11" spans="1:7" ht="16.5" thickBot="1" x14ac:dyDescent="0.3">
      <c r="A11" s="13">
        <v>6</v>
      </c>
      <c r="B11" s="24" t="s">
        <v>30</v>
      </c>
      <c r="C11" s="50">
        <v>84278064.670000002</v>
      </c>
      <c r="D11" s="51">
        <v>69487217.359999999</v>
      </c>
      <c r="E11" s="51">
        <v>78468751.370000005</v>
      </c>
      <c r="F11" s="51"/>
      <c r="G11" s="52">
        <f>SUM(C11:F11)</f>
        <v>232234033.40000001</v>
      </c>
    </row>
    <row r="12" spans="1:7" ht="16.5" thickBot="1" x14ac:dyDescent="0.3">
      <c r="A12" s="14">
        <v>7</v>
      </c>
      <c r="B12" s="24" t="s">
        <v>31</v>
      </c>
      <c r="C12" s="50">
        <v>84278064.670000002</v>
      </c>
      <c r="D12" s="51">
        <v>69487217.359999999</v>
      </c>
      <c r="E12" s="51">
        <v>78468751.370000005</v>
      </c>
      <c r="F12" s="49"/>
      <c r="G12" s="52">
        <f>SUM(C12:F12)</f>
        <v>232234033.40000001</v>
      </c>
    </row>
    <row r="13" spans="1:7" ht="16.5" thickBot="1" x14ac:dyDescent="0.3">
      <c r="A13" s="14">
        <v>10</v>
      </c>
      <c r="B13" s="24" t="s">
        <v>34</v>
      </c>
      <c r="C13" s="50">
        <v>0</v>
      </c>
      <c r="D13" s="51">
        <v>0</v>
      </c>
      <c r="E13" s="51">
        <v>0</v>
      </c>
      <c r="F13" s="57">
        <v>0</v>
      </c>
      <c r="G13" s="52">
        <f>SUM(C13:F13)</f>
        <v>0</v>
      </c>
    </row>
    <row r="14" spans="1:7" ht="16.5" thickBot="1" x14ac:dyDescent="0.3">
      <c r="A14" s="14">
        <v>11</v>
      </c>
      <c r="B14" s="24" t="s">
        <v>35</v>
      </c>
      <c r="C14" s="50">
        <v>0</v>
      </c>
      <c r="D14" s="51">
        <v>0</v>
      </c>
      <c r="E14" s="51">
        <v>0</v>
      </c>
      <c r="F14" s="57">
        <v>0</v>
      </c>
      <c r="G14" s="52">
        <f>SUM(C14:F14)</f>
        <v>0</v>
      </c>
    </row>
    <row r="15" spans="1:7" ht="16.5" thickBot="1" x14ac:dyDescent="0.3">
      <c r="A15" s="18"/>
      <c r="B15" s="18" t="s">
        <v>38</v>
      </c>
      <c r="C15" s="53"/>
      <c r="D15" s="53"/>
      <c r="E15" s="53"/>
      <c r="F15" s="53"/>
      <c r="G15" s="54"/>
    </row>
    <row r="16" spans="1:7" ht="16.5" thickBot="1" x14ac:dyDescent="0.3">
      <c r="A16" s="13">
        <v>15</v>
      </c>
      <c r="B16" s="24" t="s">
        <v>39</v>
      </c>
      <c r="C16" s="51">
        <v>17246450.809999999</v>
      </c>
      <c r="D16" s="51">
        <v>12281570.5</v>
      </c>
      <c r="E16" s="51">
        <v>19147058.440000001</v>
      </c>
      <c r="F16" s="57">
        <v>0</v>
      </c>
      <c r="G16" s="52">
        <f t="shared" ref="G16:G22" si="0">SUM(C16:F16)</f>
        <v>48675079.75</v>
      </c>
    </row>
    <row r="17" spans="1:7" ht="16.5" thickBot="1" x14ac:dyDescent="0.3">
      <c r="A17" s="14">
        <v>16</v>
      </c>
      <c r="B17" s="24" t="s">
        <v>40</v>
      </c>
      <c r="C17" s="49">
        <v>6475004.6600000001</v>
      </c>
      <c r="D17" s="49">
        <v>5432022.4699999997</v>
      </c>
      <c r="E17" s="49">
        <v>8819866.1899999995</v>
      </c>
      <c r="F17" s="57">
        <v>0</v>
      </c>
      <c r="G17" s="52">
        <f t="shared" si="0"/>
        <v>20726893.32</v>
      </c>
    </row>
    <row r="18" spans="1:7" ht="16.5" thickBot="1" x14ac:dyDescent="0.3">
      <c r="A18" s="14">
        <v>17</v>
      </c>
      <c r="B18" s="24" t="s">
        <v>41</v>
      </c>
      <c r="C18" s="49">
        <v>32300989.609999999</v>
      </c>
      <c r="D18" s="49">
        <v>26253703.539999999</v>
      </c>
      <c r="E18" s="49">
        <v>44169931.490000002</v>
      </c>
      <c r="F18" s="57">
        <v>0</v>
      </c>
      <c r="G18" s="52">
        <f t="shared" si="0"/>
        <v>102724624.64</v>
      </c>
    </row>
    <row r="19" spans="1:7" ht="16.5" thickBot="1" x14ac:dyDescent="0.3">
      <c r="A19" s="14">
        <v>18</v>
      </c>
      <c r="B19" s="24" t="s">
        <v>42</v>
      </c>
      <c r="C19" s="49">
        <v>0</v>
      </c>
      <c r="D19" s="49">
        <v>0</v>
      </c>
      <c r="E19" s="49">
        <v>0</v>
      </c>
      <c r="F19" s="57">
        <v>0</v>
      </c>
      <c r="G19" s="52">
        <f t="shared" si="0"/>
        <v>0</v>
      </c>
    </row>
    <row r="20" spans="1:7" ht="16.5" thickBot="1" x14ac:dyDescent="0.3">
      <c r="A20" s="14">
        <v>19</v>
      </c>
      <c r="B20" s="24" t="s">
        <v>43</v>
      </c>
      <c r="C20" s="49">
        <v>0</v>
      </c>
      <c r="D20" s="49">
        <v>0</v>
      </c>
      <c r="E20" s="49">
        <v>0</v>
      </c>
      <c r="F20" s="57">
        <v>0</v>
      </c>
      <c r="G20" s="52">
        <f t="shared" si="0"/>
        <v>0</v>
      </c>
    </row>
    <row r="21" spans="1:7" ht="16.5" thickBot="1" x14ac:dyDescent="0.3">
      <c r="A21" s="14">
        <v>20</v>
      </c>
      <c r="B21" s="24" t="s">
        <v>44</v>
      </c>
      <c r="C21" s="49">
        <v>1619965.2</v>
      </c>
      <c r="D21" s="49">
        <v>850090.07</v>
      </c>
      <c r="E21" s="49">
        <v>1145370.6599999999</v>
      </c>
      <c r="F21" s="57">
        <v>0</v>
      </c>
      <c r="G21" s="52">
        <f t="shared" si="0"/>
        <v>3615425.9299999997</v>
      </c>
    </row>
    <row r="22" spans="1:7" ht="16.5" thickBot="1" x14ac:dyDescent="0.3">
      <c r="A22" s="14">
        <v>21</v>
      </c>
      <c r="B22" s="24" t="s">
        <v>45</v>
      </c>
      <c r="C22" s="49">
        <v>11351183.4</v>
      </c>
      <c r="D22" s="49">
        <v>10385960.449999999</v>
      </c>
      <c r="E22" s="49">
        <v>15974907.4</v>
      </c>
      <c r="F22" s="57">
        <v>0</v>
      </c>
      <c r="G22" s="52">
        <f t="shared" si="0"/>
        <v>37712051.25</v>
      </c>
    </row>
    <row r="23" spans="1:7" ht="16.5" thickBot="1" x14ac:dyDescent="0.3">
      <c r="A23" s="18"/>
      <c r="B23" s="18" t="s">
        <v>64</v>
      </c>
      <c r="C23" s="22"/>
      <c r="D23" s="22"/>
      <c r="E23" s="22"/>
      <c r="F23" s="22"/>
      <c r="G23" s="48"/>
    </row>
    <row r="24" spans="1:7" ht="16.5" thickBot="1" x14ac:dyDescent="0.3">
      <c r="A24" s="13">
        <v>39</v>
      </c>
      <c r="B24" s="24" t="s">
        <v>65</v>
      </c>
      <c r="C24" s="5">
        <v>2870</v>
      </c>
      <c r="D24" s="5">
        <v>2432</v>
      </c>
      <c r="E24" s="5">
        <v>3647</v>
      </c>
      <c r="F24" s="58">
        <v>0</v>
      </c>
      <c r="G24" s="45">
        <f>SUM(C24:F24)</f>
        <v>8949</v>
      </c>
    </row>
    <row r="25" spans="1:7" ht="16.5" thickBot="1" x14ac:dyDescent="0.3">
      <c r="A25" s="13">
        <v>40</v>
      </c>
      <c r="B25" s="24" t="s">
        <v>66</v>
      </c>
      <c r="C25" s="3">
        <v>40389</v>
      </c>
      <c r="D25" s="3">
        <v>34012</v>
      </c>
      <c r="E25" s="3">
        <v>50463</v>
      </c>
      <c r="F25" s="58">
        <v>0</v>
      </c>
      <c r="G25" s="45">
        <f>SUM(C25:F25)</f>
        <v>124864</v>
      </c>
    </row>
    <row r="26" spans="1:7" ht="16.5" thickBot="1" x14ac:dyDescent="0.3">
      <c r="A26" s="13">
        <v>41</v>
      </c>
      <c r="B26" s="24" t="s">
        <v>67</v>
      </c>
      <c r="C26" s="3">
        <v>54317</v>
      </c>
      <c r="D26" s="3">
        <v>50092</v>
      </c>
      <c r="E26" s="3">
        <v>66681</v>
      </c>
      <c r="F26" s="58">
        <v>0</v>
      </c>
      <c r="G26" s="45">
        <f>SUM(C26:F26)</f>
        <v>171090</v>
      </c>
    </row>
    <row r="27" spans="1:7" ht="16.5" thickBot="1" x14ac:dyDescent="0.3">
      <c r="A27" s="13">
        <v>42</v>
      </c>
      <c r="B27" s="24" t="s">
        <v>68</v>
      </c>
      <c r="C27" s="3">
        <v>2435</v>
      </c>
      <c r="D27" s="3">
        <v>2032</v>
      </c>
      <c r="E27" s="3">
        <v>2388</v>
      </c>
      <c r="F27" s="58">
        <v>0</v>
      </c>
      <c r="G27" s="45">
        <f>SUM(C27:F27)</f>
        <v>6855</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G5:G9">
    <cfRule type="cellIs" dxfId="41" priority="10" stopIfTrue="1" operator="lessThan">
      <formula>0</formula>
    </cfRule>
    <cfRule type="cellIs" dxfId="40" priority="14" stopIfTrue="1" operator="lessThan">
      <formula>0</formula>
    </cfRule>
  </conditionalFormatting>
  <conditionalFormatting sqref="C11:G14">
    <cfRule type="cellIs" dxfId="39" priority="9" stopIfTrue="1" operator="lessThan">
      <formula>0</formula>
    </cfRule>
    <cfRule type="cellIs" dxfId="38" priority="13" stopIfTrue="1" operator="lessThan">
      <formula>0</formula>
    </cfRule>
  </conditionalFormatting>
  <conditionalFormatting sqref="C16:G22">
    <cfRule type="cellIs" dxfId="37" priority="8" stopIfTrue="1" operator="lessThan">
      <formula>0</formula>
    </cfRule>
    <cfRule type="cellIs" dxfId="36" priority="12" stopIfTrue="1" operator="lessThan">
      <formula>0</formula>
    </cfRule>
  </conditionalFormatting>
  <conditionalFormatting sqref="C24:G27">
    <cfRule type="cellIs" dxfId="35" priority="7" stopIfTrue="1" operator="lessThan">
      <formula>0</formula>
    </cfRule>
    <cfRule type="cellIs" dxfId="34" priority="11" stopIfTrue="1" operator="lessThan">
      <formula>0</formula>
    </cfRule>
  </conditionalFormatting>
  <conditionalFormatting sqref="F5:F9">
    <cfRule type="cellIs" dxfId="7" priority="3" stopIfTrue="1" operator="lessThan">
      <formula>0</formula>
    </cfRule>
    <cfRule type="cellIs" dxfId="6" priority="4" stopIfTrue="1" operator="lessThan">
      <formula>0</formula>
    </cfRule>
  </conditionalFormatting>
  <conditionalFormatting sqref="C5:E9">
    <cfRule type="cellIs" dxfId="3" priority="1" stopIfTrue="1" operator="lessThan">
      <formula>0</formula>
    </cfRule>
    <cfRule type="cellIs" dxfId="2"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E25" sqref="E25"/>
    </sheetView>
  </sheetViews>
  <sheetFormatPr defaultColWidth="9.140625" defaultRowHeight="15.75" x14ac:dyDescent="0.25"/>
  <cols>
    <col min="1" max="1" width="12.7109375" style="11" bestFit="1" customWidth="1"/>
    <col min="2" max="2" width="96.7109375" style="11" bestFit="1" customWidth="1"/>
    <col min="3" max="7" width="16.7109375" style="11" customWidth="1"/>
    <col min="8" max="8" width="35.140625" style="11" customWidth="1"/>
    <col min="9" max="10" width="9.140625" style="11"/>
    <col min="11" max="11" width="10.7109375" style="11" bestFit="1" customWidth="1"/>
    <col min="12" max="12" width="9.140625" style="11"/>
    <col min="13" max="13" width="9.7109375" style="11" bestFit="1" customWidth="1"/>
    <col min="14" max="14" width="13.42578125" style="11" bestFit="1" customWidth="1"/>
    <col min="15" max="15" width="30.7109375" style="11" bestFit="1" customWidth="1"/>
    <col min="16" max="16384" width="9.140625" style="11"/>
  </cols>
  <sheetData>
    <row r="1" spans="1:7" s="10" customFormat="1" ht="21.75" thickBot="1" x14ac:dyDescent="0.4">
      <c r="B1" s="12" t="s">
        <v>11</v>
      </c>
      <c r="C1" s="12"/>
      <c r="D1" s="12"/>
      <c r="E1" s="12"/>
      <c r="F1" s="12"/>
    </row>
    <row r="2" spans="1:7" ht="19.5" thickBot="1" x14ac:dyDescent="0.3">
      <c r="A2" s="15"/>
      <c r="B2" s="16" t="s">
        <v>73</v>
      </c>
      <c r="C2" s="113" t="s">
        <v>69</v>
      </c>
      <c r="D2" s="114"/>
      <c r="E2" s="114"/>
      <c r="F2" s="114"/>
      <c r="G2" s="115"/>
    </row>
    <row r="3" spans="1:7" ht="32.25" thickBot="1" x14ac:dyDescent="0.3">
      <c r="A3" s="17" t="s">
        <v>17</v>
      </c>
      <c r="B3" s="18" t="s">
        <v>70</v>
      </c>
      <c r="C3" s="18" t="s">
        <v>12</v>
      </c>
      <c r="D3" s="18" t="s">
        <v>13</v>
      </c>
      <c r="E3" s="19" t="s">
        <v>14</v>
      </c>
      <c r="F3" s="19" t="s">
        <v>15</v>
      </c>
      <c r="G3" s="20" t="s">
        <v>8</v>
      </c>
    </row>
    <row r="4" spans="1:7" ht="16.5" thickBot="1" x14ac:dyDescent="0.3">
      <c r="A4" s="21"/>
      <c r="B4" s="18" t="s">
        <v>16</v>
      </c>
      <c r="C4" s="22"/>
      <c r="D4" s="22"/>
      <c r="E4" s="22"/>
      <c r="F4" s="22"/>
      <c r="G4" s="23"/>
    </row>
    <row r="5" spans="1:7" ht="16.5" thickBot="1" x14ac:dyDescent="0.3">
      <c r="A5" s="13">
        <v>1</v>
      </c>
      <c r="B5" s="24" t="s">
        <v>18</v>
      </c>
      <c r="C5" s="3">
        <v>39890</v>
      </c>
      <c r="D5" s="2">
        <v>25257</v>
      </c>
      <c r="E5" s="2">
        <v>65504</v>
      </c>
      <c r="F5" s="2"/>
      <c r="G5" s="45">
        <f>SUM(C5:F5)</f>
        <v>130651</v>
      </c>
    </row>
    <row r="6" spans="1:7" ht="16.5" thickBot="1" x14ac:dyDescent="0.3">
      <c r="A6" s="14">
        <v>2</v>
      </c>
      <c r="B6" s="24" t="s">
        <v>19</v>
      </c>
      <c r="C6" s="3">
        <v>26</v>
      </c>
      <c r="D6" s="3">
        <v>225</v>
      </c>
      <c r="E6" s="3">
        <v>3347</v>
      </c>
      <c r="F6" s="3"/>
      <c r="G6" s="46">
        <f>SUM(C6:F6)</f>
        <v>3598</v>
      </c>
    </row>
    <row r="7" spans="1:7" ht="16.5" thickBot="1" x14ac:dyDescent="0.3">
      <c r="A7" s="14">
        <v>3</v>
      </c>
      <c r="B7" s="24" t="s">
        <v>24</v>
      </c>
      <c r="C7" s="3">
        <v>1622</v>
      </c>
      <c r="D7" s="3">
        <v>826</v>
      </c>
      <c r="E7" s="3">
        <v>2176</v>
      </c>
      <c r="F7" s="3"/>
      <c r="G7" s="46">
        <f>SUM(C7:F7)</f>
        <v>4624</v>
      </c>
    </row>
    <row r="8" spans="1:7" ht="16.5" thickBot="1" x14ac:dyDescent="0.3">
      <c r="A8" s="14">
        <v>4</v>
      </c>
      <c r="B8" s="24" t="s">
        <v>25</v>
      </c>
      <c r="C8" s="3">
        <v>635</v>
      </c>
      <c r="D8" s="3">
        <v>423</v>
      </c>
      <c r="E8" s="3">
        <v>1172</v>
      </c>
      <c r="F8" s="3"/>
      <c r="G8" s="46">
        <f>SUM(C8:F8)</f>
        <v>2230</v>
      </c>
    </row>
    <row r="9" spans="1:7" ht="16.5" thickBot="1" x14ac:dyDescent="0.3">
      <c r="A9" s="14">
        <v>5</v>
      </c>
      <c r="B9" s="24" t="s">
        <v>26</v>
      </c>
      <c r="C9" s="3">
        <v>1177</v>
      </c>
      <c r="D9" s="3">
        <v>829</v>
      </c>
      <c r="E9" s="4">
        <v>1883</v>
      </c>
      <c r="F9" s="3"/>
      <c r="G9" s="46">
        <f>SUM(C9:F9)</f>
        <v>3889</v>
      </c>
    </row>
    <row r="10" spans="1:7" ht="16.5" thickBot="1" x14ac:dyDescent="0.3">
      <c r="A10" s="18"/>
      <c r="B10" s="18" t="s">
        <v>29</v>
      </c>
      <c r="C10" s="22"/>
      <c r="D10" s="22"/>
      <c r="E10" s="22"/>
      <c r="F10" s="22"/>
      <c r="G10" s="47"/>
    </row>
    <row r="11" spans="1:7" ht="16.5" thickBot="1" x14ac:dyDescent="0.3">
      <c r="A11" s="13">
        <v>6</v>
      </c>
      <c r="B11" s="24" t="s">
        <v>30</v>
      </c>
      <c r="C11" s="50">
        <v>24090977.559999999</v>
      </c>
      <c r="D11" s="51">
        <v>12095677.689999999</v>
      </c>
      <c r="E11" s="51">
        <v>35857383.659999996</v>
      </c>
      <c r="F11" s="51"/>
      <c r="G11" s="52">
        <f>SUM(C11:F11)</f>
        <v>72044038.909999996</v>
      </c>
    </row>
    <row r="12" spans="1:7" ht="16.5" thickBot="1" x14ac:dyDescent="0.3">
      <c r="A12" s="14">
        <v>7</v>
      </c>
      <c r="B12" s="24" t="s">
        <v>31</v>
      </c>
      <c r="C12" s="49">
        <v>24090977.559999999</v>
      </c>
      <c r="D12" s="49">
        <v>12095677.689999999</v>
      </c>
      <c r="E12" s="49">
        <v>35857383.659999996</v>
      </c>
      <c r="F12" s="49"/>
      <c r="G12" s="52">
        <f>SUM(C12:F12)</f>
        <v>72044038.909999996</v>
      </c>
    </row>
    <row r="13" spans="1:7" ht="16.5" thickBot="1" x14ac:dyDescent="0.3">
      <c r="A13" s="14">
        <v>10</v>
      </c>
      <c r="B13" s="24" t="s">
        <v>34</v>
      </c>
      <c r="C13" s="49">
        <v>0</v>
      </c>
      <c r="D13" s="49">
        <v>0</v>
      </c>
      <c r="E13" s="49">
        <v>0</v>
      </c>
      <c r="F13" s="57">
        <v>0</v>
      </c>
      <c r="G13" s="52">
        <f>SUM(C13:F13)</f>
        <v>0</v>
      </c>
    </row>
    <row r="14" spans="1:7" ht="16.5" thickBot="1" x14ac:dyDescent="0.3">
      <c r="A14" s="14">
        <v>11</v>
      </c>
      <c r="B14" s="24" t="s">
        <v>35</v>
      </c>
      <c r="C14" s="49">
        <v>0</v>
      </c>
      <c r="D14" s="49">
        <v>0</v>
      </c>
      <c r="E14" s="49">
        <v>0</v>
      </c>
      <c r="F14" s="57">
        <v>0</v>
      </c>
      <c r="G14" s="52">
        <f>SUM(C14:F14)</f>
        <v>0</v>
      </c>
    </row>
    <row r="15" spans="1:7" ht="16.5" thickBot="1" x14ac:dyDescent="0.3">
      <c r="A15" s="18"/>
      <c r="B15" s="18" t="s">
        <v>38</v>
      </c>
      <c r="C15" s="22"/>
      <c r="D15" s="22"/>
      <c r="E15" s="22"/>
      <c r="F15" s="22"/>
      <c r="G15" s="47"/>
    </row>
    <row r="16" spans="1:7" ht="16.5" thickBot="1" x14ac:dyDescent="0.3">
      <c r="A16" s="13">
        <v>15</v>
      </c>
      <c r="B16" s="24" t="s">
        <v>39</v>
      </c>
      <c r="C16" s="51">
        <v>7350866.8399999999</v>
      </c>
      <c r="D16" s="51">
        <v>2149707.9500000002</v>
      </c>
      <c r="E16" s="51">
        <v>7685348.71</v>
      </c>
      <c r="F16" s="57">
        <v>0</v>
      </c>
      <c r="G16" s="52">
        <f t="shared" ref="G16:G22" si="0">SUM(C16:F16)</f>
        <v>17185923.5</v>
      </c>
    </row>
    <row r="17" spans="1:7" ht="16.5" thickBot="1" x14ac:dyDescent="0.3">
      <c r="A17" s="14">
        <v>16</v>
      </c>
      <c r="B17" s="24" t="s">
        <v>40</v>
      </c>
      <c r="C17" s="49">
        <v>2653501.38</v>
      </c>
      <c r="D17" s="49">
        <v>1528478.05</v>
      </c>
      <c r="E17" s="49">
        <v>3955231.54</v>
      </c>
      <c r="F17" s="57">
        <v>0</v>
      </c>
      <c r="G17" s="52">
        <f t="shared" si="0"/>
        <v>8137210.9699999997</v>
      </c>
    </row>
    <row r="18" spans="1:7" ht="16.5" thickBot="1" x14ac:dyDescent="0.3">
      <c r="A18" s="14">
        <v>17</v>
      </c>
      <c r="B18" s="24" t="s">
        <v>41</v>
      </c>
      <c r="C18" s="49">
        <v>10026606.15</v>
      </c>
      <c r="D18" s="49">
        <v>5001812.45</v>
      </c>
      <c r="E18" s="49">
        <v>18307158.59</v>
      </c>
      <c r="F18" s="57">
        <v>0</v>
      </c>
      <c r="G18" s="52">
        <f t="shared" si="0"/>
        <v>33335577.190000001</v>
      </c>
    </row>
    <row r="19" spans="1:7" ht="16.5" thickBot="1" x14ac:dyDescent="0.3">
      <c r="A19" s="14">
        <v>18</v>
      </c>
      <c r="B19" s="24" t="s">
        <v>42</v>
      </c>
      <c r="C19" s="49">
        <v>0</v>
      </c>
      <c r="D19" s="49">
        <v>0</v>
      </c>
      <c r="E19" s="49">
        <v>0</v>
      </c>
      <c r="F19" s="57">
        <v>0</v>
      </c>
      <c r="G19" s="52">
        <f t="shared" si="0"/>
        <v>0</v>
      </c>
    </row>
    <row r="20" spans="1:7" ht="16.5" thickBot="1" x14ac:dyDescent="0.3">
      <c r="A20" s="14">
        <v>19</v>
      </c>
      <c r="B20" s="24" t="s">
        <v>43</v>
      </c>
      <c r="C20" s="49">
        <v>0</v>
      </c>
      <c r="D20" s="49">
        <v>0</v>
      </c>
      <c r="E20" s="49">
        <v>0</v>
      </c>
      <c r="F20" s="57">
        <v>0</v>
      </c>
      <c r="G20" s="52">
        <f t="shared" si="0"/>
        <v>0</v>
      </c>
    </row>
    <row r="21" spans="1:7" ht="16.5" thickBot="1" x14ac:dyDescent="0.3">
      <c r="A21" s="14">
        <v>20</v>
      </c>
      <c r="B21" s="24" t="s">
        <v>44</v>
      </c>
      <c r="C21" s="49">
        <v>533804.43000000005</v>
      </c>
      <c r="D21" s="49">
        <v>157649.87</v>
      </c>
      <c r="E21" s="49">
        <v>572815.73</v>
      </c>
      <c r="F21" s="57">
        <v>0</v>
      </c>
      <c r="G21" s="52">
        <f t="shared" si="0"/>
        <v>1264270.03</v>
      </c>
    </row>
    <row r="22" spans="1:7" ht="16.5" thickBot="1" x14ac:dyDescent="0.3">
      <c r="A22" s="14">
        <v>21</v>
      </c>
      <c r="B22" s="24" t="s">
        <v>45</v>
      </c>
      <c r="C22" s="49">
        <v>3211594.04</v>
      </c>
      <c r="D22" s="49">
        <v>1871536.56</v>
      </c>
      <c r="E22" s="49">
        <v>5460217.9500000002</v>
      </c>
      <c r="F22" s="57">
        <v>0</v>
      </c>
      <c r="G22" s="52">
        <f t="shared" si="0"/>
        <v>10543348.550000001</v>
      </c>
    </row>
    <row r="23" spans="1:7" ht="16.5" thickBot="1" x14ac:dyDescent="0.3">
      <c r="A23" s="18"/>
      <c r="B23" s="18" t="s">
        <v>64</v>
      </c>
      <c r="C23" s="22"/>
      <c r="D23" s="22"/>
      <c r="E23" s="22"/>
      <c r="F23" s="22"/>
      <c r="G23" s="48"/>
    </row>
    <row r="24" spans="1:7" ht="16.5" thickBot="1" x14ac:dyDescent="0.3">
      <c r="A24" s="13">
        <v>39</v>
      </c>
      <c r="B24" s="24" t="s">
        <v>65</v>
      </c>
      <c r="C24" s="5">
        <v>1233</v>
      </c>
      <c r="D24" s="5">
        <v>358</v>
      </c>
      <c r="E24" s="5">
        <v>1228</v>
      </c>
      <c r="F24" s="58">
        <v>0</v>
      </c>
      <c r="G24" s="45">
        <f>SUM(C24:F24)</f>
        <v>2819</v>
      </c>
    </row>
    <row r="25" spans="1:7" ht="16.5" thickBot="1" x14ac:dyDescent="0.3">
      <c r="A25" s="13">
        <v>40</v>
      </c>
      <c r="B25" s="24" t="s">
        <v>66</v>
      </c>
      <c r="C25" s="3">
        <v>10235</v>
      </c>
      <c r="D25" s="3">
        <v>6127</v>
      </c>
      <c r="E25" s="3">
        <v>17758</v>
      </c>
      <c r="F25" s="58">
        <v>0</v>
      </c>
      <c r="G25" s="45">
        <f>SUM(C25:F25)</f>
        <v>34120</v>
      </c>
    </row>
    <row r="26" spans="1:7" ht="16.5" thickBot="1" x14ac:dyDescent="0.3">
      <c r="A26" s="13">
        <v>41</v>
      </c>
      <c r="B26" s="24" t="s">
        <v>67</v>
      </c>
      <c r="C26" s="3">
        <v>12215</v>
      </c>
      <c r="D26" s="3">
        <v>7232</v>
      </c>
      <c r="E26" s="3">
        <v>20893</v>
      </c>
      <c r="F26" s="58">
        <v>0</v>
      </c>
      <c r="G26" s="45">
        <f>SUM(C26:F26)</f>
        <v>40340</v>
      </c>
    </row>
    <row r="27" spans="1:7" ht="16.5" thickBot="1" x14ac:dyDescent="0.3">
      <c r="A27" s="13">
        <v>42</v>
      </c>
      <c r="B27" s="24" t="s">
        <v>68</v>
      </c>
      <c r="C27" s="3">
        <v>809</v>
      </c>
      <c r="D27" s="3">
        <v>404</v>
      </c>
      <c r="E27" s="3">
        <v>1109</v>
      </c>
      <c r="F27" s="58">
        <v>0</v>
      </c>
      <c r="G27" s="45">
        <f>SUM(C27:F27)</f>
        <v>2322</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6:G9 D5:G5">
    <cfRule type="cellIs" dxfId="33" priority="8" stopIfTrue="1" operator="lessThan">
      <formula>0</formula>
    </cfRule>
    <cfRule type="cellIs" dxfId="32" priority="12" stopIfTrue="1" operator="lessThan">
      <formula>0</formula>
    </cfRule>
  </conditionalFormatting>
  <conditionalFormatting sqref="C11:G14">
    <cfRule type="cellIs" dxfId="31" priority="7" stopIfTrue="1" operator="lessThan">
      <formula>0</formula>
    </cfRule>
    <cfRule type="cellIs" dxfId="30" priority="11" stopIfTrue="1" operator="lessThan">
      <formula>0</formula>
    </cfRule>
  </conditionalFormatting>
  <conditionalFormatting sqref="C16:G22">
    <cfRule type="cellIs" dxfId="29" priority="6" stopIfTrue="1" operator="lessThan">
      <formula>0</formula>
    </cfRule>
    <cfRule type="cellIs" dxfId="28" priority="10" stopIfTrue="1" operator="lessThan">
      <formula>0</formula>
    </cfRule>
  </conditionalFormatting>
  <conditionalFormatting sqref="C24:G27">
    <cfRule type="cellIs" dxfId="27" priority="5" stopIfTrue="1" operator="lessThan">
      <formula>0</formula>
    </cfRule>
    <cfRule type="cellIs" dxfId="26" priority="9" stopIfTrue="1" operator="lessThan">
      <formula>0</formula>
    </cfRule>
  </conditionalFormatting>
  <conditionalFormatting sqref="C5">
    <cfRule type="cellIs" dxfId="1" priority="1" stopIfTrue="1" operator="lessThan">
      <formula>0</formula>
    </cfRule>
    <cfRule type="cellIs" dxfId="0"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5" activePane="bottomRight" state="frozen"/>
      <selection activeCell="A2" sqref="A2"/>
      <selection pane="topRight" activeCell="C2" sqref="C2"/>
      <selection pane="bottomLeft" activeCell="A5" sqref="A5"/>
      <selection pane="bottomRight" activeCell="E26" sqref="E26"/>
    </sheetView>
  </sheetViews>
  <sheetFormatPr defaultColWidth="9.140625" defaultRowHeight="15.75" x14ac:dyDescent="0.25"/>
  <cols>
    <col min="1" max="1" width="12.7109375" style="11" bestFit="1" customWidth="1"/>
    <col min="2" max="2" width="101.42578125" style="11" bestFit="1" customWidth="1"/>
    <col min="3" max="7" width="16.7109375" style="11" customWidth="1"/>
    <col min="8" max="8" width="35.140625" style="11" customWidth="1"/>
    <col min="9" max="10" width="9.140625" style="11"/>
    <col min="11" max="11" width="10.7109375" style="11" bestFit="1" customWidth="1"/>
    <col min="12" max="12" width="9.140625" style="11"/>
    <col min="13" max="13" width="9.7109375" style="11" bestFit="1" customWidth="1"/>
    <col min="14" max="14" width="13.42578125" style="11" bestFit="1" customWidth="1"/>
    <col min="15" max="15" width="30.7109375" style="11" bestFit="1" customWidth="1"/>
    <col min="16" max="16384" width="9.140625" style="11"/>
  </cols>
  <sheetData>
    <row r="1" spans="1:7" s="10" customFormat="1" ht="21.75" thickBot="1" x14ac:dyDescent="0.4">
      <c r="B1" s="12" t="s">
        <v>11</v>
      </c>
      <c r="C1" s="12"/>
      <c r="D1" s="12"/>
      <c r="E1" s="12"/>
      <c r="F1" s="12"/>
    </row>
    <row r="2" spans="1:7" ht="19.5" thickBot="1" x14ac:dyDescent="0.3">
      <c r="A2" s="15"/>
      <c r="B2" s="16" t="s">
        <v>74</v>
      </c>
      <c r="C2" s="113" t="s">
        <v>69</v>
      </c>
      <c r="D2" s="114"/>
      <c r="E2" s="114"/>
      <c r="F2" s="114"/>
      <c r="G2" s="115"/>
    </row>
    <row r="3" spans="1:7" ht="32.25" thickBot="1" x14ac:dyDescent="0.3">
      <c r="A3" s="17" t="s">
        <v>17</v>
      </c>
      <c r="B3" s="18" t="s">
        <v>70</v>
      </c>
      <c r="C3" s="18" t="s">
        <v>12</v>
      </c>
      <c r="D3" s="18" t="s">
        <v>13</v>
      </c>
      <c r="E3" s="19" t="s">
        <v>14</v>
      </c>
      <c r="F3" s="19" t="s">
        <v>15</v>
      </c>
      <c r="G3" s="20" t="s">
        <v>8</v>
      </c>
    </row>
    <row r="4" spans="1:7" ht="16.5" thickBot="1" x14ac:dyDescent="0.3">
      <c r="A4" s="21"/>
      <c r="B4" s="18" t="s">
        <v>16</v>
      </c>
      <c r="C4" s="22"/>
      <c r="D4" s="22"/>
      <c r="E4" s="22"/>
      <c r="F4" s="22"/>
      <c r="G4" s="23"/>
    </row>
    <row r="5" spans="1:7" ht="16.5" thickBot="1" x14ac:dyDescent="0.3">
      <c r="A5" s="13">
        <v>1</v>
      </c>
      <c r="B5" s="24" t="s">
        <v>18</v>
      </c>
      <c r="C5" s="3">
        <v>47286</v>
      </c>
      <c r="D5" s="3">
        <v>33663</v>
      </c>
      <c r="E5" s="3">
        <v>59248</v>
      </c>
      <c r="F5" s="3"/>
      <c r="G5" s="45">
        <f>SUM(C5:F5)</f>
        <v>140197</v>
      </c>
    </row>
    <row r="6" spans="1:7" ht="16.5" thickBot="1" x14ac:dyDescent="0.3">
      <c r="A6" s="14">
        <v>2</v>
      </c>
      <c r="B6" s="24" t="s">
        <v>19</v>
      </c>
      <c r="C6" s="3">
        <v>30</v>
      </c>
      <c r="D6" s="3">
        <v>286</v>
      </c>
      <c r="E6" s="3">
        <v>2934</v>
      </c>
      <c r="F6" s="3"/>
      <c r="G6" s="46">
        <f>SUM(C6:F6)</f>
        <v>3250</v>
      </c>
    </row>
    <row r="7" spans="1:7" ht="16.5" thickBot="1" x14ac:dyDescent="0.3">
      <c r="A7" s="14">
        <v>3</v>
      </c>
      <c r="B7" s="24" t="s">
        <v>24</v>
      </c>
      <c r="C7" s="3">
        <v>1642</v>
      </c>
      <c r="D7" s="3">
        <v>1171</v>
      </c>
      <c r="E7" s="3">
        <v>1929</v>
      </c>
      <c r="F7" s="3"/>
      <c r="G7" s="46">
        <f>SUM(C7:F7)</f>
        <v>4742</v>
      </c>
    </row>
    <row r="8" spans="1:7" ht="16.5" thickBot="1" x14ac:dyDescent="0.3">
      <c r="A8" s="14">
        <v>4</v>
      </c>
      <c r="B8" s="24" t="s">
        <v>25</v>
      </c>
      <c r="C8" s="3">
        <v>725</v>
      </c>
      <c r="D8" s="3">
        <v>476</v>
      </c>
      <c r="E8" s="3">
        <v>1003</v>
      </c>
      <c r="F8" s="3"/>
      <c r="G8" s="46">
        <f>SUM(C8:F8)</f>
        <v>2204</v>
      </c>
    </row>
    <row r="9" spans="1:7" ht="16.5" thickBot="1" x14ac:dyDescent="0.3">
      <c r="A9" s="14">
        <v>5</v>
      </c>
      <c r="B9" s="24" t="s">
        <v>26</v>
      </c>
      <c r="C9" s="3">
        <v>1381</v>
      </c>
      <c r="D9" s="3">
        <v>940</v>
      </c>
      <c r="E9" s="3">
        <v>1674</v>
      </c>
      <c r="F9" s="3"/>
      <c r="G9" s="46">
        <f>SUM(C9:F9)</f>
        <v>3995</v>
      </c>
    </row>
    <row r="10" spans="1:7" ht="16.5" thickBot="1" x14ac:dyDescent="0.3">
      <c r="A10" s="18"/>
      <c r="B10" s="18" t="s">
        <v>29</v>
      </c>
      <c r="C10" s="22"/>
      <c r="D10" s="22"/>
      <c r="E10" s="22"/>
      <c r="F10" s="22"/>
      <c r="G10" s="47"/>
    </row>
    <row r="11" spans="1:7" ht="16.5" thickBot="1" x14ac:dyDescent="0.3">
      <c r="A11" s="13">
        <v>6</v>
      </c>
      <c r="B11" s="24" t="s">
        <v>30</v>
      </c>
      <c r="C11" s="50">
        <v>24114007.199999999</v>
      </c>
      <c r="D11" s="51">
        <v>17569569.969999999</v>
      </c>
      <c r="E11" s="51">
        <v>33038556.800000001</v>
      </c>
      <c r="F11" s="51"/>
      <c r="G11" s="52">
        <f>SUM(C11:F11)</f>
        <v>74722133.969999999</v>
      </c>
    </row>
    <row r="12" spans="1:7" ht="16.5" thickBot="1" x14ac:dyDescent="0.3">
      <c r="A12" s="14">
        <v>7</v>
      </c>
      <c r="B12" s="24" t="s">
        <v>31</v>
      </c>
      <c r="C12" s="49">
        <v>24114007.199999999</v>
      </c>
      <c r="D12" s="49">
        <v>17569569.969999999</v>
      </c>
      <c r="E12" s="49">
        <v>33038556.800000001</v>
      </c>
      <c r="F12" s="49"/>
      <c r="G12" s="52">
        <f>SUM(C12:F12)</f>
        <v>74722133.969999999</v>
      </c>
    </row>
    <row r="13" spans="1:7" ht="16.5" thickBot="1" x14ac:dyDescent="0.3">
      <c r="A13" s="14">
        <v>10</v>
      </c>
      <c r="B13" s="24" t="s">
        <v>34</v>
      </c>
      <c r="C13" s="49">
        <v>0</v>
      </c>
      <c r="D13" s="49">
        <v>0</v>
      </c>
      <c r="E13" s="49">
        <v>0</v>
      </c>
      <c r="F13" s="57">
        <v>0</v>
      </c>
      <c r="G13" s="52">
        <f>SUM(C13:F13)</f>
        <v>0</v>
      </c>
    </row>
    <row r="14" spans="1:7" ht="16.5" thickBot="1" x14ac:dyDescent="0.3">
      <c r="A14" s="14">
        <v>11</v>
      </c>
      <c r="B14" s="24" t="s">
        <v>35</v>
      </c>
      <c r="C14" s="49">
        <v>0</v>
      </c>
      <c r="D14" s="49">
        <v>0</v>
      </c>
      <c r="E14" s="49">
        <v>0</v>
      </c>
      <c r="F14" s="57">
        <v>0</v>
      </c>
      <c r="G14" s="52">
        <f>SUM(C14:F14)</f>
        <v>0</v>
      </c>
    </row>
    <row r="15" spans="1:7" ht="16.5" thickBot="1" x14ac:dyDescent="0.3">
      <c r="A15" s="18"/>
      <c r="B15" s="18" t="s">
        <v>38</v>
      </c>
      <c r="C15" s="22"/>
      <c r="D15" s="22"/>
      <c r="E15" s="22"/>
      <c r="F15" s="22"/>
      <c r="G15" s="47"/>
    </row>
    <row r="16" spans="1:7" ht="16.5" thickBot="1" x14ac:dyDescent="0.3">
      <c r="A16" s="13">
        <v>15</v>
      </c>
      <c r="B16" s="24" t="s">
        <v>39</v>
      </c>
      <c r="C16" s="51">
        <v>4234810.4000000004</v>
      </c>
      <c r="D16" s="51">
        <v>3202499.14</v>
      </c>
      <c r="E16" s="51">
        <v>7354042.4699999997</v>
      </c>
      <c r="F16" s="57">
        <v>0</v>
      </c>
      <c r="G16" s="52">
        <f t="shared" ref="G16:G22" si="0">SUM(C16:F16)</f>
        <v>14791352.010000002</v>
      </c>
    </row>
    <row r="17" spans="1:7" ht="16.5" thickBot="1" x14ac:dyDescent="0.3">
      <c r="A17" s="14">
        <v>16</v>
      </c>
      <c r="B17" s="24" t="s">
        <v>40</v>
      </c>
      <c r="C17" s="49">
        <v>2579499.7999999998</v>
      </c>
      <c r="D17" s="49">
        <v>1804067.11</v>
      </c>
      <c r="E17" s="49">
        <v>4088921.66</v>
      </c>
      <c r="F17" s="57">
        <v>0</v>
      </c>
      <c r="G17" s="52">
        <f t="shared" si="0"/>
        <v>8472488.5700000003</v>
      </c>
    </row>
    <row r="18" spans="1:7" ht="16.5" thickBot="1" x14ac:dyDescent="0.3">
      <c r="A18" s="14">
        <v>17</v>
      </c>
      <c r="B18" s="24" t="s">
        <v>41</v>
      </c>
      <c r="C18" s="49">
        <v>8686552.0500000007</v>
      </c>
      <c r="D18" s="49">
        <v>6875615.3399999999</v>
      </c>
      <c r="E18" s="49">
        <v>14703996.09</v>
      </c>
      <c r="F18" s="57">
        <v>0</v>
      </c>
      <c r="G18" s="52">
        <f t="shared" si="0"/>
        <v>30266163.48</v>
      </c>
    </row>
    <row r="19" spans="1:7" ht="16.5" thickBot="1" x14ac:dyDescent="0.3">
      <c r="A19" s="14">
        <v>18</v>
      </c>
      <c r="B19" s="24" t="s">
        <v>42</v>
      </c>
      <c r="C19" s="49">
        <v>0</v>
      </c>
      <c r="D19" s="49">
        <v>0</v>
      </c>
      <c r="E19" s="49">
        <v>0</v>
      </c>
      <c r="F19" s="57">
        <v>0</v>
      </c>
      <c r="G19" s="52">
        <f t="shared" si="0"/>
        <v>0</v>
      </c>
    </row>
    <row r="20" spans="1:7" ht="16.5" thickBot="1" x14ac:dyDescent="0.3">
      <c r="A20" s="14">
        <v>19</v>
      </c>
      <c r="B20" s="24" t="s">
        <v>43</v>
      </c>
      <c r="C20" s="49">
        <v>0</v>
      </c>
      <c r="D20" s="49">
        <v>0</v>
      </c>
      <c r="E20" s="49">
        <v>0</v>
      </c>
      <c r="F20" s="57">
        <v>0</v>
      </c>
      <c r="G20" s="52">
        <f t="shared" si="0"/>
        <v>0</v>
      </c>
    </row>
    <row r="21" spans="1:7" ht="16.5" thickBot="1" x14ac:dyDescent="0.3">
      <c r="A21" s="14">
        <v>20</v>
      </c>
      <c r="B21" s="24" t="s">
        <v>44</v>
      </c>
      <c r="C21" s="49">
        <v>495675.86</v>
      </c>
      <c r="D21" s="49">
        <v>270599.25</v>
      </c>
      <c r="E21" s="49">
        <v>448669.84</v>
      </c>
      <c r="F21" s="57">
        <v>0</v>
      </c>
      <c r="G21" s="52">
        <f t="shared" si="0"/>
        <v>1214944.95</v>
      </c>
    </row>
    <row r="22" spans="1:7" ht="16.5" thickBot="1" x14ac:dyDescent="0.3">
      <c r="A22" s="14">
        <v>21</v>
      </c>
      <c r="B22" s="24" t="s">
        <v>45</v>
      </c>
      <c r="C22" s="49">
        <v>3597442.98</v>
      </c>
      <c r="D22" s="49">
        <v>2676779.5099999998</v>
      </c>
      <c r="E22" s="49">
        <v>5727774.6399999997</v>
      </c>
      <c r="F22" s="57">
        <v>0</v>
      </c>
      <c r="G22" s="52">
        <f t="shared" si="0"/>
        <v>12001997.129999999</v>
      </c>
    </row>
    <row r="23" spans="1:7" ht="16.5" thickBot="1" x14ac:dyDescent="0.3">
      <c r="A23" s="18"/>
      <c r="B23" s="18" t="s">
        <v>64</v>
      </c>
      <c r="C23" s="22"/>
      <c r="D23" s="22"/>
      <c r="E23" s="22"/>
      <c r="F23" s="22"/>
      <c r="G23" s="48"/>
    </row>
    <row r="24" spans="1:7" ht="16.5" thickBot="1" x14ac:dyDescent="0.3">
      <c r="A24" s="13">
        <v>39</v>
      </c>
      <c r="B24" s="24" t="s">
        <v>65</v>
      </c>
      <c r="C24" s="5">
        <v>836</v>
      </c>
      <c r="D24" s="5">
        <v>496</v>
      </c>
      <c r="E24" s="5">
        <v>1502</v>
      </c>
      <c r="F24" s="58">
        <v>0</v>
      </c>
      <c r="G24" s="45">
        <f>SUM(C24:F24)</f>
        <v>2834</v>
      </c>
    </row>
    <row r="25" spans="1:7" ht="16.5" thickBot="1" x14ac:dyDescent="0.3">
      <c r="A25" s="13">
        <v>40</v>
      </c>
      <c r="B25" s="24" t="s">
        <v>66</v>
      </c>
      <c r="C25" s="3">
        <v>11494</v>
      </c>
      <c r="D25" s="3">
        <v>7794</v>
      </c>
      <c r="E25" s="3">
        <v>16294</v>
      </c>
      <c r="F25" s="58">
        <v>0</v>
      </c>
      <c r="G25" s="45">
        <f>SUM(C25:F25)</f>
        <v>35582</v>
      </c>
    </row>
    <row r="26" spans="1:7" ht="16.5" thickBot="1" x14ac:dyDescent="0.3">
      <c r="A26" s="13">
        <v>41</v>
      </c>
      <c r="B26" s="24" t="s">
        <v>67</v>
      </c>
      <c r="C26" s="3">
        <v>12817</v>
      </c>
      <c r="D26" s="3">
        <v>9966</v>
      </c>
      <c r="E26" s="3">
        <v>19128</v>
      </c>
      <c r="F26" s="58">
        <v>0</v>
      </c>
      <c r="G26" s="45">
        <f>SUM(C26:F26)</f>
        <v>41911</v>
      </c>
    </row>
    <row r="27" spans="1:7" ht="16.5" thickBot="1" x14ac:dyDescent="0.3">
      <c r="A27" s="13">
        <v>42</v>
      </c>
      <c r="B27" s="24" t="s">
        <v>68</v>
      </c>
      <c r="C27" s="3">
        <v>832</v>
      </c>
      <c r="D27" s="3">
        <v>551</v>
      </c>
      <c r="E27" s="3">
        <v>954</v>
      </c>
      <c r="F27" s="58">
        <v>0</v>
      </c>
      <c r="G27" s="45">
        <f>SUM(C27:F27)</f>
        <v>2337</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25" priority="4" stopIfTrue="1" operator="lessThan">
      <formula>0</formula>
    </cfRule>
    <cfRule type="cellIs" dxfId="24" priority="8" stopIfTrue="1" operator="lessThan">
      <formula>0</formula>
    </cfRule>
  </conditionalFormatting>
  <conditionalFormatting sqref="C11:G14">
    <cfRule type="cellIs" dxfId="23" priority="3" stopIfTrue="1" operator="lessThan">
      <formula>0</formula>
    </cfRule>
    <cfRule type="cellIs" dxfId="22" priority="7" stopIfTrue="1" operator="lessThan">
      <formula>0</formula>
    </cfRule>
  </conditionalFormatting>
  <conditionalFormatting sqref="C16:G22">
    <cfRule type="cellIs" dxfId="21" priority="2" stopIfTrue="1" operator="lessThan">
      <formula>0</formula>
    </cfRule>
    <cfRule type="cellIs" dxfId="20" priority="6" stopIfTrue="1" operator="lessThan">
      <formula>0</formula>
    </cfRule>
  </conditionalFormatting>
  <conditionalFormatting sqref="C24:G27">
    <cfRule type="cellIs" dxfId="19" priority="1" stopIfTrue="1" operator="lessThan">
      <formula>0</formula>
    </cfRule>
    <cfRule type="cellIs" dxfId="1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115" zoomScaleNormal="115" workbookViewId="0">
      <pane xSplit="2" ySplit="3" topLeftCell="C7" activePane="bottomRight" state="frozen"/>
      <selection activeCell="A2" sqref="A2"/>
      <selection pane="topRight" activeCell="C2" sqref="C2"/>
      <selection pane="bottomLeft" activeCell="A5" sqref="A5"/>
      <selection pane="bottomRight" activeCell="F12" sqref="F12"/>
    </sheetView>
  </sheetViews>
  <sheetFormatPr defaultColWidth="9.140625" defaultRowHeight="15.75" x14ac:dyDescent="0.25"/>
  <cols>
    <col min="1" max="1" width="12.7109375" style="11" bestFit="1" customWidth="1"/>
    <col min="2" max="2" width="96.7109375" style="11" bestFit="1" customWidth="1"/>
    <col min="3" max="7" width="16.7109375" style="11" customWidth="1"/>
    <col min="8" max="8" width="35.140625" style="11" customWidth="1"/>
    <col min="9" max="10" width="9.140625" style="11"/>
    <col min="11" max="11" width="10.7109375" style="11" bestFit="1" customWidth="1"/>
    <col min="12" max="12" width="9.140625" style="11"/>
    <col min="13" max="13" width="9.7109375" style="11" bestFit="1" customWidth="1"/>
    <col min="14" max="14" width="13.42578125" style="11" bestFit="1" customWidth="1"/>
    <col min="15" max="15" width="30.7109375" style="11" bestFit="1" customWidth="1"/>
    <col min="16" max="16384" width="9.140625" style="11"/>
  </cols>
  <sheetData>
    <row r="1" spans="1:7" s="10" customFormat="1" ht="21.75" thickBot="1" x14ac:dyDescent="0.4">
      <c r="B1" s="12" t="s">
        <v>11</v>
      </c>
      <c r="C1" s="12"/>
      <c r="D1" s="12"/>
      <c r="E1" s="12"/>
      <c r="F1" s="12"/>
    </row>
    <row r="2" spans="1:7" ht="19.5" thickBot="1" x14ac:dyDescent="0.3">
      <c r="A2" s="15"/>
      <c r="B2" s="16" t="s">
        <v>75</v>
      </c>
      <c r="C2" s="113" t="s">
        <v>69</v>
      </c>
      <c r="D2" s="114"/>
      <c r="E2" s="114"/>
      <c r="F2" s="114"/>
      <c r="G2" s="115"/>
    </row>
    <row r="3" spans="1:7" ht="32.25" thickBot="1" x14ac:dyDescent="0.3">
      <c r="A3" s="17" t="s">
        <v>17</v>
      </c>
      <c r="B3" s="18" t="s">
        <v>70</v>
      </c>
      <c r="C3" s="18" t="s">
        <v>12</v>
      </c>
      <c r="D3" s="18" t="s">
        <v>13</v>
      </c>
      <c r="E3" s="19" t="s">
        <v>14</v>
      </c>
      <c r="F3" s="19" t="s">
        <v>15</v>
      </c>
      <c r="G3" s="20" t="s">
        <v>8</v>
      </c>
    </row>
    <row r="4" spans="1:7" ht="16.5" thickBot="1" x14ac:dyDescent="0.3">
      <c r="A4" s="21"/>
      <c r="B4" s="18" t="s">
        <v>16</v>
      </c>
      <c r="C4" s="22"/>
      <c r="D4" s="22"/>
      <c r="E4" s="22"/>
      <c r="F4" s="22"/>
      <c r="G4" s="23"/>
    </row>
    <row r="5" spans="1:7" ht="16.5" thickBot="1" x14ac:dyDescent="0.3">
      <c r="A5" s="13">
        <v>1</v>
      </c>
      <c r="B5" s="24" t="s">
        <v>18</v>
      </c>
      <c r="C5" s="3">
        <v>11510</v>
      </c>
      <c r="D5" s="3">
        <v>4283</v>
      </c>
      <c r="E5" s="3">
        <v>16796</v>
      </c>
      <c r="F5" s="3"/>
      <c r="G5" s="45">
        <f>SUM(C5:F5)</f>
        <v>32589</v>
      </c>
    </row>
    <row r="6" spans="1:7" ht="16.5" thickBot="1" x14ac:dyDescent="0.3">
      <c r="A6" s="14">
        <v>2</v>
      </c>
      <c r="B6" s="24" t="s">
        <v>19</v>
      </c>
      <c r="C6" s="3">
        <v>6</v>
      </c>
      <c r="D6" s="3">
        <v>54</v>
      </c>
      <c r="E6" s="3">
        <v>774</v>
      </c>
      <c r="F6" s="3"/>
      <c r="G6" s="46">
        <f>SUM(C6:F6)</f>
        <v>834</v>
      </c>
    </row>
    <row r="7" spans="1:7" ht="16.5" thickBot="1" x14ac:dyDescent="0.3">
      <c r="A7" s="14">
        <v>3</v>
      </c>
      <c r="B7" s="24" t="s">
        <v>24</v>
      </c>
      <c r="C7" s="3">
        <v>321</v>
      </c>
      <c r="D7" s="3">
        <v>154</v>
      </c>
      <c r="E7" s="3">
        <v>468</v>
      </c>
      <c r="F7" s="3"/>
      <c r="G7" s="46">
        <f>SUM(C7:F7)</f>
        <v>943</v>
      </c>
    </row>
    <row r="8" spans="1:7" ht="16.5" thickBot="1" x14ac:dyDescent="0.3">
      <c r="A8" s="14">
        <v>4</v>
      </c>
      <c r="B8" s="24" t="s">
        <v>25</v>
      </c>
      <c r="C8" s="3">
        <v>204</v>
      </c>
      <c r="D8" s="3">
        <v>63</v>
      </c>
      <c r="E8" s="3">
        <v>307</v>
      </c>
      <c r="F8" s="3"/>
      <c r="G8" s="46">
        <f>SUM(C8:F8)</f>
        <v>574</v>
      </c>
    </row>
    <row r="9" spans="1:7" ht="16.5" thickBot="1" x14ac:dyDescent="0.3">
      <c r="A9" s="14">
        <v>5</v>
      </c>
      <c r="B9" s="24" t="s">
        <v>26</v>
      </c>
      <c r="C9" s="3">
        <v>406</v>
      </c>
      <c r="D9" s="3">
        <v>109</v>
      </c>
      <c r="E9" s="3">
        <v>539</v>
      </c>
      <c r="F9" s="3"/>
      <c r="G9" s="46">
        <f>SUM(C9:F9)</f>
        <v>1054</v>
      </c>
    </row>
    <row r="10" spans="1:7" ht="16.5" thickBot="1" x14ac:dyDescent="0.3">
      <c r="A10" s="18"/>
      <c r="B10" s="18" t="s">
        <v>29</v>
      </c>
      <c r="C10" s="22"/>
      <c r="D10" s="22"/>
      <c r="E10" s="22"/>
      <c r="F10" s="22"/>
      <c r="G10" s="47"/>
    </row>
    <row r="11" spans="1:7" ht="16.5" thickBot="1" x14ac:dyDescent="0.3">
      <c r="A11" s="13">
        <v>6</v>
      </c>
      <c r="B11" s="24" t="s">
        <v>30</v>
      </c>
      <c r="C11" s="50">
        <v>7259281.6500000004</v>
      </c>
      <c r="D11" s="51">
        <v>2522259.2400000002</v>
      </c>
      <c r="E11" s="51">
        <v>11161875.609999999</v>
      </c>
      <c r="F11" s="51"/>
      <c r="G11" s="52">
        <f>SUM(C11:F11)</f>
        <v>20943416.5</v>
      </c>
    </row>
    <row r="12" spans="1:7" ht="16.5" thickBot="1" x14ac:dyDescent="0.3">
      <c r="A12" s="14">
        <v>7</v>
      </c>
      <c r="B12" s="24" t="s">
        <v>31</v>
      </c>
      <c r="C12" s="49">
        <v>7259281.6500000004</v>
      </c>
      <c r="D12" s="49">
        <v>2522259.2400000002</v>
      </c>
      <c r="E12" s="49">
        <v>11161875.609999999</v>
      </c>
      <c r="F12" s="49"/>
      <c r="G12" s="52">
        <f>SUM(C12:F12)</f>
        <v>20943416.5</v>
      </c>
    </row>
    <row r="13" spans="1:7" ht="16.5" thickBot="1" x14ac:dyDescent="0.3">
      <c r="A13" s="14">
        <v>10</v>
      </c>
      <c r="B13" s="24" t="s">
        <v>34</v>
      </c>
      <c r="C13" s="49">
        <v>0</v>
      </c>
      <c r="D13" s="49">
        <v>0</v>
      </c>
      <c r="E13" s="49">
        <v>0</v>
      </c>
      <c r="F13" s="57">
        <v>0</v>
      </c>
      <c r="G13" s="52">
        <f>SUM(C13:F13)</f>
        <v>0</v>
      </c>
    </row>
    <row r="14" spans="1:7" ht="16.5" thickBot="1" x14ac:dyDescent="0.3">
      <c r="A14" s="14">
        <v>11</v>
      </c>
      <c r="B14" s="24" t="s">
        <v>35</v>
      </c>
      <c r="C14" s="49">
        <v>0</v>
      </c>
      <c r="D14" s="49">
        <v>0</v>
      </c>
      <c r="E14" s="49">
        <v>0</v>
      </c>
      <c r="F14" s="57">
        <v>0</v>
      </c>
      <c r="G14" s="52">
        <f>SUM(C14:F14)</f>
        <v>0</v>
      </c>
    </row>
    <row r="15" spans="1:7" ht="16.5" thickBot="1" x14ac:dyDescent="0.3">
      <c r="A15" s="18"/>
      <c r="B15" s="18" t="s">
        <v>38</v>
      </c>
      <c r="C15" s="22"/>
      <c r="D15" s="22"/>
      <c r="E15" s="22"/>
      <c r="F15" s="22"/>
      <c r="G15" s="47"/>
    </row>
    <row r="16" spans="1:7" ht="16.5" thickBot="1" x14ac:dyDescent="0.3">
      <c r="A16" s="13">
        <v>15</v>
      </c>
      <c r="B16" s="24" t="s">
        <v>39</v>
      </c>
      <c r="C16" s="51">
        <v>1395347.38</v>
      </c>
      <c r="D16" s="51">
        <v>358558.54</v>
      </c>
      <c r="E16" s="51">
        <v>2719615.46</v>
      </c>
      <c r="F16" s="57">
        <v>0</v>
      </c>
      <c r="G16" s="52">
        <f t="shared" ref="G16:G22" si="0">SUM(C16:F16)</f>
        <v>4473521.38</v>
      </c>
    </row>
    <row r="17" spans="1:7" ht="16.5" thickBot="1" x14ac:dyDescent="0.3">
      <c r="A17" s="14">
        <v>16</v>
      </c>
      <c r="B17" s="24" t="s">
        <v>40</v>
      </c>
      <c r="C17" s="49">
        <v>771000.06</v>
      </c>
      <c r="D17" s="49">
        <v>392732.36</v>
      </c>
      <c r="E17" s="49">
        <v>1428204.63</v>
      </c>
      <c r="F17" s="57">
        <v>0</v>
      </c>
      <c r="G17" s="52">
        <f t="shared" si="0"/>
        <v>2591937.0499999998</v>
      </c>
    </row>
    <row r="18" spans="1:7" ht="16.5" thickBot="1" x14ac:dyDescent="0.3">
      <c r="A18" s="14">
        <v>17</v>
      </c>
      <c r="B18" s="24" t="s">
        <v>41</v>
      </c>
      <c r="C18" s="49">
        <v>3332965.87</v>
      </c>
      <c r="D18" s="49">
        <v>969029.28</v>
      </c>
      <c r="E18" s="49">
        <v>4495390.29</v>
      </c>
      <c r="F18" s="57">
        <v>0</v>
      </c>
      <c r="G18" s="52">
        <f t="shared" si="0"/>
        <v>8797385.4400000013</v>
      </c>
    </row>
    <row r="19" spans="1:7" ht="16.5" thickBot="1" x14ac:dyDescent="0.3">
      <c r="A19" s="14">
        <v>18</v>
      </c>
      <c r="B19" s="24" t="s">
        <v>42</v>
      </c>
      <c r="C19" s="49">
        <v>0</v>
      </c>
      <c r="D19" s="49">
        <v>0</v>
      </c>
      <c r="E19" s="49">
        <v>0</v>
      </c>
      <c r="F19" s="57">
        <v>0</v>
      </c>
      <c r="G19" s="52">
        <f t="shared" si="0"/>
        <v>0</v>
      </c>
    </row>
    <row r="20" spans="1:7" ht="16.5" thickBot="1" x14ac:dyDescent="0.3">
      <c r="A20" s="14">
        <v>19</v>
      </c>
      <c r="B20" s="24" t="s">
        <v>43</v>
      </c>
      <c r="C20" s="49">
        <v>0</v>
      </c>
      <c r="D20" s="49">
        <v>0</v>
      </c>
      <c r="E20" s="49">
        <v>0</v>
      </c>
      <c r="F20" s="57">
        <v>0</v>
      </c>
      <c r="G20" s="52">
        <f t="shared" si="0"/>
        <v>0</v>
      </c>
    </row>
    <row r="21" spans="1:7" ht="16.5" thickBot="1" x14ac:dyDescent="0.3">
      <c r="A21" s="14">
        <v>20</v>
      </c>
      <c r="B21" s="24" t="s">
        <v>44</v>
      </c>
      <c r="C21" s="49">
        <v>128997.73</v>
      </c>
      <c r="D21" s="49">
        <v>30507.19</v>
      </c>
      <c r="E21" s="49">
        <v>155967.63</v>
      </c>
      <c r="F21" s="57">
        <v>0</v>
      </c>
      <c r="G21" s="52">
        <f t="shared" si="0"/>
        <v>315472.55</v>
      </c>
    </row>
    <row r="22" spans="1:7" ht="16.5" thickBot="1" x14ac:dyDescent="0.3">
      <c r="A22" s="14">
        <v>21</v>
      </c>
      <c r="B22" s="24" t="s">
        <v>45</v>
      </c>
      <c r="C22" s="49">
        <v>1057057.96</v>
      </c>
      <c r="D22" s="49">
        <v>332757.15999999997</v>
      </c>
      <c r="E22" s="49">
        <v>1443732.34</v>
      </c>
      <c r="F22" s="57">
        <v>0</v>
      </c>
      <c r="G22" s="52">
        <f t="shared" si="0"/>
        <v>2833547.46</v>
      </c>
    </row>
    <row r="23" spans="1:7" ht="16.5" thickBot="1" x14ac:dyDescent="0.3">
      <c r="A23" s="18"/>
      <c r="B23" s="18" t="s">
        <v>64</v>
      </c>
      <c r="C23" s="22"/>
      <c r="D23" s="22"/>
      <c r="E23" s="22"/>
      <c r="F23" s="22"/>
      <c r="G23" s="48"/>
    </row>
    <row r="24" spans="1:7" ht="16.5" thickBot="1" x14ac:dyDescent="0.3">
      <c r="A24" s="13">
        <v>39</v>
      </c>
      <c r="B24" s="24" t="s">
        <v>65</v>
      </c>
      <c r="C24" s="5">
        <v>195</v>
      </c>
      <c r="D24" s="5">
        <v>65</v>
      </c>
      <c r="E24" s="5">
        <v>408</v>
      </c>
      <c r="F24" s="58">
        <v>0</v>
      </c>
      <c r="G24" s="45">
        <f>SUM(C24:F24)</f>
        <v>668</v>
      </c>
    </row>
    <row r="25" spans="1:7" ht="16.5" thickBot="1" x14ac:dyDescent="0.3">
      <c r="A25" s="13">
        <v>40</v>
      </c>
      <c r="B25" s="24" t="s">
        <v>66</v>
      </c>
      <c r="C25" s="3">
        <v>2931</v>
      </c>
      <c r="D25" s="3">
        <v>900</v>
      </c>
      <c r="E25" s="3">
        <v>4319</v>
      </c>
      <c r="F25" s="58">
        <v>0</v>
      </c>
      <c r="G25" s="45">
        <f>SUM(C25:F25)</f>
        <v>8150</v>
      </c>
    </row>
    <row r="26" spans="1:7" ht="16.5" thickBot="1" x14ac:dyDescent="0.3">
      <c r="A26" s="13">
        <v>41</v>
      </c>
      <c r="B26" s="24" t="s">
        <v>67</v>
      </c>
      <c r="C26" s="3">
        <v>3019</v>
      </c>
      <c r="D26" s="3">
        <v>1432</v>
      </c>
      <c r="E26" s="3">
        <v>4324</v>
      </c>
      <c r="F26" s="58">
        <v>0</v>
      </c>
      <c r="G26" s="45">
        <f>SUM(C26:F26)</f>
        <v>8775</v>
      </c>
    </row>
    <row r="27" spans="1:7" ht="16.5" thickBot="1" x14ac:dyDescent="0.3">
      <c r="A27" s="13">
        <v>42</v>
      </c>
      <c r="B27" s="24" t="s">
        <v>68</v>
      </c>
      <c r="C27" s="3">
        <v>206</v>
      </c>
      <c r="D27" s="3">
        <v>58</v>
      </c>
      <c r="E27" s="3">
        <v>270</v>
      </c>
      <c r="F27" s="58"/>
      <c r="G27" s="45">
        <f>SUM(C27:F27)</f>
        <v>534</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17" priority="4" stopIfTrue="1" operator="lessThan">
      <formula>0</formula>
    </cfRule>
    <cfRule type="cellIs" dxfId="16" priority="8" stopIfTrue="1" operator="lessThan">
      <formula>0</formula>
    </cfRule>
  </conditionalFormatting>
  <conditionalFormatting sqref="C11:G14">
    <cfRule type="cellIs" dxfId="15" priority="3" stopIfTrue="1" operator="lessThan">
      <formula>0</formula>
    </cfRule>
    <cfRule type="cellIs" dxfId="14" priority="7" stopIfTrue="1" operator="lessThan">
      <formula>0</formula>
    </cfRule>
  </conditionalFormatting>
  <conditionalFormatting sqref="C16:G22">
    <cfRule type="cellIs" dxfId="13" priority="2" stopIfTrue="1" operator="lessThan">
      <formula>0</formula>
    </cfRule>
    <cfRule type="cellIs" dxfId="12" priority="6" stopIfTrue="1" operator="lessThan">
      <formula>0</formula>
    </cfRule>
  </conditionalFormatting>
  <conditionalFormatting sqref="C24:G27">
    <cfRule type="cellIs" dxfId="11" priority="1" stopIfTrue="1" operator="lessThan">
      <formula>0</formula>
    </cfRule>
    <cfRule type="cellIs" dxfId="1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I14" sqref="I14"/>
    </sheetView>
  </sheetViews>
  <sheetFormatPr defaultColWidth="9.140625" defaultRowHeight="15" x14ac:dyDescent="0.25"/>
  <cols>
    <col min="1" max="1" width="9.140625" style="29"/>
    <col min="2" max="2" width="99" style="29" bestFit="1" customWidth="1"/>
    <col min="3" max="3" width="9.140625" style="29"/>
    <col min="4" max="4" width="11.28515625" style="29" customWidth="1"/>
    <col min="5" max="5" width="15.42578125" style="29" customWidth="1"/>
    <col min="6" max="6" width="9.140625" style="29"/>
    <col min="7" max="7" width="12.42578125" style="29" customWidth="1"/>
    <col min="8" max="8" width="13.140625" style="29" customWidth="1"/>
    <col min="9" max="9" width="48.42578125" style="29" customWidth="1"/>
    <col min="10" max="16384" width="9.140625" style="29"/>
  </cols>
  <sheetData>
    <row r="1" spans="1:9" ht="21" x14ac:dyDescent="0.35">
      <c r="A1" s="117" t="s">
        <v>9</v>
      </c>
      <c r="B1" s="117"/>
      <c r="C1" s="117"/>
      <c r="D1" s="117"/>
      <c r="E1" s="117"/>
      <c r="F1" s="117"/>
      <c r="G1" s="117"/>
      <c r="H1" s="117"/>
      <c r="I1" s="117"/>
    </row>
    <row r="2" spans="1:9" ht="18.75" x14ac:dyDescent="0.3">
      <c r="A2" s="116" t="s">
        <v>78</v>
      </c>
      <c r="B2" s="116"/>
      <c r="C2" s="116"/>
      <c r="D2" s="116"/>
      <c r="E2" s="116"/>
      <c r="F2" s="116"/>
      <c r="G2" s="116"/>
      <c r="H2" s="116"/>
      <c r="I2" s="116"/>
    </row>
    <row r="3" spans="1:9" ht="19.5" thickBot="1" x14ac:dyDescent="0.35">
      <c r="A3" s="102" t="s">
        <v>79</v>
      </c>
      <c r="B3" s="102"/>
      <c r="C3" s="102"/>
      <c r="D3" s="102"/>
      <c r="E3" s="102"/>
      <c r="F3" s="102"/>
      <c r="G3" s="102"/>
      <c r="H3" s="102"/>
      <c r="I3" s="102"/>
    </row>
    <row r="4" spans="1:9" ht="26.25" customHeight="1" x14ac:dyDescent="0.25">
      <c r="A4" s="120" t="s">
        <v>80</v>
      </c>
      <c r="B4" s="118" t="s">
        <v>81</v>
      </c>
      <c r="C4" s="122" t="s">
        <v>82</v>
      </c>
      <c r="D4" s="122"/>
      <c r="E4" s="123"/>
      <c r="F4" s="124" t="s">
        <v>83</v>
      </c>
      <c r="G4" s="122"/>
      <c r="H4" s="125"/>
    </row>
    <row r="5" spans="1:9" ht="15.75" thickBot="1" x14ac:dyDescent="0.3">
      <c r="A5" s="121"/>
      <c r="B5" s="119"/>
      <c r="C5" s="6" t="s">
        <v>84</v>
      </c>
      <c r="D5" s="6" t="s">
        <v>85</v>
      </c>
      <c r="E5" s="7" t="s">
        <v>86</v>
      </c>
      <c r="F5" s="8" t="s">
        <v>84</v>
      </c>
      <c r="G5" s="6" t="s">
        <v>85</v>
      </c>
      <c r="H5" s="9" t="s">
        <v>86</v>
      </c>
    </row>
    <row r="6" spans="1:9" ht="15.75" x14ac:dyDescent="0.25">
      <c r="A6" s="25"/>
      <c r="B6" s="26" t="s">
        <v>29</v>
      </c>
      <c r="C6" s="30"/>
      <c r="D6" s="30"/>
      <c r="E6" s="30"/>
      <c r="F6" s="30"/>
      <c r="G6" s="30"/>
      <c r="H6" s="30"/>
      <c r="I6" s="11"/>
    </row>
    <row r="7" spans="1:9" ht="15.75" x14ac:dyDescent="0.25">
      <c r="A7" s="27">
        <v>6</v>
      </c>
      <c r="B7" s="42" t="s">
        <v>30</v>
      </c>
      <c r="C7" s="37"/>
      <c r="D7" s="37"/>
      <c r="E7" s="38" t="s">
        <v>107</v>
      </c>
      <c r="F7" s="39"/>
      <c r="G7" s="37"/>
      <c r="H7" s="37" t="s">
        <v>107</v>
      </c>
      <c r="I7" s="11"/>
    </row>
    <row r="8" spans="1:9" ht="15.75" x14ac:dyDescent="0.25">
      <c r="A8" s="27">
        <v>7</v>
      </c>
      <c r="B8" s="42" t="s">
        <v>31</v>
      </c>
      <c r="C8" s="37"/>
      <c r="D8" s="37"/>
      <c r="E8" s="38" t="s">
        <v>107</v>
      </c>
      <c r="F8" s="39"/>
      <c r="G8" s="37"/>
      <c r="H8" s="37" t="s">
        <v>107</v>
      </c>
      <c r="I8" s="11"/>
    </row>
    <row r="9" spans="1:9" ht="15.75" x14ac:dyDescent="0.25">
      <c r="A9" s="27">
        <v>8</v>
      </c>
      <c r="B9" s="42" t="s">
        <v>32</v>
      </c>
      <c r="C9" s="31"/>
      <c r="D9" s="31"/>
      <c r="E9" s="32"/>
      <c r="F9" s="39"/>
      <c r="G9" s="37"/>
      <c r="H9" s="37" t="s">
        <v>107</v>
      </c>
      <c r="I9" s="11"/>
    </row>
    <row r="10" spans="1:9" ht="15.75" x14ac:dyDescent="0.25">
      <c r="A10" s="27">
        <v>9</v>
      </c>
      <c r="B10" s="42" t="s">
        <v>33</v>
      </c>
      <c r="C10" s="31"/>
      <c r="D10" s="31"/>
      <c r="E10" s="32"/>
      <c r="F10" s="39"/>
      <c r="G10" s="37"/>
      <c r="H10" s="37" t="s">
        <v>107</v>
      </c>
      <c r="I10" s="11"/>
    </row>
    <row r="11" spans="1:9" ht="15.75" x14ac:dyDescent="0.25">
      <c r="A11" s="27">
        <v>10</v>
      </c>
      <c r="B11" s="42" t="s">
        <v>34</v>
      </c>
      <c r="C11" s="37"/>
      <c r="D11" s="37"/>
      <c r="E11" s="38" t="s">
        <v>107</v>
      </c>
      <c r="F11" s="39"/>
      <c r="G11" s="37"/>
      <c r="H11" s="37" t="s">
        <v>107</v>
      </c>
      <c r="I11" s="11"/>
    </row>
    <row r="12" spans="1:9" ht="15.75" x14ac:dyDescent="0.25">
      <c r="A12" s="27">
        <v>11</v>
      </c>
      <c r="B12" s="42" t="s">
        <v>35</v>
      </c>
      <c r="C12" s="37"/>
      <c r="D12" s="37"/>
      <c r="E12" s="38" t="s">
        <v>107</v>
      </c>
      <c r="F12" s="39"/>
      <c r="G12" s="37"/>
      <c r="H12" s="37" t="s">
        <v>107</v>
      </c>
      <c r="I12" s="11"/>
    </row>
    <row r="13" spans="1:9" ht="16.5" thickBot="1" x14ac:dyDescent="0.3">
      <c r="A13" s="28">
        <v>13</v>
      </c>
      <c r="B13" s="43" t="s">
        <v>36</v>
      </c>
      <c r="C13" s="33"/>
      <c r="D13" s="33"/>
      <c r="E13" s="34"/>
      <c r="F13" s="40"/>
      <c r="G13" s="41"/>
      <c r="H13" s="37"/>
      <c r="I13" s="11"/>
    </row>
    <row r="14" spans="1:9" ht="15.75" x14ac:dyDescent="0.25">
      <c r="A14" s="25"/>
      <c r="B14" s="44" t="s">
        <v>38</v>
      </c>
      <c r="C14" s="35"/>
      <c r="D14" s="35"/>
      <c r="E14" s="35"/>
      <c r="F14" s="35"/>
      <c r="G14" s="35"/>
      <c r="H14" s="35"/>
      <c r="I14" s="11"/>
    </row>
    <row r="15" spans="1:9" ht="15.75" x14ac:dyDescent="0.25">
      <c r="A15" s="27">
        <v>15</v>
      </c>
      <c r="B15" s="42" t="s">
        <v>39</v>
      </c>
      <c r="C15" s="37"/>
      <c r="D15" s="37"/>
      <c r="E15" s="38"/>
      <c r="F15" s="39"/>
      <c r="G15" s="37"/>
      <c r="H15" s="37" t="s">
        <v>107</v>
      </c>
      <c r="I15" s="36"/>
    </row>
    <row r="16" spans="1:9" ht="15.75" x14ac:dyDescent="0.25">
      <c r="A16" s="27">
        <v>16</v>
      </c>
      <c r="B16" s="42" t="s">
        <v>40</v>
      </c>
      <c r="C16" s="37"/>
      <c r="D16" s="37"/>
      <c r="E16" s="38"/>
      <c r="F16" s="39"/>
      <c r="G16" s="37"/>
      <c r="H16" s="37" t="s">
        <v>107</v>
      </c>
      <c r="I16" s="11"/>
    </row>
    <row r="17" spans="1:9" ht="15.75" x14ac:dyDescent="0.25">
      <c r="A17" s="27">
        <v>17</v>
      </c>
      <c r="B17" s="42" t="s">
        <v>41</v>
      </c>
      <c r="C17" s="37"/>
      <c r="D17" s="37"/>
      <c r="E17" s="38"/>
      <c r="F17" s="39"/>
      <c r="G17" s="37"/>
      <c r="H17" s="37" t="s">
        <v>107</v>
      </c>
      <c r="I17" s="11"/>
    </row>
    <row r="18" spans="1:9" ht="15.75" x14ac:dyDescent="0.25">
      <c r="A18" s="27">
        <v>18</v>
      </c>
      <c r="B18" s="42" t="s">
        <v>42</v>
      </c>
      <c r="C18" s="37"/>
      <c r="D18" s="37"/>
      <c r="E18" s="38"/>
      <c r="F18" s="39"/>
      <c r="G18" s="37"/>
      <c r="H18" s="37" t="s">
        <v>107</v>
      </c>
      <c r="I18" s="11"/>
    </row>
    <row r="19" spans="1:9" ht="15.75" x14ac:dyDescent="0.25">
      <c r="A19" s="27">
        <v>19</v>
      </c>
      <c r="B19" s="42" t="s">
        <v>43</v>
      </c>
      <c r="C19" s="37"/>
      <c r="D19" s="37"/>
      <c r="E19" s="38"/>
      <c r="F19" s="39"/>
      <c r="G19" s="37"/>
      <c r="H19" s="37" t="s">
        <v>107</v>
      </c>
      <c r="I19" s="11"/>
    </row>
    <row r="20" spans="1:9" ht="15.75" x14ac:dyDescent="0.25">
      <c r="A20" s="27">
        <v>20</v>
      </c>
      <c r="B20" s="42" t="s">
        <v>44</v>
      </c>
      <c r="C20" s="37"/>
      <c r="D20" s="37"/>
      <c r="E20" s="38"/>
      <c r="F20" s="39"/>
      <c r="G20" s="37"/>
      <c r="H20" s="37" t="s">
        <v>107</v>
      </c>
      <c r="I20" s="11"/>
    </row>
    <row r="21" spans="1:9" ht="15.75" x14ac:dyDescent="0.25">
      <c r="A21" s="27">
        <v>21</v>
      </c>
      <c r="B21" s="42" t="s">
        <v>45</v>
      </c>
      <c r="C21" s="37"/>
      <c r="D21" s="37"/>
      <c r="E21" s="38"/>
      <c r="F21" s="39"/>
      <c r="G21" s="37"/>
      <c r="H21" s="37" t="s">
        <v>107</v>
      </c>
      <c r="I21" s="11"/>
    </row>
    <row r="22" spans="1:9" ht="15.75" x14ac:dyDescent="0.25">
      <c r="A22" s="27">
        <v>22</v>
      </c>
      <c r="B22" s="42" t="s">
        <v>46</v>
      </c>
      <c r="C22" s="31"/>
      <c r="D22" s="31"/>
      <c r="E22" s="32"/>
      <c r="F22" s="39"/>
      <c r="G22" s="37"/>
      <c r="H22" s="37" t="s">
        <v>107</v>
      </c>
      <c r="I22" s="11"/>
    </row>
    <row r="23" spans="1:9" ht="15.75" x14ac:dyDescent="0.25">
      <c r="A23" s="27">
        <v>23</v>
      </c>
      <c r="B23" s="42" t="s">
        <v>47</v>
      </c>
      <c r="C23" s="31"/>
      <c r="D23" s="31"/>
      <c r="E23" s="32"/>
      <c r="F23" s="39"/>
      <c r="G23" s="37"/>
      <c r="H23" s="37" t="s">
        <v>107</v>
      </c>
      <c r="I23" s="11"/>
    </row>
    <row r="24" spans="1:9" ht="15.75" x14ac:dyDescent="0.25">
      <c r="A24" s="27">
        <v>24</v>
      </c>
      <c r="B24" s="42" t="s">
        <v>48</v>
      </c>
      <c r="C24" s="31"/>
      <c r="D24" s="31"/>
      <c r="E24" s="32"/>
      <c r="F24" s="39"/>
      <c r="G24" s="37"/>
      <c r="H24" s="37" t="s">
        <v>107</v>
      </c>
      <c r="I24" s="11"/>
    </row>
    <row r="25" spans="1:9" ht="15.75" x14ac:dyDescent="0.25">
      <c r="A25" s="27">
        <v>26</v>
      </c>
      <c r="B25" s="42" t="s">
        <v>49</v>
      </c>
      <c r="C25" s="31"/>
      <c r="D25" s="31"/>
      <c r="E25" s="32"/>
      <c r="F25" s="39"/>
      <c r="G25" s="37"/>
      <c r="H25" s="37" t="s">
        <v>107</v>
      </c>
      <c r="I25" s="11"/>
    </row>
    <row r="26" spans="1:9" ht="15.75" x14ac:dyDescent="0.25">
      <c r="A26" s="27">
        <v>27</v>
      </c>
      <c r="B26" s="42" t="s">
        <v>50</v>
      </c>
      <c r="C26" s="31"/>
      <c r="D26" s="31"/>
      <c r="E26" s="32"/>
      <c r="F26" s="39"/>
      <c r="G26" s="37"/>
      <c r="H26" s="37" t="s">
        <v>107</v>
      </c>
      <c r="I26" s="11"/>
    </row>
    <row r="27" spans="1:9" ht="15.75" x14ac:dyDescent="0.25">
      <c r="A27" s="27">
        <v>28</v>
      </c>
      <c r="B27" s="42" t="s">
        <v>51</v>
      </c>
      <c r="C27" s="31"/>
      <c r="D27" s="31"/>
      <c r="E27" s="32"/>
      <c r="F27" s="39"/>
      <c r="G27" s="37"/>
      <c r="H27" s="37" t="s">
        <v>107</v>
      </c>
      <c r="I27" s="11"/>
    </row>
    <row r="28" spans="1:9" ht="15.75" x14ac:dyDescent="0.25">
      <c r="A28" s="27">
        <v>29</v>
      </c>
      <c r="B28" s="42" t="s">
        <v>87</v>
      </c>
      <c r="C28" s="31"/>
      <c r="D28" s="31"/>
      <c r="E28" s="32"/>
      <c r="F28" s="39"/>
      <c r="G28" s="37"/>
      <c r="H28" s="37" t="s">
        <v>107</v>
      </c>
      <c r="I28" s="11"/>
    </row>
    <row r="29" spans="1:9" ht="15.75" x14ac:dyDescent="0.25">
      <c r="A29" s="27">
        <v>30</v>
      </c>
      <c r="B29" s="42" t="s">
        <v>53</v>
      </c>
      <c r="C29" s="31"/>
      <c r="D29" s="31"/>
      <c r="E29" s="32"/>
      <c r="F29" s="39"/>
      <c r="G29" s="37"/>
      <c r="H29" s="37" t="s">
        <v>107</v>
      </c>
      <c r="I29" s="11"/>
    </row>
    <row r="30" spans="1:9" ht="15.75" x14ac:dyDescent="0.25">
      <c r="A30" s="27">
        <v>31</v>
      </c>
      <c r="B30" s="42" t="s">
        <v>54</v>
      </c>
      <c r="C30" s="31"/>
      <c r="D30" s="31"/>
      <c r="E30" s="32"/>
      <c r="F30" s="39"/>
      <c r="G30" s="37"/>
      <c r="H30" s="37" t="s">
        <v>107</v>
      </c>
      <c r="I30" s="11"/>
    </row>
    <row r="31" spans="1:9" ht="15.75" x14ac:dyDescent="0.25">
      <c r="A31" s="27">
        <v>32</v>
      </c>
      <c r="B31" s="42" t="s">
        <v>55</v>
      </c>
      <c r="C31" s="31"/>
      <c r="D31" s="31"/>
      <c r="E31" s="32"/>
      <c r="F31" s="39"/>
      <c r="G31" s="37"/>
      <c r="H31" s="37" t="s">
        <v>107</v>
      </c>
      <c r="I31" s="11"/>
    </row>
    <row r="32" spans="1:9" ht="15.75" x14ac:dyDescent="0.25">
      <c r="A32" s="27">
        <v>33</v>
      </c>
      <c r="B32" s="42" t="s">
        <v>56</v>
      </c>
      <c r="C32" s="31"/>
      <c r="D32" s="31"/>
      <c r="E32" s="32"/>
      <c r="F32" s="31"/>
      <c r="G32" s="31"/>
      <c r="H32" s="32"/>
      <c r="I32" s="11"/>
    </row>
    <row r="33" spans="1:9" ht="15.75" x14ac:dyDescent="0.25">
      <c r="A33" s="27" t="s">
        <v>57</v>
      </c>
      <c r="B33" s="42" t="s">
        <v>58</v>
      </c>
      <c r="C33" s="31"/>
      <c r="D33" s="31"/>
      <c r="E33" s="32"/>
      <c r="F33" s="39"/>
      <c r="G33" s="37"/>
      <c r="H33" s="37" t="s">
        <v>107</v>
      </c>
      <c r="I33" s="11"/>
    </row>
    <row r="34" spans="1:9" ht="15.75" x14ac:dyDescent="0.25">
      <c r="A34" s="27">
        <v>34</v>
      </c>
      <c r="B34" s="42" t="s">
        <v>59</v>
      </c>
      <c r="C34" s="31"/>
      <c r="D34" s="31"/>
      <c r="E34" s="32"/>
      <c r="F34" s="39"/>
      <c r="G34" s="37"/>
      <c r="H34" s="37" t="s">
        <v>107</v>
      </c>
      <c r="I34" s="11"/>
    </row>
    <row r="35" spans="1:9" ht="15.75" x14ac:dyDescent="0.25">
      <c r="A35" s="27">
        <v>35</v>
      </c>
      <c r="B35" s="42" t="s">
        <v>60</v>
      </c>
      <c r="C35" s="31"/>
      <c r="D35" s="31"/>
      <c r="E35" s="32"/>
      <c r="F35" s="39"/>
      <c r="G35" s="37"/>
      <c r="H35" s="37" t="s">
        <v>107</v>
      </c>
      <c r="I35" s="11"/>
    </row>
    <row r="36" spans="1:9" ht="16.5" thickBot="1" x14ac:dyDescent="0.3">
      <c r="A36" s="28">
        <v>36</v>
      </c>
      <c r="B36" s="43" t="s">
        <v>61</v>
      </c>
      <c r="C36" s="33"/>
      <c r="D36" s="33"/>
      <c r="E36" s="34"/>
      <c r="F36" s="40"/>
      <c r="G36" s="41"/>
      <c r="H36" s="37" t="s">
        <v>107</v>
      </c>
      <c r="I36" s="11"/>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17" activePane="bottomRight" state="frozen"/>
      <selection activeCell="B1" sqref="B1"/>
      <selection pane="topRight" activeCell="C1" sqref="C1"/>
      <selection pane="bottomLeft" activeCell="B6" sqref="B6"/>
      <selection pane="bottomRight" activeCell="D6" sqref="D6:E35"/>
    </sheetView>
  </sheetViews>
  <sheetFormatPr defaultColWidth="9.140625" defaultRowHeight="15" x14ac:dyDescent="0.25"/>
  <cols>
    <col min="1" max="1" width="8.28515625" style="80" customWidth="1"/>
    <col min="2" max="2" width="6.5703125" style="80" bestFit="1" customWidth="1"/>
    <col min="3" max="3" width="50.7109375" style="80" customWidth="1"/>
    <col min="4" max="5" width="55.7109375" style="80" customWidth="1"/>
    <col min="6" max="8" width="16.7109375" style="80" customWidth="1"/>
    <col min="9" max="9" width="48.42578125" style="80" customWidth="1"/>
    <col min="10" max="16384" width="9.140625" style="80"/>
  </cols>
  <sheetData>
    <row r="1" spans="1:9" ht="21" x14ac:dyDescent="0.35">
      <c r="A1" s="79" t="s">
        <v>9</v>
      </c>
      <c r="B1" s="79"/>
      <c r="C1" s="79"/>
      <c r="D1" s="79"/>
      <c r="E1" s="79"/>
      <c r="F1" s="79"/>
      <c r="G1" s="79"/>
      <c r="H1" s="79"/>
      <c r="I1" s="79"/>
    </row>
    <row r="2" spans="1:9" ht="15.75" thickBot="1" x14ac:dyDescent="0.3">
      <c r="C2" s="81" t="s">
        <v>88</v>
      </c>
    </row>
    <row r="3" spans="1:9" x14ac:dyDescent="0.25">
      <c r="B3" s="82" t="s">
        <v>80</v>
      </c>
      <c r="C3" s="83" t="s">
        <v>81</v>
      </c>
    </row>
    <row r="4" spans="1:9" ht="15.75" thickBot="1" x14ac:dyDescent="0.3">
      <c r="B4" s="84"/>
      <c r="C4" s="85"/>
      <c r="D4" s="85"/>
      <c r="E4" s="86"/>
    </row>
    <row r="5" spans="1:9" ht="15.75" x14ac:dyDescent="0.25">
      <c r="B5" s="87"/>
      <c r="C5" s="88" t="s">
        <v>29</v>
      </c>
      <c r="D5" s="89" t="s">
        <v>89</v>
      </c>
      <c r="E5" s="90" t="s">
        <v>90</v>
      </c>
    </row>
    <row r="6" spans="1:9" ht="15.75" x14ac:dyDescent="0.25">
      <c r="B6" s="91">
        <v>6</v>
      </c>
      <c r="C6" s="92" t="s">
        <v>30</v>
      </c>
      <c r="D6" s="37" t="s">
        <v>108</v>
      </c>
      <c r="E6" s="37" t="s">
        <v>109</v>
      </c>
    </row>
    <row r="7" spans="1:9" ht="15.75" x14ac:dyDescent="0.25">
      <c r="B7" s="91">
        <v>7</v>
      </c>
      <c r="C7" s="92" t="s">
        <v>31</v>
      </c>
      <c r="D7" s="37" t="s">
        <v>108</v>
      </c>
      <c r="E7" s="37" t="s">
        <v>109</v>
      </c>
    </row>
    <row r="8" spans="1:9" ht="15.75" x14ac:dyDescent="0.25">
      <c r="B8" s="91">
        <v>8</v>
      </c>
      <c r="C8" s="92" t="s">
        <v>32</v>
      </c>
      <c r="D8" s="37" t="s">
        <v>108</v>
      </c>
      <c r="E8" s="37" t="s">
        <v>109</v>
      </c>
    </row>
    <row r="9" spans="1:9" ht="31.5" x14ac:dyDescent="0.25">
      <c r="B9" s="91">
        <v>9</v>
      </c>
      <c r="C9" s="92" t="s">
        <v>33</v>
      </c>
      <c r="D9" s="37" t="s">
        <v>108</v>
      </c>
      <c r="E9" s="37" t="s">
        <v>109</v>
      </c>
    </row>
    <row r="10" spans="1:9" ht="15.75" x14ac:dyDescent="0.25">
      <c r="B10" s="91">
        <v>10</v>
      </c>
      <c r="C10" s="92" t="s">
        <v>34</v>
      </c>
      <c r="D10" s="37" t="s">
        <v>108</v>
      </c>
      <c r="E10" s="37" t="s">
        <v>109</v>
      </c>
    </row>
    <row r="11" spans="1:9" ht="15.75" x14ac:dyDescent="0.25">
      <c r="B11" s="91">
        <v>11</v>
      </c>
      <c r="C11" s="92" t="s">
        <v>35</v>
      </c>
      <c r="D11" s="37" t="s">
        <v>108</v>
      </c>
      <c r="E11" s="37" t="s">
        <v>109</v>
      </c>
    </row>
    <row r="12" spans="1:9" ht="32.25" thickBot="1" x14ac:dyDescent="0.3">
      <c r="B12" s="93">
        <v>13</v>
      </c>
      <c r="C12" s="94" t="s">
        <v>36</v>
      </c>
      <c r="D12" s="37"/>
      <c r="E12" s="37"/>
    </row>
    <row r="13" spans="1:9" ht="15.75" x14ac:dyDescent="0.25">
      <c r="B13" s="87"/>
      <c r="C13" s="95" t="s">
        <v>38</v>
      </c>
      <c r="D13" s="37"/>
      <c r="E13" s="37"/>
    </row>
    <row r="14" spans="1:9" ht="31.5" x14ac:dyDescent="0.25">
      <c r="B14" s="91">
        <v>15</v>
      </c>
      <c r="C14" s="92" t="s">
        <v>39</v>
      </c>
      <c r="D14" s="37" t="s">
        <v>110</v>
      </c>
      <c r="E14" s="37" t="s">
        <v>111</v>
      </c>
    </row>
    <row r="15" spans="1:9" ht="31.5" x14ac:dyDescent="0.25">
      <c r="B15" s="91">
        <v>16</v>
      </c>
      <c r="C15" s="92" t="s">
        <v>40</v>
      </c>
      <c r="D15" s="37" t="s">
        <v>110</v>
      </c>
      <c r="E15" s="37" t="s">
        <v>111</v>
      </c>
    </row>
    <row r="16" spans="1:9" ht="31.5" x14ac:dyDescent="0.25">
      <c r="B16" s="91">
        <v>17</v>
      </c>
      <c r="C16" s="92" t="s">
        <v>41</v>
      </c>
      <c r="D16" s="37" t="s">
        <v>110</v>
      </c>
      <c r="E16" s="37" t="s">
        <v>111</v>
      </c>
    </row>
    <row r="17" spans="2:5" ht="15.75" x14ac:dyDescent="0.25">
      <c r="B17" s="91">
        <v>18</v>
      </c>
      <c r="C17" s="92" t="s">
        <v>42</v>
      </c>
      <c r="D17" s="37" t="s">
        <v>110</v>
      </c>
      <c r="E17" s="37" t="s">
        <v>111</v>
      </c>
    </row>
    <row r="18" spans="2:5" ht="15.75" x14ac:dyDescent="0.25">
      <c r="B18" s="91">
        <v>19</v>
      </c>
      <c r="C18" s="92" t="s">
        <v>43</v>
      </c>
      <c r="D18" s="37" t="s">
        <v>110</v>
      </c>
      <c r="E18" s="37" t="s">
        <v>111</v>
      </c>
    </row>
    <row r="19" spans="2:5" ht="15.75" x14ac:dyDescent="0.25">
      <c r="B19" s="91">
        <v>20</v>
      </c>
      <c r="C19" s="92" t="s">
        <v>44</v>
      </c>
      <c r="D19" s="37" t="s">
        <v>110</v>
      </c>
      <c r="E19" s="37" t="s">
        <v>111</v>
      </c>
    </row>
    <row r="20" spans="2:5" ht="15.75" x14ac:dyDescent="0.25">
      <c r="B20" s="91">
        <v>21</v>
      </c>
      <c r="C20" s="92" t="s">
        <v>45</v>
      </c>
      <c r="D20" s="37" t="s">
        <v>110</v>
      </c>
      <c r="E20" s="37" t="s">
        <v>111</v>
      </c>
    </row>
    <row r="21" spans="2:5" ht="15.75" x14ac:dyDescent="0.25">
      <c r="B21" s="91">
        <v>22</v>
      </c>
      <c r="C21" s="92" t="s">
        <v>46</v>
      </c>
      <c r="D21" s="37"/>
      <c r="E21" s="37"/>
    </row>
    <row r="22" spans="2:5" ht="31.5" x14ac:dyDescent="0.25">
      <c r="B22" s="91">
        <v>23</v>
      </c>
      <c r="C22" s="92" t="s">
        <v>47</v>
      </c>
      <c r="D22" s="37" t="s">
        <v>110</v>
      </c>
      <c r="E22" s="37" t="s">
        <v>111</v>
      </c>
    </row>
    <row r="23" spans="2:5" ht="15.75" x14ac:dyDescent="0.25">
      <c r="B23" s="91">
        <v>24</v>
      </c>
      <c r="C23" s="92" t="s">
        <v>48</v>
      </c>
      <c r="D23" s="37" t="s">
        <v>110</v>
      </c>
      <c r="E23" s="37" t="s">
        <v>111</v>
      </c>
    </row>
    <row r="24" spans="2:5" ht="15.75" x14ac:dyDescent="0.25">
      <c r="B24" s="91">
        <v>26</v>
      </c>
      <c r="C24" s="92" t="s">
        <v>49</v>
      </c>
      <c r="D24" s="37" t="s">
        <v>110</v>
      </c>
      <c r="E24" s="37" t="s">
        <v>111</v>
      </c>
    </row>
    <row r="25" spans="2:5" ht="15.75" x14ac:dyDescent="0.25">
      <c r="B25" s="91">
        <v>27</v>
      </c>
      <c r="C25" s="92" t="s">
        <v>50</v>
      </c>
      <c r="D25" s="37" t="s">
        <v>110</v>
      </c>
      <c r="E25" s="37" t="s">
        <v>111</v>
      </c>
    </row>
    <row r="26" spans="2:5" ht="15.75" x14ac:dyDescent="0.25">
      <c r="B26" s="91">
        <v>28</v>
      </c>
      <c r="C26" s="92" t="s">
        <v>51</v>
      </c>
      <c r="D26" s="37" t="s">
        <v>110</v>
      </c>
      <c r="E26" s="37" t="s">
        <v>111</v>
      </c>
    </row>
    <row r="27" spans="2:5" ht="15.75" x14ac:dyDescent="0.25">
      <c r="B27" s="91">
        <v>29</v>
      </c>
      <c r="C27" s="92" t="s">
        <v>87</v>
      </c>
      <c r="D27" s="37" t="s">
        <v>110</v>
      </c>
      <c r="E27" s="37" t="s">
        <v>111</v>
      </c>
    </row>
    <row r="28" spans="2:5" ht="15.75" x14ac:dyDescent="0.25">
      <c r="B28" s="91">
        <v>30</v>
      </c>
      <c r="C28" s="92" t="s">
        <v>53</v>
      </c>
      <c r="D28" s="37" t="s">
        <v>110</v>
      </c>
      <c r="E28" s="37" t="s">
        <v>111</v>
      </c>
    </row>
    <row r="29" spans="2:5" ht="15.75" x14ac:dyDescent="0.25">
      <c r="B29" s="91">
        <v>31</v>
      </c>
      <c r="C29" s="92" t="s">
        <v>54</v>
      </c>
      <c r="D29" s="37" t="s">
        <v>110</v>
      </c>
      <c r="E29" s="37" t="s">
        <v>111</v>
      </c>
    </row>
    <row r="30" spans="2:5" ht="47.25" x14ac:dyDescent="0.25">
      <c r="B30" s="91">
        <v>32</v>
      </c>
      <c r="C30" s="92" t="s">
        <v>55</v>
      </c>
      <c r="D30" s="37" t="s">
        <v>110</v>
      </c>
      <c r="E30" s="37" t="s">
        <v>111</v>
      </c>
    </row>
    <row r="31" spans="2:5" ht="15.75" x14ac:dyDescent="0.25">
      <c r="B31" s="91">
        <v>33</v>
      </c>
      <c r="C31" s="92" t="s">
        <v>56</v>
      </c>
      <c r="D31" s="37" t="s">
        <v>110</v>
      </c>
      <c r="E31" s="37" t="s">
        <v>111</v>
      </c>
    </row>
    <row r="32" spans="2:5" ht="15.75" x14ac:dyDescent="0.25">
      <c r="B32" s="91" t="s">
        <v>57</v>
      </c>
      <c r="C32" s="92" t="s">
        <v>58</v>
      </c>
      <c r="D32" s="37" t="s">
        <v>110</v>
      </c>
      <c r="E32" s="37" t="s">
        <v>111</v>
      </c>
    </row>
    <row r="33" spans="2:5" ht="15.75" x14ac:dyDescent="0.25">
      <c r="B33" s="91">
        <v>34</v>
      </c>
      <c r="C33" s="92" t="s">
        <v>59</v>
      </c>
      <c r="D33" s="37" t="s">
        <v>110</v>
      </c>
      <c r="E33" s="37" t="s">
        <v>111</v>
      </c>
    </row>
    <row r="34" spans="2:5" ht="15.75" x14ac:dyDescent="0.25">
      <c r="B34" s="91">
        <v>35</v>
      </c>
      <c r="C34" s="92" t="s">
        <v>60</v>
      </c>
      <c r="D34" s="37" t="s">
        <v>110</v>
      </c>
      <c r="E34" s="37" t="s">
        <v>111</v>
      </c>
    </row>
    <row r="35" spans="2:5" ht="16.5" thickBot="1" x14ac:dyDescent="0.3">
      <c r="B35" s="93">
        <v>36</v>
      </c>
      <c r="C35" s="94" t="s">
        <v>61</v>
      </c>
      <c r="D35" s="37" t="s">
        <v>110</v>
      </c>
      <c r="E35" s="37" t="s">
        <v>111</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Pendergast, Laura</cp:lastModifiedBy>
  <cp:lastPrinted>2014-10-03T12:15:11Z</cp:lastPrinted>
  <dcterms:created xsi:type="dcterms:W3CDTF">2013-10-30T14:59:00Z</dcterms:created>
  <dcterms:modified xsi:type="dcterms:W3CDTF">2023-04-06T23:13:08Z</dcterms:modified>
</cp:coreProperties>
</file>