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inshared.corp.anthem.com\INFinance\Statutory Reporting Secure\2022\G1850 - AHPME\4Q\Submissions &amp; Filings\State Forms &amp; Filing Fees\"/>
    </mc:Choice>
  </mc:AlternateContent>
  <xr:revisionPtr revIDLastSave="0" documentId="8_{D9608221-882D-41E7-80E7-4218458310BF}" xr6:coauthVersionLast="47" xr6:coauthVersionMax="47" xr10:uidLastSave="{00000000-0000-0000-0000-000000000000}"/>
  <workbookProtection workbookAlgorithmName="SHA-512" workbookHashValue="45mbvya8r8cg/X7PkhMv9TAYMDUN6wHjCb282W1DIHdzzOnqQ8jM6wn2x8M6DERlPXRnnj3bnUNDC1G4do5alg==" workbookSaltValue="YX8UbYLrEZwozNUNQXvEFQ==" workbookSpinCount="100000" lockStructure="1"/>
  <bookViews>
    <workbookView xWindow="1200" yWindow="-120" windowWidth="27720" windowHeight="16440" tabRatio="684"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llocation Method" sheetId="7" r:id="rId7"/>
    <sheet name="Comment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2" l="1"/>
  <c r="D51" i="2" l="1"/>
  <c r="G7" i="2"/>
  <c r="G8" i="2"/>
  <c r="E53" i="2"/>
  <c r="D53" i="2"/>
  <c r="C53" i="2"/>
  <c r="E52" i="2"/>
  <c r="D52" i="2"/>
  <c r="C52" i="2"/>
  <c r="E51" i="2"/>
  <c r="C51" i="2"/>
  <c r="E50" i="2"/>
  <c r="D50" i="2"/>
  <c r="C50" i="2"/>
  <c r="E29" i="2"/>
  <c r="D29" i="2"/>
  <c r="C29" i="2"/>
  <c r="E28" i="2"/>
  <c r="D28" i="2"/>
  <c r="C28" i="2"/>
  <c r="E27" i="2"/>
  <c r="D27" i="2"/>
  <c r="C27" i="2"/>
  <c r="E26" i="2"/>
  <c r="D26" i="2"/>
  <c r="C26" i="2"/>
  <c r="E25" i="2"/>
  <c r="D25" i="2"/>
  <c r="C25" i="2"/>
  <c r="E24" i="2"/>
  <c r="D24" i="2"/>
  <c r="C24" i="2"/>
  <c r="E23" i="2"/>
  <c r="D23" i="2"/>
  <c r="C23" i="2"/>
  <c r="E19" i="2"/>
  <c r="E21" i="2" s="1"/>
  <c r="D19" i="2"/>
  <c r="C19" i="2"/>
  <c r="E18" i="2"/>
  <c r="D18" i="2"/>
  <c r="D21" i="2" s="1"/>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D47" i="2"/>
  <c r="E47" i="2"/>
  <c r="F47" i="2"/>
  <c r="F48" i="2" s="1"/>
  <c r="C47" i="2"/>
  <c r="F21"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9" i="2" s="1"/>
  <c r="G13" i="3"/>
  <c r="G12" i="3"/>
  <c r="G11" i="3"/>
  <c r="G9" i="3"/>
  <c r="G8" i="3"/>
  <c r="G7" i="3"/>
  <c r="G6" i="3"/>
  <c r="G5" i="3"/>
  <c r="G46" i="2"/>
  <c r="G45" i="2"/>
  <c r="G44" i="2"/>
  <c r="G42" i="2"/>
  <c r="G41" i="2"/>
  <c r="G40" i="2"/>
  <c r="G39" i="2"/>
  <c r="G38" i="2"/>
  <c r="G37" i="2"/>
  <c r="G36" i="2"/>
  <c r="G35" i="2"/>
  <c r="G34" i="2"/>
  <c r="G32" i="2"/>
  <c r="G31" i="2"/>
  <c r="G30" i="2"/>
  <c r="G20" i="2"/>
  <c r="G17" i="2"/>
  <c r="G16" i="2"/>
  <c r="F12" i="2" l="1"/>
  <c r="E12" i="2"/>
  <c r="G10" i="2"/>
  <c r="G53" i="2"/>
  <c r="G52" i="2"/>
  <c r="G51" i="2"/>
  <c r="G28" i="2"/>
  <c r="G27" i="2"/>
  <c r="G25" i="2"/>
  <c r="G24" i="2"/>
  <c r="G14" i="2"/>
  <c r="G47" i="2"/>
  <c r="G9" i="2"/>
  <c r="C12" i="2"/>
  <c r="G18" i="2"/>
  <c r="G23" i="2"/>
  <c r="C33" i="2"/>
  <c r="E33" i="2"/>
  <c r="E48" i="2" s="1"/>
  <c r="G29" i="2"/>
  <c r="D33" i="2"/>
  <c r="D48" i="2" s="1"/>
  <c r="G26" i="2"/>
  <c r="G50" i="2"/>
  <c r="D12" i="2"/>
  <c r="G11" i="2"/>
  <c r="G15" i="2"/>
  <c r="C21" i="2"/>
  <c r="G21" i="2" s="1"/>
  <c r="G5" i="2"/>
  <c r="G6" i="2"/>
  <c r="G12" i="2" l="1"/>
  <c r="G33" i="2"/>
  <c r="C48" i="2"/>
  <c r="G48" i="2" s="1"/>
</calcChain>
</file>

<file path=xl/sharedStrings.xml><?xml version="1.0" encoding="utf-8"?>
<sst xmlns="http://schemas.openxmlformats.org/spreadsheetml/2006/main" count="368" uniqueCount="112">
  <si>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</si>
  <si>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</si>
  <si>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</si>
  <si>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</si>
  <si>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</si>
  <si>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</si>
  <si>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</si>
  <si>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</si>
  <si>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</si>
  <si>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</si>
  <si>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</si>
  <si>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</si>
  <si>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</si>
  <si>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</si>
  <si>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</si>
  <si>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</si>
  <si>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</si>
  <si>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</si>
  <si>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</si>
  <si>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</si>
  <si>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</si>
  <si>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</si>
  <si>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2b</t>
  </si>
  <si>
    <t>Number of contracts in line 2a covering policyholders that were uninsured for the prior 90 days</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</si>
  <si>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</si>
  <si>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</si>
  <si>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</si>
  <si>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</si>
  <si>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</si>
  <si>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</si>
  <si>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</si>
  <si>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</si>
  <si>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</si>
  <si>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</si>
  <si>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</si>
  <si>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</si>
  <si>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</si>
  <si>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</si>
  <si>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</si>
  <si>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</si>
  <si>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</si>
  <si>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</si>
  <si>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</si>
  <si>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</si>
  <si>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</si>
  <si>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</si>
  <si>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</si>
  <si>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</si>
  <si>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</si>
  <si>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</si>
  <si>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</si>
  <si>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</si>
  <si>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</si>
  <si>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</si>
  <si>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</si>
  <si>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</si>
  <si>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</si>
  <si>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</si>
  <si>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</si>
  <si>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</si>
  <si>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</si>
  <si>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</si>
  <si>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</si>
  <si>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</si>
  <si>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</si>
  <si>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</si>
  <si>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</si>
  <si>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</si>
  <si>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</si>
  <si>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</si>
  <si>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</si>
  <si>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</si>
  <si>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</si>
  <si>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</si>
  <si>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Area 3: Androscoggin, Waldo, Franklin, Penobscot, Somerset and Piscataquis Counties</t>
  </si>
  <si>
    <t>Area 4: Hancock, Aroostook and Washington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</si>
  <si>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</si>
  <si>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</si>
  <si>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r>
      <t>1. Place an X in</t>
    </r>
    <r>
      <rPr>
        <b/>
        <u/>
        <sz val="14"/>
        <color indexed="10"/>
        <rFont val="Calibri"/>
        <family val="2"/>
      </rPr>
      <t xml:space="preserve"> either</t>
    </r>
    <r>
      <rPr>
        <sz val="14"/>
        <color indexed="10"/>
        <rFont val="Calibri"/>
        <family val="2"/>
      </rPr>
      <t xml:space="preserve"> the Actual, or the Allocated or the Combination column below to indicate how your data in the Statewide and Area tabs were determined. </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</si>
  <si>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</si>
  <si>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</si>
  <si>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</si>
  <si>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</si>
  <si>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</si>
  <si>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</si>
  <si>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</si>
  <si>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</si>
  <si>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</si>
  <si>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</si>
  <si>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</si>
  <si>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</si>
  <si>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</si>
  <si>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</si>
  <si>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</si>
  <si>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</si>
  <si>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</si>
  <si>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r>
      <t xml:space="preserve">Did this Company Have at Least $5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</si>
  <si>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t>33b</t>
  </si>
  <si>
    <t>MGARA Reinsurance Assessment</t>
  </si>
  <si>
    <t>Reserved for Future Use (Formerly ACA Annual Health Insurance Industry Fee)</t>
  </si>
  <si>
    <t>945 Long Version: 11/14/2022</t>
  </si>
  <si>
    <t>X</t>
  </si>
  <si>
    <t>Approximately 99% actual with allocations for accounting and other miscellaneous adjustments.</t>
  </si>
  <si>
    <t>Allocated based on group experience.</t>
  </si>
  <si>
    <t>Actual claims expense plus allocation of Incurred but not Reported claims and miscellaneous entries.</t>
  </si>
  <si>
    <t>Allocated based on proportionate share of Line of Business cost allocations.</t>
  </si>
  <si>
    <t>Premium taxes are actual; other charges are allocated based on proportionate share of Line of Business cost allocations.</t>
  </si>
  <si>
    <t>Anthem Health Plans of Maine, Inc.</t>
  </si>
  <si>
    <t>Leigh</t>
  </si>
  <si>
    <t>Leigh.Barrett@elevancehealth.com</t>
  </si>
  <si>
    <t>Barrett</t>
  </si>
  <si>
    <t>(317) 432-6988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</si>
</sst>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29" x14ac:knownFonts="1">
    <font>
      <sz val="11"/>
      <color theme="1"/>
      <name val="Calibri"/>
      <family val="2"/>
      <scheme val="minor"/>
    </font>
    <font>
      <b/>
      <sz val="12"/>
      <color indexed="10"/>
      <name val="Calibri"/>
      <family val="2"/>
    </font>
    <font>
      <b/>
      <u/>
      <sz val="14"/>
      <color indexed="10"/>
      <name val="Calibri"/>
      <family val="2"/>
    </font>
    <font>
      <sz val="14"/>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rgb="FFE4DFEC"/>
        <bgColor indexed="64"/>
      </patternFill>
    </fill>
  </fills>
  <borders count="39">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3">
    <xf numFmtId="0" fontId="0" fillId="0" borderId="0"/>
    <xf numFmtId="43" fontId="4" fillId="0" borderId="0" applyFont="0" applyFill="0" applyBorder="0" applyAlignment="0" applyProtection="0"/>
    <xf numFmtId="0" fontId="4" fillId="0" borderId="0"/>
  </cellStyleXfs>
  <cellXfs count="128">
    <xf numFmtId="0" fontId="0" fillId="0" borderId="0" xfId="0"/>
    <xf numFmtId="0" fontId="10" fillId="0" borderId="4" xfId="0" applyFont="1" applyBorder="1" applyAlignment="1" applyProtection="1">
      <alignment horizontal="center"/>
    </xf>
    <xf numFmtId="3" fontId="12" fillId="6" borderId="14" xfId="0" applyNumberFormat="1" applyFont="1" applyFill="1" applyBorder="1" applyAlignment="1" applyProtection="1">
      <alignment vertical="center"/>
      <protection locked="0"/>
    </xf>
    <xf numFmtId="3" fontId="12" fillId="6" borderId="5" xfId="0" applyNumberFormat="1" applyFont="1" applyFill="1" applyBorder="1" applyAlignment="1" applyProtection="1">
      <alignment vertical="center"/>
      <protection locked="0"/>
    </xf>
    <xf numFmtId="3" fontId="12" fillId="6" borderId="15" xfId="0" applyNumberFormat="1" applyFont="1" applyFill="1" applyBorder="1" applyAlignment="1" applyProtection="1">
      <alignment vertical="center"/>
      <protection locked="0"/>
    </xf>
    <xf numFmtId="3" fontId="12" fillId="6" borderId="9" xfId="0" applyNumberFormat="1" applyFont="1" applyFill="1" applyBorder="1" applyAlignment="1" applyProtection="1">
      <alignment vertical="center"/>
      <protection locked="0"/>
    </xf>
    <xf numFmtId="3" fontId="12" fillId="6" borderId="16" xfId="0" applyNumberFormat="1" applyFont="1" applyFill="1" applyBorder="1" applyAlignment="1" applyProtection="1">
      <alignment vertical="center"/>
      <protection locked="0"/>
    </xf>
    <xf numFmtId="0" fontId="5" fillId="3" borderId="17" xfId="2" applyFont="1" applyFill="1" applyBorder="1" applyAlignment="1" applyProtection="1">
      <alignment horizontal="center" vertical="center" wrapText="1"/>
      <protection hidden="1"/>
    </xf>
    <xf numFmtId="0" fontId="5" fillId="3" borderId="18" xfId="2" applyFont="1" applyFill="1" applyBorder="1" applyAlignment="1" applyProtection="1">
      <alignment horizontal="center" vertical="center" wrapText="1"/>
      <protection hidden="1"/>
    </xf>
    <xf numFmtId="0" fontId="5" fillId="3" borderId="19" xfId="2" applyFont="1" applyFill="1" applyBorder="1" applyAlignment="1" applyProtection="1">
      <alignment horizontal="center" vertical="center" wrapText="1"/>
      <protection hidden="1"/>
    </xf>
    <xf numFmtId="0" fontId="5" fillId="3" borderId="20" xfId="2" applyFont="1" applyFill="1" applyBorder="1" applyAlignment="1" applyProtection="1">
      <alignment horizontal="center" vertical="center" wrapText="1"/>
      <protection hidden="1"/>
    </xf>
    <xf numFmtId="0" fontId="9" fillId="0" borderId="0" xfId="0" applyFont="1" applyProtection="1"/>
    <xf numFmtId="0" fontId="10" fillId="0" borderId="0" xfId="0" applyFont="1" applyProtection="1"/>
    <xf numFmtId="0" fontId="11" fillId="0" borderId="0" xfId="0" applyFont="1" applyProtection="1"/>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5" xfId="0" applyFont="1" applyBorder="1" applyProtection="1"/>
    <xf numFmtId="0" fontId="13" fillId="4" borderId="6" xfId="0" applyFont="1" applyFill="1" applyBorder="1" applyAlignment="1" applyProtection="1">
      <alignment horizontal="center" vertical="center"/>
    </xf>
    <xf numFmtId="0" fontId="14" fillId="5" borderId="8" xfId="0" applyFont="1" applyFill="1" applyBorder="1" applyAlignment="1" applyProtection="1">
      <alignment horizontal="center" vertical="center" wrapText="1"/>
    </xf>
    <xf numFmtId="0" fontId="14" fillId="5" borderId="9"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xf>
    <xf numFmtId="0" fontId="14" fillId="5" borderId="10" xfId="0"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xf>
    <xf numFmtId="0" fontId="12" fillId="0" borderId="1" xfId="0" applyFont="1" applyBorder="1" applyAlignment="1" applyProtection="1">
      <alignment vertical="center"/>
    </xf>
    <xf numFmtId="0" fontId="15" fillId="2" borderId="21" xfId="2" applyFont="1" applyFill="1" applyBorder="1" applyProtection="1">
      <protection hidden="1"/>
    </xf>
    <xf numFmtId="0" fontId="16" fillId="2" borderId="22" xfId="2" applyFont="1" applyFill="1" applyBorder="1" applyProtection="1">
      <protection hidden="1"/>
    </xf>
    <xf numFmtId="0" fontId="15" fillId="2" borderId="23" xfId="2" applyFont="1" applyFill="1" applyBorder="1" applyAlignment="1" applyProtection="1">
      <alignment horizontal="center" vertical="center"/>
      <protection hidden="1"/>
    </xf>
    <xf numFmtId="0" fontId="15" fillId="2" borderId="24" xfId="2" applyFont="1" applyFill="1" applyBorder="1" applyAlignment="1" applyProtection="1">
      <alignment horizontal="center" vertical="center"/>
      <protection hidden="1"/>
    </xf>
    <xf numFmtId="0" fontId="0" fillId="0" borderId="0" xfId="0" applyProtection="1"/>
    <xf numFmtId="0" fontId="15" fillId="2" borderId="22" xfId="2" applyFont="1" applyFill="1" applyBorder="1" applyProtection="1">
      <protection hidden="1"/>
    </xf>
    <xf numFmtId="3" fontId="15" fillId="3" borderId="25" xfId="2" applyNumberFormat="1" applyFont="1" applyFill="1" applyBorder="1" applyAlignment="1" applyProtection="1">
      <alignment horizontal="center"/>
    </xf>
    <xf numFmtId="3" fontId="15" fillId="3" borderId="26" xfId="2" applyNumberFormat="1" applyFont="1" applyFill="1" applyBorder="1" applyAlignment="1" applyProtection="1">
      <alignment horizontal="center"/>
    </xf>
    <xf numFmtId="3" fontId="15" fillId="3" borderId="17" xfId="2" applyNumberFormat="1" applyFont="1" applyFill="1" applyBorder="1" applyAlignment="1" applyProtection="1">
      <alignment horizontal="center"/>
    </xf>
    <xf numFmtId="3" fontId="15" fillId="3" borderId="18" xfId="2" applyNumberFormat="1" applyFont="1" applyFill="1" applyBorder="1" applyAlignment="1" applyProtection="1">
      <alignment horizontal="center"/>
    </xf>
    <xf numFmtId="3" fontId="15" fillId="2" borderId="22" xfId="2" applyNumberFormat="1" applyFont="1" applyFill="1" applyBorder="1" applyAlignment="1" applyProtection="1">
      <alignment horizontal="center"/>
      <protection hidden="1"/>
    </xf>
    <xf numFmtId="0" fontId="10" fillId="0" borderId="0" xfId="0" applyFont="1" applyFill="1" applyProtection="1"/>
    <xf numFmtId="3" fontId="15" fillId="6" borderId="25" xfId="2" applyNumberFormat="1" applyFont="1" applyFill="1" applyBorder="1" applyAlignment="1" applyProtection="1">
      <alignment horizontal="center"/>
      <protection locked="0"/>
    </xf>
    <xf numFmtId="3" fontId="15" fillId="6" borderId="26" xfId="2" applyNumberFormat="1" applyFont="1" applyFill="1" applyBorder="1" applyAlignment="1" applyProtection="1">
      <alignment horizontal="center"/>
      <protection locked="0"/>
    </xf>
    <xf numFmtId="3" fontId="15" fillId="6" borderId="27" xfId="2" applyNumberFormat="1" applyFont="1" applyFill="1" applyBorder="1" applyAlignment="1" applyProtection="1">
      <alignment horizontal="center"/>
      <protection locked="0"/>
    </xf>
    <xf numFmtId="3" fontId="15" fillId="6" borderId="19" xfId="2" applyNumberFormat="1" applyFont="1" applyFill="1" applyBorder="1" applyAlignment="1" applyProtection="1">
      <alignment horizontal="center"/>
      <protection locked="0"/>
    </xf>
    <xf numFmtId="3" fontId="15" fillId="6" borderId="17" xfId="2" applyNumberFormat="1" applyFont="1" applyFill="1" applyBorder="1" applyAlignment="1" applyProtection="1">
      <alignment horizontal="center"/>
      <protection locked="0"/>
    </xf>
    <xf numFmtId="3" fontId="15" fillId="6" borderId="20" xfId="2" applyNumberFormat="1" applyFont="1" applyFill="1" applyBorder="1" applyAlignment="1" applyProtection="1">
      <alignment horizontal="center"/>
      <protection locked="0"/>
    </xf>
    <xf numFmtId="0" fontId="15" fillId="2" borderId="25" xfId="2" applyFont="1" applyFill="1" applyBorder="1" applyAlignment="1" applyProtection="1">
      <alignment horizontal="left" vertical="top" wrapText="1"/>
    </xf>
    <xf numFmtId="0" fontId="15" fillId="2" borderId="17" xfId="2" applyFont="1" applyFill="1" applyBorder="1" applyAlignment="1" applyProtection="1">
      <alignment horizontal="left" vertical="top" wrapText="1"/>
    </xf>
    <xf numFmtId="0" fontId="16" fillId="2" borderId="22" xfId="2" applyFont="1" applyFill="1" applyBorder="1" applyProtection="1"/>
    <xf numFmtId="3" fontId="12" fillId="5" borderId="5" xfId="0" applyNumberFormat="1" applyFont="1" applyFill="1" applyBorder="1" applyAlignment="1" applyProtection="1">
      <alignment horizontal="center" vertical="center"/>
    </xf>
    <xf numFmtId="3" fontId="12" fillId="5" borderId="15"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12" xfId="0" applyFont="1" applyFill="1" applyBorder="1" applyAlignment="1" applyProtection="1">
      <alignment horizontal="center" vertical="center"/>
    </xf>
    <xf numFmtId="164" fontId="12" fillId="6" borderId="15" xfId="0" applyNumberFormat="1" applyFont="1" applyFill="1" applyBorder="1" applyAlignment="1" applyProtection="1">
      <alignment vertical="center"/>
      <protection locked="0"/>
    </xf>
    <xf numFmtId="164" fontId="12" fillId="6" borderId="16" xfId="0" applyNumberFormat="1" applyFont="1" applyFill="1" applyBorder="1" applyAlignment="1" applyProtection="1">
      <alignment vertical="center"/>
      <protection locked="0"/>
    </xf>
    <xf numFmtId="164" fontId="12" fillId="6" borderId="5" xfId="0" applyNumberFormat="1" applyFont="1" applyFill="1" applyBorder="1" applyAlignment="1" applyProtection="1">
      <alignment vertical="center"/>
      <protection locked="0"/>
    </xf>
    <xf numFmtId="164" fontId="12" fillId="5" borderId="5" xfId="0" applyNumberFormat="1" applyFont="1" applyFill="1" applyBorder="1" applyAlignment="1" applyProtection="1">
      <alignment horizontal="center" vertical="center"/>
    </xf>
    <xf numFmtId="0" fontId="12" fillId="5" borderId="0" xfId="0" applyNumberFormat="1" applyFont="1" applyFill="1" applyBorder="1" applyAlignment="1" applyProtection="1">
      <alignment horizontal="center" vertical="center" wrapText="1"/>
    </xf>
    <xf numFmtId="0" fontId="12" fillId="5" borderId="11" xfId="0" applyNumberFormat="1" applyFont="1" applyFill="1" applyBorder="1" applyAlignment="1" applyProtection="1">
      <alignment horizontal="center" vertical="center"/>
    </xf>
    <xf numFmtId="3" fontId="12" fillId="5" borderId="16" xfId="0" applyNumberFormat="1" applyFont="1" applyFill="1" applyBorder="1" applyAlignment="1" applyProtection="1">
      <alignment vertical="center"/>
    </xf>
    <xf numFmtId="3" fontId="12" fillId="5" borderId="15" xfId="0" applyNumberFormat="1" applyFont="1" applyFill="1" applyBorder="1" applyAlignment="1" applyProtection="1">
      <alignment vertical="center"/>
    </xf>
    <xf numFmtId="164" fontId="12" fillId="7" borderId="7" xfId="0" applyNumberFormat="1" applyFont="1" applyFill="1" applyBorder="1" applyAlignment="1" applyProtection="1">
      <alignment horizontal="center" vertical="center"/>
    </xf>
    <xf numFmtId="3" fontId="12" fillId="7" borderId="7" xfId="0" applyNumberFormat="1" applyFont="1" applyFill="1" applyBorder="1" applyAlignment="1" applyProtection="1">
      <alignment horizontal="center" vertical="center"/>
    </xf>
    <xf numFmtId="0" fontId="12" fillId="8" borderId="13" xfId="0" applyFont="1" applyFill="1" applyBorder="1" applyAlignment="1" applyProtection="1">
      <alignment horizontal="center" vertical="center"/>
    </xf>
    <xf numFmtId="3" fontId="12" fillId="5" borderId="7" xfId="0" applyNumberFormat="1" applyFont="1" applyFill="1" applyBorder="1" applyAlignment="1" applyProtection="1">
      <alignment horizontal="center" vertical="center"/>
    </xf>
    <xf numFmtId="164" fontId="12" fillId="5" borderId="7" xfId="0" applyNumberFormat="1" applyFont="1" applyFill="1" applyBorder="1" applyAlignment="1" applyProtection="1">
      <alignment horizontal="center" vertical="center"/>
    </xf>
    <xf numFmtId="164" fontId="12" fillId="5" borderId="15" xfId="0" applyNumberFormat="1" applyFont="1" applyFill="1" applyBorder="1" applyAlignment="1" applyProtection="1">
      <alignment horizontal="center" vertical="center"/>
    </xf>
    <xf numFmtId="164" fontId="12" fillId="7" borderId="15" xfId="0" applyNumberFormat="1" applyFont="1" applyFill="1" applyBorder="1" applyAlignment="1" applyProtection="1">
      <alignment horizontal="center" vertical="center"/>
    </xf>
    <xf numFmtId="164" fontId="12" fillId="5" borderId="0" xfId="0" applyNumberFormat="1" applyFont="1" applyFill="1" applyBorder="1" applyAlignment="1" applyProtection="1">
      <alignment horizontal="center" vertical="center" wrapText="1"/>
    </xf>
    <xf numFmtId="164" fontId="12" fillId="5" borderId="11" xfId="0" applyNumberFormat="1" applyFont="1" applyFill="1" applyBorder="1" applyAlignment="1" applyProtection="1">
      <alignment horizontal="center" vertical="center"/>
    </xf>
    <xf numFmtId="164" fontId="12" fillId="5" borderId="16" xfId="0" applyNumberFormat="1" applyFont="1" applyFill="1" applyBorder="1" applyAlignment="1" applyProtection="1">
      <alignment horizontal="center" vertical="center"/>
    </xf>
    <xf numFmtId="164" fontId="12" fillId="7" borderId="16" xfId="0" applyNumberFormat="1" applyFont="1" applyFill="1" applyBorder="1" applyAlignment="1" applyProtection="1">
      <alignment horizontal="center" vertical="center"/>
    </xf>
    <xf numFmtId="3" fontId="12" fillId="7" borderId="16" xfId="0" applyNumberFormat="1" applyFont="1" applyFill="1" applyBorder="1" applyAlignment="1" applyProtection="1">
      <alignment horizontal="center" vertical="center"/>
    </xf>
    <xf numFmtId="3" fontId="12" fillId="7" borderId="15" xfId="0" applyNumberFormat="1" applyFont="1" applyFill="1" applyBorder="1" applyAlignment="1" applyProtection="1">
      <alignment horizontal="center" vertical="center"/>
    </xf>
    <xf numFmtId="0" fontId="18" fillId="0" borderId="0" xfId="0" applyFont="1" applyProtection="1"/>
    <xf numFmtId="0" fontId="19" fillId="0" borderId="0" xfId="0" applyFont="1" applyProtection="1"/>
    <xf numFmtId="0" fontId="22" fillId="0" borderId="0" xfId="0" applyFont="1" applyProtection="1"/>
    <xf numFmtId="0" fontId="23" fillId="0" borderId="0" xfId="0" applyFont="1" applyProtection="1"/>
    <xf numFmtId="0" fontId="24" fillId="0" borderId="0" xfId="0" applyFont="1" applyProtection="1"/>
    <xf numFmtId="0" fontId="25" fillId="0" borderId="0" xfId="0" applyFont="1" applyProtection="1"/>
    <xf numFmtId="0" fontId="26" fillId="0" borderId="0" xfId="0" applyFont="1" applyProtection="1"/>
    <xf numFmtId="0" fontId="26" fillId="0" borderId="0" xfId="0" applyFont="1" applyAlignment="1" applyProtection="1">
      <alignment horizontal="right"/>
    </xf>
    <xf numFmtId="0" fontId="26" fillId="4" borderId="0" xfId="0" applyFont="1" applyFill="1" applyBorder="1" applyProtection="1"/>
    <xf numFmtId="0" fontId="11" fillId="0" borderId="0" xfId="0" applyFont="1" applyAlignment="1" applyProtection="1">
      <alignment horizontal="left"/>
      <protection locked="0"/>
    </xf>
    <xf numFmtId="0" fontId="0" fillId="0" borderId="0" xfId="0" applyProtection="1">
      <protection locked="0"/>
    </xf>
    <xf numFmtId="0" fontId="20" fillId="0" borderId="0" xfId="0" applyFont="1" applyProtection="1">
      <protection locked="0"/>
    </xf>
    <xf numFmtId="0" fontId="5" fillId="3" borderId="28" xfId="2" applyFont="1" applyFill="1" applyBorder="1" applyAlignment="1" applyProtection="1">
      <alignment horizontal="center" vertical="center" wrapText="1"/>
      <protection locked="0" hidden="1"/>
    </xf>
    <xf numFmtId="0" fontId="6" fillId="3" borderId="29" xfId="2" applyFont="1" applyFill="1" applyBorder="1" applyAlignment="1" applyProtection="1">
      <alignment vertical="center"/>
      <protection locked="0" hidden="1"/>
    </xf>
    <xf numFmtId="0" fontId="5" fillId="3" borderId="24" xfId="2" applyFont="1" applyFill="1" applyBorder="1" applyAlignment="1" applyProtection="1">
      <alignment horizontal="center" vertical="center" wrapText="1"/>
      <protection locked="0" hidden="1"/>
    </xf>
    <xf numFmtId="0" fontId="6" fillId="3" borderId="30" xfId="2" applyFont="1" applyFill="1" applyBorder="1" applyAlignment="1" applyProtection="1">
      <alignment vertical="center"/>
      <protection locked="0" hidden="1"/>
    </xf>
    <xf numFmtId="0" fontId="6" fillId="3" borderId="31" xfId="2" applyFont="1" applyFill="1" applyBorder="1" applyAlignment="1" applyProtection="1">
      <alignment vertical="center"/>
      <protection locked="0" hidden="1"/>
    </xf>
    <xf numFmtId="0" fontId="15" fillId="2" borderId="21" xfId="2" applyFont="1" applyFill="1" applyBorder="1" applyProtection="1">
      <protection locked="0" hidden="1"/>
    </xf>
    <xf numFmtId="0" fontId="16" fillId="2" borderId="22" xfId="2" applyFont="1" applyFill="1" applyBorder="1" applyProtection="1">
      <protection locked="0" hidden="1"/>
    </xf>
    <xf numFmtId="0" fontId="8" fillId="0" borderId="0" xfId="0" applyFont="1" applyProtection="1">
      <protection locked="0"/>
    </xf>
    <xf numFmtId="0" fontId="8" fillId="0" borderId="25" xfId="0" applyFont="1" applyBorder="1" applyProtection="1">
      <protection locked="0"/>
    </xf>
    <xf numFmtId="0" fontId="15" fillId="2" borderId="23" xfId="2" applyFont="1" applyFill="1" applyBorder="1" applyAlignment="1" applyProtection="1">
      <alignment horizontal="center" vertical="center"/>
      <protection locked="0" hidden="1"/>
    </xf>
    <xf numFmtId="0" fontId="15" fillId="2" borderId="25" xfId="2" applyFont="1" applyFill="1" applyBorder="1" applyAlignment="1" applyProtection="1">
      <alignment horizontal="left" vertical="top" wrapText="1"/>
      <protection locked="0"/>
    </xf>
    <xf numFmtId="0" fontId="15" fillId="2" borderId="24" xfId="2" applyFont="1" applyFill="1" applyBorder="1" applyAlignment="1" applyProtection="1">
      <alignment horizontal="center" vertical="center"/>
      <protection locked="0" hidden="1"/>
    </xf>
    <xf numFmtId="0" fontId="15" fillId="2" borderId="17" xfId="2" applyFont="1" applyFill="1" applyBorder="1" applyAlignment="1" applyProtection="1">
      <alignment horizontal="left" vertical="top" wrapText="1"/>
      <protection locked="0"/>
    </xf>
    <xf numFmtId="0" fontId="16" fillId="2" borderId="22" xfId="2" applyFont="1" applyFill="1" applyBorder="1" applyProtection="1">
      <protection locked="0"/>
    </xf>
    <xf numFmtId="0" fontId="26" fillId="0" borderId="0" xfId="0" applyFont="1" applyAlignment="1" applyProtection="1">
      <alignment horizontal="center"/>
    </xf>
    <xf numFmtId="0" fontId="26" fillId="0" borderId="38" xfId="0" applyFont="1" applyBorder="1" applyAlignment="1" applyProtection="1">
      <alignment horizontal="right"/>
    </xf>
    <xf numFmtId="0" fontId="27" fillId="6" borderId="0" xfId="0" applyFont="1" applyFill="1" applyBorder="1" applyProtection="1"/>
    <xf numFmtId="0" fontId="26" fillId="6" borderId="9" xfId="0" applyFont="1" applyFill="1" applyBorder="1" applyProtection="1">
      <protection locked="0"/>
    </xf>
    <xf numFmtId="0" fontId="23" fillId="6" borderId="9" xfId="0" applyFont="1" applyFill="1" applyBorder="1" applyProtection="1"/>
    <xf numFmtId="164" fontId="12" fillId="5" borderId="15" xfId="0" applyNumberFormat="1" applyFont="1" applyFill="1" applyBorder="1" applyAlignment="1" applyProtection="1">
      <alignment vertical="center"/>
    </xf>
    <xf numFmtId="0" fontId="17" fillId="0" borderId="0" xfId="0" applyFont="1" applyAlignment="1" applyProtection="1">
      <alignment horizontal="left"/>
    </xf>
    <xf numFmtId="166" fontId="22" fillId="0" borderId="0" xfId="0" applyNumberFormat="1" applyFont="1" applyProtection="1"/>
    <xf numFmtId="0" fontId="26" fillId="6" borderId="32" xfId="0" applyFont="1" applyFill="1" applyBorder="1" applyProtection="1">
      <protection locked="0"/>
    </xf>
    <xf numFmtId="0" fontId="26" fillId="6" borderId="33" xfId="0" applyFont="1" applyFill="1" applyBorder="1" applyProtection="1">
      <protection locked="0"/>
    </xf>
    <xf numFmtId="0" fontId="26" fillId="6" borderId="7" xfId="0" applyFont="1" applyFill="1" applyBorder="1" applyProtection="1">
      <protection locked="0"/>
    </xf>
    <xf numFmtId="0" fontId="26" fillId="6" borderId="32" xfId="0" applyFont="1" applyFill="1" applyBorder="1" applyAlignment="1" applyProtection="1">
      <protection locked="0"/>
    </xf>
    <xf numFmtId="0" fontId="26" fillId="6" borderId="33" xfId="0" applyFont="1" applyFill="1" applyBorder="1" applyAlignment="1" applyProtection="1">
      <protection locked="0"/>
    </xf>
    <xf numFmtId="0" fontId="26" fillId="6" borderId="7" xfId="0" applyFont="1" applyFill="1" applyBorder="1" applyAlignment="1" applyProtection="1">
      <protection locked="0"/>
    </xf>
    <xf numFmtId="165" fontId="26" fillId="6" borderId="32" xfId="0" applyNumberFormat="1" applyFont="1" applyFill="1" applyBorder="1" applyProtection="1">
      <protection locked="0"/>
    </xf>
    <xf numFmtId="165" fontId="26" fillId="6" borderId="33" xfId="0" applyNumberFormat="1" applyFont="1" applyFill="1" applyBorder="1" applyProtection="1">
      <protection locked="0"/>
    </xf>
    <xf numFmtId="165" fontId="26" fillId="6" borderId="7" xfId="0" applyNumberFormat="1" applyFont="1" applyFill="1" applyBorder="1" applyProtection="1">
      <protection locked="0"/>
    </xf>
    <xf numFmtId="0" fontId="21" fillId="0" borderId="32" xfId="0" applyFont="1" applyBorder="1" applyAlignment="1" applyProtection="1">
      <alignment horizontal="center" vertical="center"/>
    </xf>
    <xf numFmtId="0" fontId="21" fillId="0" borderId="33" xfId="0" applyFont="1" applyBorder="1" applyAlignment="1" applyProtection="1">
      <alignment horizontal="center" vertical="center"/>
    </xf>
    <xf numFmtId="0" fontId="21" fillId="0" borderId="7" xfId="0" applyFont="1" applyBorder="1" applyAlignment="1" applyProtection="1">
      <alignment horizontal="center" vertical="center"/>
    </xf>
    <xf numFmtId="0" fontId="17" fillId="0" borderId="0" xfId="0" applyFont="1" applyAlignment="1" applyProtection="1">
      <alignment horizontal="left"/>
    </xf>
    <xf numFmtId="0" fontId="11" fillId="0" borderId="0" xfId="0" applyFont="1" applyAlignment="1" applyProtection="1">
      <alignment horizontal="left"/>
    </xf>
    <xf numFmtId="0" fontId="6" fillId="3" borderId="34" xfId="2" applyFont="1" applyFill="1" applyBorder="1" applyAlignment="1" applyProtection="1">
      <alignment horizontal="left" vertical="center"/>
      <protection hidden="1"/>
    </xf>
    <xf numFmtId="0" fontId="6" fillId="3" borderId="17" xfId="2" applyFont="1" applyFill="1" applyBorder="1" applyAlignment="1" applyProtection="1">
      <alignment horizontal="left" vertical="center"/>
      <protection hidden="1"/>
    </xf>
    <xf numFmtId="0" fontId="5" fillId="3" borderId="28" xfId="2" applyFont="1" applyFill="1" applyBorder="1" applyAlignment="1" applyProtection="1">
      <alignment horizontal="center" vertical="center" wrapText="1"/>
      <protection hidden="1"/>
    </xf>
    <xf numFmtId="0" fontId="5" fillId="3" borderId="24" xfId="2" applyFont="1" applyFill="1" applyBorder="1" applyAlignment="1" applyProtection="1">
      <alignment horizontal="center" vertical="center" wrapText="1"/>
      <protection hidden="1"/>
    </xf>
    <xf numFmtId="0" fontId="5" fillId="3" borderId="34" xfId="2" applyFont="1" applyFill="1" applyBorder="1" applyAlignment="1" applyProtection="1">
      <alignment horizontal="center" vertical="center" wrapText="1"/>
      <protection hidden="1"/>
    </xf>
    <xf numFmtId="0" fontId="5" fillId="3" borderId="35" xfId="2" applyFont="1" applyFill="1" applyBorder="1" applyAlignment="1" applyProtection="1">
      <alignment horizontal="center" vertical="center" wrapText="1"/>
      <protection hidden="1"/>
    </xf>
    <xf numFmtId="0" fontId="5" fillId="3" borderId="36" xfId="2" applyFont="1" applyFill="1" applyBorder="1" applyAlignment="1" applyProtection="1">
      <alignment horizontal="center" vertical="center" wrapText="1"/>
      <protection hidden="1"/>
    </xf>
    <xf numFmtId="0" fontId="5" fillId="3" borderId="37" xfId="2" applyFont="1" applyFill="1" applyBorder="1" applyAlignment="1" applyProtection="1">
      <alignment horizontal="center" vertical="center" wrapText="1"/>
      <protection hidden="1"/>
    </xf>
  </cellXfs>
  <cellStyles count="3">
    <cellStyle name="Comma 2" xfId="1" xr:uid="{00000000-0005-0000-0000-000000000000}"/>
    <cellStyle name="Normal" xfId="0" builtinId="0"/>
    <cellStyle name="Normal 2" xfId="2" xr:uid="{00000000-0005-0000-0000-000002000000}"/>
  </cellStyles>
  <dxfs count="42">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tabSelected="1" workbookViewId="0"/>
  </sheetViews>
  <sheetFormatPr defaultColWidth="9.140625" defaultRowHeight="15.75" x14ac:dyDescent="0.25"/>
  <cols>
    <col min="1" max="1" width="3.85546875" style="12" customWidth="1"/>
    <col min="2" max="5" width="9.140625" style="12"/>
    <col min="6" max="6" width="20.42578125" style="12" customWidth="1"/>
    <col min="7" max="9" width="9.140625" style="12"/>
    <col min="10" max="10" width="19" style="12" customWidth="1"/>
    <col min="11" max="11" width="15.28515625" style="12" bestFit="1" customWidth="1"/>
    <col min="12" max="14" width="9.140625" style="12"/>
    <col min="15" max="15" width="4.28515625" style="12" customWidth="1"/>
    <col min="16" max="16384" width="9.140625" style="12"/>
  </cols>
  <sheetData>
    <row r="1" spans="2:19" s="72" customFormat="1" ht="18.75" x14ac:dyDescent="0.3">
      <c r="B1" s="74" t="s">
        <v>9</v>
      </c>
      <c r="C1" s="74"/>
      <c r="D1" s="74"/>
      <c r="E1" s="105" t="s">
        <v>100</v>
      </c>
      <c r="F1" s="105"/>
      <c r="G1" s="74"/>
      <c r="H1" s="74"/>
      <c r="I1" s="74"/>
      <c r="J1" s="74"/>
      <c r="K1" s="74"/>
      <c r="L1" s="74"/>
      <c r="M1" s="74"/>
      <c r="N1" s="74"/>
      <c r="O1" s="74"/>
      <c r="P1" s="74"/>
      <c r="Q1" s="74"/>
      <c r="R1" s="74"/>
      <c r="S1" s="74"/>
    </row>
    <row r="2" spans="2:19" s="73" customFormat="1" ht="18.75" x14ac:dyDescent="0.3">
      <c r="B2" s="75" t="s">
        <v>94</v>
      </c>
      <c r="C2" s="75"/>
      <c r="D2" s="75"/>
      <c r="E2" s="75"/>
      <c r="F2" s="75"/>
      <c r="G2" s="75"/>
      <c r="H2" s="75"/>
      <c r="I2" s="75"/>
      <c r="J2" s="75"/>
      <c r="K2" s="75"/>
      <c r="L2" s="75"/>
      <c r="M2" s="75"/>
      <c r="N2" s="75"/>
      <c r="O2" s="75"/>
      <c r="P2" s="75"/>
      <c r="Q2" s="76"/>
      <c r="R2" s="76"/>
      <c r="S2" s="76"/>
    </row>
    <row r="3" spans="2:19" ht="19.5" thickBot="1" x14ac:dyDescent="0.35">
      <c r="B3" s="77" t="s">
        <v>0</v>
      </c>
      <c r="C3" s="77"/>
      <c r="D3" s="77"/>
      <c r="E3" s="77"/>
      <c r="F3" s="77"/>
      <c r="G3" s="78"/>
      <c r="H3" s="78"/>
      <c r="I3" s="78"/>
      <c r="J3" s="78"/>
      <c r="K3" s="78"/>
      <c r="L3" s="78"/>
      <c r="M3" s="78"/>
      <c r="N3" s="78"/>
      <c r="O3" s="78"/>
      <c r="P3" s="78"/>
      <c r="Q3" s="78"/>
      <c r="R3" s="78"/>
      <c r="S3" s="78"/>
    </row>
    <row r="4" spans="2:19" ht="19.5" thickBot="1" x14ac:dyDescent="0.35">
      <c r="B4" s="78" t="s">
        <v>1</v>
      </c>
      <c r="C4" s="78"/>
      <c r="D4" s="78"/>
      <c r="E4" s="106" t="s">
        <v>107</v>
      </c>
      <c r="F4" s="107"/>
      <c r="G4" s="107"/>
      <c r="H4" s="107"/>
      <c r="I4" s="107"/>
      <c r="J4" s="107"/>
      <c r="K4" s="108"/>
      <c r="L4" s="78"/>
      <c r="M4" s="78"/>
      <c r="N4" s="78"/>
      <c r="O4" s="78"/>
      <c r="P4" s="78"/>
      <c r="Q4" s="78"/>
      <c r="R4" s="78"/>
      <c r="S4" s="78"/>
    </row>
    <row r="5" spans="2:19" ht="19.5" thickBot="1" x14ac:dyDescent="0.35">
      <c r="B5" s="78" t="s">
        <v>2</v>
      </c>
      <c r="C5" s="78"/>
      <c r="D5" s="78"/>
      <c r="E5" s="106">
        <v>52618</v>
      </c>
      <c r="F5" s="107"/>
      <c r="G5" s="108"/>
      <c r="H5" s="78"/>
      <c r="I5" s="78"/>
      <c r="J5" s="78"/>
      <c r="K5" s="78"/>
      <c r="L5" s="78"/>
      <c r="M5" s="78"/>
      <c r="N5" s="78"/>
      <c r="O5" s="78"/>
      <c r="P5" s="78"/>
      <c r="Q5" s="78"/>
      <c r="R5" s="78"/>
      <c r="S5" s="78"/>
    </row>
    <row r="6" spans="2:19" ht="9.75" customHeight="1" x14ac:dyDescent="0.3">
      <c r="B6" s="78"/>
      <c r="C6" s="78"/>
      <c r="D6" s="78"/>
      <c r="E6" s="78"/>
      <c r="F6" s="78"/>
      <c r="G6" s="78"/>
      <c r="H6" s="78"/>
      <c r="I6" s="78"/>
      <c r="J6" s="78"/>
      <c r="K6" s="78"/>
      <c r="L6" s="78"/>
      <c r="M6" s="78"/>
      <c r="N6" s="78"/>
      <c r="O6" s="78"/>
      <c r="P6" s="78"/>
      <c r="Q6" s="78"/>
      <c r="R6" s="78"/>
      <c r="S6" s="78"/>
    </row>
    <row r="7" spans="2:19" ht="19.5" thickBot="1" x14ac:dyDescent="0.35">
      <c r="B7" s="77" t="s">
        <v>3</v>
      </c>
      <c r="C7" s="77"/>
      <c r="D7" s="77"/>
      <c r="E7" s="77"/>
      <c r="F7" s="77"/>
      <c r="G7" s="78"/>
      <c r="H7" s="78"/>
      <c r="I7" s="78"/>
      <c r="J7" s="78"/>
      <c r="K7" s="78"/>
      <c r="L7" s="78"/>
      <c r="M7" s="78"/>
      <c r="N7" s="78"/>
      <c r="O7" s="78"/>
      <c r="P7" s="78"/>
      <c r="Q7" s="78"/>
      <c r="R7" s="78"/>
      <c r="S7" s="78"/>
    </row>
    <row r="8" spans="2:19" ht="19.5" thickBot="1" x14ac:dyDescent="0.35">
      <c r="B8" s="78" t="s">
        <v>4</v>
      </c>
      <c r="C8" s="78"/>
      <c r="D8" s="106" t="s">
        <v>108</v>
      </c>
      <c r="E8" s="107"/>
      <c r="F8" s="107"/>
      <c r="G8" s="108"/>
      <c r="H8" s="78"/>
      <c r="I8" s="78"/>
      <c r="J8" s="98" t="s">
        <v>5</v>
      </c>
      <c r="K8" s="109" t="s">
        <v>110</v>
      </c>
      <c r="L8" s="110"/>
      <c r="M8" s="110"/>
      <c r="N8" s="111"/>
      <c r="P8" s="78"/>
      <c r="Q8" s="78"/>
      <c r="R8" s="78"/>
      <c r="S8" s="78"/>
    </row>
    <row r="9" spans="2:19" ht="19.5" thickBot="1" x14ac:dyDescent="0.35">
      <c r="B9" s="78" t="s">
        <v>91</v>
      </c>
      <c r="C9" s="78"/>
      <c r="D9" s="106" t="s">
        <v>109</v>
      </c>
      <c r="E9" s="107"/>
      <c r="F9" s="107"/>
      <c r="G9" s="107"/>
      <c r="H9" s="107"/>
      <c r="I9" s="108"/>
      <c r="J9" s="99" t="s">
        <v>6</v>
      </c>
      <c r="K9" s="112" t="s">
        <v>111</v>
      </c>
      <c r="L9" s="113"/>
      <c r="M9" s="113"/>
      <c r="N9" s="114"/>
    </row>
    <row r="10" spans="2:19" ht="12" customHeight="1" x14ac:dyDescent="0.3">
      <c r="B10" s="78"/>
      <c r="C10" s="78"/>
      <c r="D10" s="78"/>
      <c r="E10" s="78"/>
      <c r="F10" s="78"/>
      <c r="G10" s="78"/>
      <c r="H10" s="78"/>
      <c r="I10" s="78"/>
      <c r="J10" s="78"/>
      <c r="K10" s="78"/>
      <c r="L10" s="78"/>
      <c r="M10" s="78"/>
      <c r="N10" s="78"/>
      <c r="O10" s="78"/>
      <c r="P10" s="78"/>
      <c r="Q10" s="78"/>
      <c r="R10" s="78"/>
      <c r="S10" s="78"/>
    </row>
    <row r="11" spans="2:19" ht="19.5" thickBot="1" x14ac:dyDescent="0.35">
      <c r="B11" s="77" t="s">
        <v>10</v>
      </c>
      <c r="C11" s="77"/>
      <c r="D11" s="77"/>
      <c r="E11" s="77"/>
      <c r="F11" s="77"/>
      <c r="G11" s="78"/>
      <c r="H11" s="78"/>
      <c r="I11" s="78"/>
      <c r="J11" s="78"/>
      <c r="K11" s="78"/>
      <c r="L11" s="78"/>
      <c r="M11" s="78"/>
      <c r="N11" s="78"/>
    </row>
    <row r="12" spans="2:19" ht="19.5" thickBot="1" x14ac:dyDescent="0.35">
      <c r="B12" s="78" t="s">
        <v>7</v>
      </c>
      <c r="C12" s="102">
        <v>2022</v>
      </c>
      <c r="D12" s="78"/>
      <c r="E12" s="78"/>
      <c r="F12" s="78"/>
      <c r="G12" s="78"/>
      <c r="H12" s="78"/>
      <c r="I12" s="78"/>
      <c r="J12" s="78"/>
      <c r="K12" s="78"/>
      <c r="L12" s="78"/>
      <c r="M12" s="78"/>
      <c r="N12" s="78"/>
      <c r="O12" s="78"/>
      <c r="P12" s="78"/>
      <c r="Q12" s="78"/>
      <c r="R12" s="78"/>
      <c r="S12" s="78"/>
    </row>
    <row r="13" spans="2:19" ht="3" customHeight="1" thickBot="1" x14ac:dyDescent="0.35">
      <c r="B13" s="78"/>
      <c r="C13" s="100"/>
      <c r="D13" s="78"/>
      <c r="E13" s="78"/>
      <c r="F13" s="78"/>
      <c r="G13" s="78"/>
      <c r="H13" s="78"/>
      <c r="I13" s="78"/>
      <c r="J13" s="78"/>
      <c r="K13" s="78"/>
      <c r="L13" s="78"/>
      <c r="M13" s="78"/>
      <c r="N13" s="78"/>
      <c r="O13" s="78"/>
      <c r="P13" s="78"/>
      <c r="Q13" s="78"/>
      <c r="R13" s="78"/>
      <c r="S13" s="78"/>
    </row>
    <row r="14" spans="2:19" ht="19.5" thickBot="1" x14ac:dyDescent="0.35">
      <c r="B14" s="78" t="s">
        <v>96</v>
      </c>
      <c r="C14" s="78"/>
      <c r="D14" s="78"/>
      <c r="E14" s="78"/>
      <c r="F14" s="78"/>
      <c r="G14" s="78"/>
      <c r="H14" s="78"/>
      <c r="I14" s="78"/>
      <c r="J14" s="78"/>
      <c r="K14" s="78"/>
      <c r="L14" s="78"/>
      <c r="M14" s="78"/>
      <c r="O14" s="78"/>
      <c r="P14" s="101" t="s">
        <v>92</v>
      </c>
      <c r="R14" s="78"/>
      <c r="S14" s="78"/>
    </row>
    <row r="15" spans="2:19" ht="2.25" customHeight="1" x14ac:dyDescent="0.3">
      <c r="B15" s="78"/>
      <c r="C15" s="78"/>
      <c r="D15" s="78"/>
      <c r="E15" s="78"/>
      <c r="F15" s="78"/>
      <c r="G15" s="78"/>
      <c r="H15" s="78"/>
      <c r="I15" s="78"/>
      <c r="J15" s="78"/>
      <c r="K15" s="78"/>
      <c r="L15" s="79"/>
      <c r="M15" s="78"/>
      <c r="N15" s="78"/>
      <c r="O15" s="80"/>
      <c r="P15" s="78"/>
      <c r="Q15" s="78"/>
      <c r="R15" s="78"/>
      <c r="S15" s="78"/>
    </row>
    <row r="16" spans="2:19" x14ac:dyDescent="0.25">
      <c r="B16" s="72" t="s">
        <v>95</v>
      </c>
      <c r="C16" s="72"/>
      <c r="D16" s="72"/>
      <c r="E16" s="72"/>
      <c r="F16" s="72"/>
      <c r="G16" s="72"/>
      <c r="H16" s="72"/>
      <c r="I16" s="72"/>
      <c r="J16" s="72"/>
      <c r="K16" s="72"/>
    </row>
    <row r="17" spans="2:19" x14ac:dyDescent="0.25">
      <c r="B17" s="72" t="s">
        <v>76</v>
      </c>
      <c r="C17" s="72"/>
      <c r="D17" s="72"/>
      <c r="E17" s="72"/>
      <c r="F17" s="72"/>
      <c r="G17" s="72"/>
      <c r="H17" s="72"/>
      <c r="I17" s="72"/>
      <c r="J17" s="72"/>
      <c r="K17" s="72"/>
    </row>
    <row r="18" spans="2:19" ht="18.75" x14ac:dyDescent="0.3">
      <c r="B18" s="78"/>
      <c r="C18" s="78"/>
      <c r="D18" s="78"/>
      <c r="E18" s="78"/>
      <c r="F18" s="78"/>
      <c r="G18" s="78"/>
      <c r="H18" s="78"/>
      <c r="I18" s="78"/>
      <c r="J18" s="78"/>
      <c r="K18" s="78"/>
      <c r="L18" s="78"/>
      <c r="M18" s="78"/>
      <c r="N18" s="78"/>
      <c r="O18" s="78"/>
      <c r="P18" s="78"/>
      <c r="Q18" s="78"/>
      <c r="R18" s="78"/>
      <c r="S18" s="78"/>
    </row>
    <row r="19" spans="2:19" ht="18.75" x14ac:dyDescent="0.3">
      <c r="B19" s="77"/>
      <c r="C19" s="77"/>
      <c r="D19" s="77"/>
      <c r="E19" s="77"/>
      <c r="F19" s="77"/>
      <c r="G19" s="78"/>
      <c r="H19" s="78"/>
      <c r="I19" s="78"/>
      <c r="J19" s="78"/>
      <c r="K19" s="78"/>
      <c r="L19" s="78"/>
      <c r="M19" s="78"/>
      <c r="N19" s="78"/>
      <c r="O19" s="78"/>
      <c r="P19" s="78"/>
      <c r="Q19" s="78"/>
      <c r="R19" s="78"/>
      <c r="S19" s="78"/>
    </row>
    <row r="50" spans="2:2" x14ac:dyDescent="0.25">
      <c r="B50" s="12" t="s">
        <v>92</v>
      </c>
    </row>
    <row r="51" spans="2:2" x14ac:dyDescent="0.25">
      <c r="B51" s="12" t="s">
        <v>93</v>
      </c>
    </row>
  </sheetData>
  <sheetProtection algorithmName="SHA-512" hashValue="xu3+09Ek8qOhu3Rgkuyx05Pz/N8bA6epA8GDhdi4RrJoeRITF9CjmAKRvGvB9vnR5FJgHW+wIjZEurpJuCP7Hw==" saltValue="7oLrRnURyPYTlrPIHLwxxA==" spinCount="100000" sheet="1" objects="1" scenarios="1"/>
  <mergeCells count="7">
    <mergeCell ref="E1:F1"/>
    <mergeCell ref="E5:G5"/>
    <mergeCell ref="D8:G8"/>
    <mergeCell ref="E4:K4"/>
    <mergeCell ref="D9:I9"/>
    <mergeCell ref="K8:N8"/>
    <mergeCell ref="K9:N9"/>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53"/>
  <sheetViews>
    <sheetView showGridLines="0" showRowColHeaders="0" zoomScale="108" zoomScaleNormal="108" workbookViewId="0">
      <pane ySplit="4" topLeftCell="A5" activePane="bottomLeft" state="frozenSplit"/>
      <selection activeCell="C1" sqref="C1:G65536"/>
      <selection pane="bottomLeft" activeCell="A5" sqref="A5"/>
    </sheetView>
  </sheetViews>
  <sheetFormatPr defaultColWidth="9.140625" defaultRowHeight="15.75" x14ac:dyDescent="0.25"/>
  <cols>
    <col min="1" max="1" width="10.7109375" style="12" customWidth="1"/>
    <col min="2" max="2" width="104.28515625" style="12"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8" s="11" customFormat="1" ht="21.75" thickBot="1" x14ac:dyDescent="0.4">
      <c r="B1" s="13" t="s">
        <v>11</v>
      </c>
      <c r="C1" s="13"/>
      <c r="D1" s="13"/>
      <c r="E1" s="13"/>
      <c r="F1" s="13"/>
    </row>
    <row r="2" spans="1:8" ht="19.5" thickBot="1" x14ac:dyDescent="0.3">
      <c r="A2" s="16"/>
      <c r="B2" s="17" t="s">
        <v>71</v>
      </c>
      <c r="C2" s="115" t="s">
        <v>69</v>
      </c>
      <c r="D2" s="116"/>
      <c r="E2" s="116"/>
      <c r="F2" s="116"/>
      <c r="G2" s="117"/>
    </row>
    <row r="3" spans="1:8" ht="32.25" thickBot="1" x14ac:dyDescent="0.3">
      <c r="A3" s="18" t="s">
        <v>17</v>
      </c>
      <c r="B3" s="19" t="s">
        <v>70</v>
      </c>
      <c r="C3" s="19" t="s">
        <v>12</v>
      </c>
      <c r="D3" s="19" t="s">
        <v>13</v>
      </c>
      <c r="E3" s="20" t="s">
        <v>14</v>
      </c>
      <c r="F3" s="20" t="s">
        <v>15</v>
      </c>
      <c r="G3" s="21" t="s">
        <v>8</v>
      </c>
    </row>
    <row r="4" spans="1:8" ht="16.5" thickBot="1" x14ac:dyDescent="0.3">
      <c r="A4" s="22"/>
      <c r="B4" s="19" t="s">
        <v>16</v>
      </c>
      <c r="C4" s="23"/>
      <c r="D4" s="23"/>
      <c r="E4" s="23"/>
      <c r="F4" s="23"/>
      <c r="G4" s="61"/>
    </row>
    <row r="5" spans="1:8" ht="16.5" thickBot="1" x14ac:dyDescent="0.3">
      <c r="A5" s="14">
        <v>1</v>
      </c>
      <c r="B5" s="25" t="s">
        <v>18</v>
      </c>
      <c r="C5" s="47">
        <f>'Area 1 Data'!C5+'Area 2 Data'!C5+'Area 3 Data'!C5+'Area 4 Data'!C5</f>
        <v>1448690</v>
      </c>
      <c r="D5" s="47">
        <f>'Area 1 Data'!D5+'Area 2 Data'!D5+'Area 3 Data'!D5+'Area 4 Data'!D5</f>
        <v>175244</v>
      </c>
      <c r="E5" s="47">
        <f>'Area 1 Data'!E5+'Area 2 Data'!E5+'Area 3 Data'!E5+'Area 4 Data'!E5</f>
        <v>300875</v>
      </c>
      <c r="F5" s="47">
        <f>'Area 1 Data'!F5+'Area 2 Data'!F5+'Area 3 Data'!F5+'Area 4 Data'!F5</f>
        <v>202117</v>
      </c>
      <c r="G5" s="47">
        <f t="shared" ref="G5:G12" si="0">SUM(C5:F5)</f>
        <v>2126926</v>
      </c>
    </row>
    <row r="6" spans="1:8" ht="16.5" thickBot="1" x14ac:dyDescent="0.3">
      <c r="A6" s="15">
        <v>2</v>
      </c>
      <c r="B6" s="25" t="s">
        <v>19</v>
      </c>
      <c r="C6" s="47">
        <f>'Area 1 Data'!C6+'Area 2 Data'!C6+'Area 3 Data'!C6+'Area 4 Data'!C6</f>
        <v>60376</v>
      </c>
      <c r="D6" s="47">
        <f>'Area 1 Data'!D6+'Area 2 Data'!D6+'Area 3 Data'!D6+'Area 4 Data'!D6</f>
        <v>9149</v>
      </c>
      <c r="E6" s="47">
        <f>'Area 1 Data'!E6+'Area 2 Data'!E6+'Area 3 Data'!E6+'Area 4 Data'!E6</f>
        <v>15403</v>
      </c>
      <c r="F6" s="47">
        <f>'Area 1 Data'!F6+'Area 2 Data'!F6+'Area 3 Data'!F6+'Area 4 Data'!F6</f>
        <v>0</v>
      </c>
      <c r="G6" s="48">
        <f t="shared" si="0"/>
        <v>84928</v>
      </c>
    </row>
    <row r="7" spans="1:8" ht="16.5" thickBot="1" x14ac:dyDescent="0.3">
      <c r="A7" s="15" t="s">
        <v>20</v>
      </c>
      <c r="B7" s="25" t="s">
        <v>21</v>
      </c>
      <c r="C7" s="4">
        <v>6925</v>
      </c>
      <c r="D7" s="4">
        <v>4272</v>
      </c>
      <c r="E7" s="4">
        <v>4385</v>
      </c>
      <c r="F7" s="4"/>
      <c r="G7" s="48">
        <f t="shared" si="0"/>
        <v>15582</v>
      </c>
    </row>
    <row r="8" spans="1:8" ht="16.5" thickBot="1" x14ac:dyDescent="0.3">
      <c r="A8" s="15" t="s">
        <v>22</v>
      </c>
      <c r="B8" s="25" t="s">
        <v>23</v>
      </c>
      <c r="C8" s="60">
        <v>0</v>
      </c>
      <c r="D8" s="4"/>
      <c r="E8" s="4"/>
      <c r="F8" s="60">
        <v>0</v>
      </c>
      <c r="G8" s="48">
        <f t="shared" si="0"/>
        <v>0</v>
      </c>
      <c r="H8" s="37"/>
    </row>
    <row r="9" spans="1:8" ht="16.5" thickBot="1" x14ac:dyDescent="0.3">
      <c r="A9" s="15">
        <v>3</v>
      </c>
      <c r="B9" s="25" t="s">
        <v>24</v>
      </c>
      <c r="C9" s="62">
        <f>'Area 1 Data'!C7+'Area 2 Data'!C7+'Area 3 Data'!C7+'Area 4 Data'!C7</f>
        <v>32010</v>
      </c>
      <c r="D9" s="62">
        <f>'Area 1 Data'!D7+'Area 2 Data'!D7+'Area 3 Data'!D7+'Area 4 Data'!D7</f>
        <v>6675</v>
      </c>
      <c r="E9" s="62">
        <f>'Area 1 Data'!E7+'Area 2 Data'!E7+'Area 3 Data'!E7+'Area 4 Data'!E7</f>
        <v>10682</v>
      </c>
      <c r="F9" s="62">
        <f>'Area 1 Data'!F7+'Area 2 Data'!F7+'Area 3 Data'!F7+'Area 4 Data'!F7</f>
        <v>5614</v>
      </c>
      <c r="G9" s="48">
        <f t="shared" si="0"/>
        <v>54981</v>
      </c>
    </row>
    <row r="10" spans="1:8" ht="16.5" thickBot="1" x14ac:dyDescent="0.3">
      <c r="A10" s="15">
        <v>4</v>
      </c>
      <c r="B10" s="25" t="s">
        <v>25</v>
      </c>
      <c r="C10" s="62">
        <f>'Area 1 Data'!C8+'Area 2 Data'!C8+'Area 3 Data'!C8+'Area 4 Data'!C8</f>
        <v>27484</v>
      </c>
      <c r="D10" s="62">
        <f>'Area 1 Data'!D8+'Area 2 Data'!D8+'Area 3 Data'!D8+'Area 4 Data'!D8</f>
        <v>2770</v>
      </c>
      <c r="E10" s="62">
        <f>'Area 1 Data'!E8+'Area 2 Data'!E8+'Area 3 Data'!E8+'Area 4 Data'!E8</f>
        <v>4616</v>
      </c>
      <c r="F10" s="62">
        <f>'Area 1 Data'!F8+'Area 2 Data'!F8+'Area 3 Data'!F8+'Area 4 Data'!F8</f>
        <v>3413</v>
      </c>
      <c r="G10" s="48">
        <f t="shared" si="0"/>
        <v>38283</v>
      </c>
    </row>
    <row r="11" spans="1:8" ht="16.5" thickBot="1" x14ac:dyDescent="0.3">
      <c r="A11" s="15">
        <v>5</v>
      </c>
      <c r="B11" s="25" t="s">
        <v>26</v>
      </c>
      <c r="C11" s="62">
        <f>'Area 1 Data'!C9+'Area 2 Data'!C9+'Area 3 Data'!C9+'Area 4 Data'!C9</f>
        <v>59425</v>
      </c>
      <c r="D11" s="62">
        <f>'Area 1 Data'!D9+'Area 2 Data'!D9+'Area 3 Data'!D9+'Area 4 Data'!D9</f>
        <v>4997</v>
      </c>
      <c r="E11" s="62">
        <f>'Area 1 Data'!E9+'Area 2 Data'!E9+'Area 3 Data'!E9+'Area 4 Data'!E9</f>
        <v>8232</v>
      </c>
      <c r="F11" s="62">
        <f>'Area 1 Data'!F9+'Area 2 Data'!F9+'Area 3 Data'!F9+'Area 4 Data'!F9</f>
        <v>7602</v>
      </c>
      <c r="G11" s="48">
        <f t="shared" si="0"/>
        <v>80256</v>
      </c>
    </row>
    <row r="12" spans="1:8" ht="16.5" thickBot="1" x14ac:dyDescent="0.3">
      <c r="A12" s="1" t="s">
        <v>27</v>
      </c>
      <c r="B12" s="25" t="s">
        <v>28</v>
      </c>
      <c r="C12" s="48">
        <f>SUM(C9:C11)</f>
        <v>118919</v>
      </c>
      <c r="D12" s="48">
        <f>SUM(D9:D11)</f>
        <v>14442</v>
      </c>
      <c r="E12" s="48">
        <f>SUM(E9:E11)</f>
        <v>23530</v>
      </c>
      <c r="F12" s="48">
        <f>SUM(F9:F11)</f>
        <v>16629</v>
      </c>
      <c r="G12" s="48">
        <f t="shared" si="0"/>
        <v>173520</v>
      </c>
    </row>
    <row r="13" spans="1:8" ht="16.5" thickBot="1" x14ac:dyDescent="0.3">
      <c r="A13" s="19"/>
      <c r="B13" s="19" t="s">
        <v>29</v>
      </c>
      <c r="C13" s="23"/>
      <c r="D13" s="23"/>
      <c r="E13" s="23"/>
      <c r="F13" s="23"/>
      <c r="G13" s="49"/>
    </row>
    <row r="14" spans="1:8" ht="16.5" thickBot="1" x14ac:dyDescent="0.3">
      <c r="A14" s="14">
        <v>6</v>
      </c>
      <c r="B14" s="25" t="s">
        <v>30</v>
      </c>
      <c r="C14" s="63">
        <f>'Area 1 Data'!C11+'Area 2 Data'!C11+'Area 3 Data'!C11+'Area 4 Data'!C11</f>
        <v>887881944</v>
      </c>
      <c r="D14" s="63">
        <f>'Area 1 Data'!D11+'Area 2 Data'!D11+'Area 3 Data'!D11+'Area 4 Data'!D11</f>
        <v>100410392</v>
      </c>
      <c r="E14" s="63">
        <f>'Area 1 Data'!E11+'Area 2 Data'!E11+'Area 3 Data'!E11+'Area 4 Data'!E11</f>
        <v>133925113</v>
      </c>
      <c r="F14" s="63">
        <f>'Area 1 Data'!F11+'Area 2 Data'!F11+'Area 3 Data'!F11+'Area 4 Data'!F11</f>
        <v>10108603</v>
      </c>
      <c r="G14" s="54">
        <f t="shared" ref="G14:G21" si="1">SUM(C14:F14)</f>
        <v>1132326052</v>
      </c>
    </row>
    <row r="15" spans="1:8" ht="16.5" thickBot="1" x14ac:dyDescent="0.3">
      <c r="A15" s="15">
        <v>7</v>
      </c>
      <c r="B15" s="25" t="s">
        <v>31</v>
      </c>
      <c r="C15" s="63">
        <f>'Area 1 Data'!C12+'Area 2 Data'!C12+'Area 3 Data'!C12+'Area 4 Data'!C12</f>
        <v>873797447</v>
      </c>
      <c r="D15" s="63">
        <f>'Area 1 Data'!D12+'Area 2 Data'!D12+'Area 3 Data'!D12+'Area 4 Data'!D12</f>
        <v>104200122</v>
      </c>
      <c r="E15" s="63">
        <f>'Area 1 Data'!E12+'Area 2 Data'!E12+'Area 3 Data'!E12+'Area 4 Data'!E12</f>
        <v>138209834</v>
      </c>
      <c r="F15" s="63">
        <f>'Area 1 Data'!F12+'Area 2 Data'!F12+'Area 3 Data'!F12+'Area 4 Data'!F12</f>
        <v>10108603</v>
      </c>
      <c r="G15" s="54">
        <f t="shared" si="1"/>
        <v>1126316006</v>
      </c>
    </row>
    <row r="16" spans="1:8" ht="16.5" thickBot="1" x14ac:dyDescent="0.3">
      <c r="A16" s="15">
        <v>8</v>
      </c>
      <c r="B16" s="25" t="s">
        <v>32</v>
      </c>
      <c r="C16" s="51">
        <v>887881944</v>
      </c>
      <c r="D16" s="51">
        <v>100410392</v>
      </c>
      <c r="E16" s="51">
        <v>132165091</v>
      </c>
      <c r="F16" s="51"/>
      <c r="G16" s="54">
        <f t="shared" si="1"/>
        <v>1120457427</v>
      </c>
    </row>
    <row r="17" spans="1:7" ht="16.5" thickBot="1" x14ac:dyDescent="0.3">
      <c r="A17" s="15">
        <v>9</v>
      </c>
      <c r="B17" s="25" t="s">
        <v>33</v>
      </c>
      <c r="C17" s="51">
        <v>-14084497</v>
      </c>
      <c r="D17" s="51">
        <v>3789730</v>
      </c>
      <c r="E17" s="51">
        <v>4284721</v>
      </c>
      <c r="F17" s="51"/>
      <c r="G17" s="54">
        <f t="shared" si="1"/>
        <v>-6010046</v>
      </c>
    </row>
    <row r="18" spans="1:7" ht="16.5" thickBot="1" x14ac:dyDescent="0.3">
      <c r="A18" s="15">
        <v>10</v>
      </c>
      <c r="B18" s="25" t="s">
        <v>34</v>
      </c>
      <c r="C18" s="64">
        <f>'Area 1 Data'!C13+'Area 2 Data'!C13+'Area 3 Data'!C13+'Area 4 Data'!C13</f>
        <v>0</v>
      </c>
      <c r="D18" s="64">
        <f>'Area 1 Data'!D13+'Area 2 Data'!D13+'Area 3 Data'!D13+'Area 4 Data'!D13</f>
        <v>0</v>
      </c>
      <c r="E18" s="64">
        <f>'Area 1 Data'!E13+'Area 2 Data'!E13+'Area 3 Data'!E13+'Area 4 Data'!E13</f>
        <v>0</v>
      </c>
      <c r="F18" s="65">
        <v>0</v>
      </c>
      <c r="G18" s="54">
        <f>'Area 1 Data'!G13+'Area 2 Data'!G13+'Area 3 Data'!G13+'Area 4 Data'!G13</f>
        <v>0</v>
      </c>
    </row>
    <row r="19" spans="1:7" ht="16.5" thickBot="1" x14ac:dyDescent="0.3">
      <c r="A19" s="15">
        <v>11</v>
      </c>
      <c r="B19" s="25" t="s">
        <v>35</v>
      </c>
      <c r="C19" s="64">
        <f>'Area 1 Data'!C14+'Area 2 Data'!C14+'Area 3 Data'!C14+'Area 4 Data'!C14</f>
        <v>0</v>
      </c>
      <c r="D19" s="64">
        <f>'Area 1 Data'!D14+'Area 2 Data'!D14+'Area 3 Data'!D14+'Area 4 Data'!D14</f>
        <v>0</v>
      </c>
      <c r="E19" s="64">
        <f>'Area 1 Data'!E14+'Area 2 Data'!E14+'Area 3 Data'!E14+'Area 4 Data'!E14</f>
        <v>0</v>
      </c>
      <c r="F19" s="65">
        <v>0</v>
      </c>
      <c r="G19" s="54">
        <f>'Area 1 Data'!G14+'Area 2 Data'!G14+'Area 3 Data'!G14+'Area 4 Data'!G14</f>
        <v>0</v>
      </c>
    </row>
    <row r="20" spans="1:7" ht="16.5" thickBot="1" x14ac:dyDescent="0.3">
      <c r="A20" s="15">
        <v>13</v>
      </c>
      <c r="B20" s="25" t="s">
        <v>36</v>
      </c>
      <c r="C20" s="51"/>
      <c r="D20" s="51"/>
      <c r="E20" s="51"/>
      <c r="F20" s="51"/>
      <c r="G20" s="54">
        <f t="shared" si="1"/>
        <v>0</v>
      </c>
    </row>
    <row r="21" spans="1:7" ht="16.5" thickBot="1" x14ac:dyDescent="0.3">
      <c r="A21" s="1">
        <v>14</v>
      </c>
      <c r="B21" s="25" t="s">
        <v>37</v>
      </c>
      <c r="C21" s="54">
        <f>SUM(C16:C20)</f>
        <v>873797447</v>
      </c>
      <c r="D21" s="54">
        <f>SUM(D16:D20)</f>
        <v>104200122</v>
      </c>
      <c r="E21" s="54">
        <f>SUM(E16:E20)</f>
        <v>136449812</v>
      </c>
      <c r="F21" s="54">
        <f>SUM(F16:F20)</f>
        <v>0</v>
      </c>
      <c r="G21" s="54">
        <f t="shared" si="1"/>
        <v>1114447381</v>
      </c>
    </row>
    <row r="22" spans="1:7" ht="16.5" thickBot="1" x14ac:dyDescent="0.3">
      <c r="A22" s="19"/>
      <c r="B22" s="19" t="s">
        <v>38</v>
      </c>
      <c r="C22" s="66"/>
      <c r="D22" s="66"/>
      <c r="E22" s="66"/>
      <c r="F22" s="66"/>
      <c r="G22" s="67"/>
    </row>
    <row r="23" spans="1:7" ht="16.5" thickBot="1" x14ac:dyDescent="0.3">
      <c r="A23" s="14">
        <v>15</v>
      </c>
      <c r="B23" s="25" t="s">
        <v>39</v>
      </c>
      <c r="C23" s="68">
        <f>'Area 1 Data'!C16+'Area 2 Data'!C16+'Area 3 Data'!C16+'Area 4 Data'!C16</f>
        <v>184742568</v>
      </c>
      <c r="D23" s="68">
        <f>'Area 1 Data'!D16+'Area 2 Data'!D16+'Area 3 Data'!D16+'Area 4 Data'!D16</f>
        <v>12502491</v>
      </c>
      <c r="E23" s="68">
        <f>'Area 1 Data'!E16+'Area 2 Data'!E16+'Area 3 Data'!E16+'Area 4 Data'!E16</f>
        <v>25387719</v>
      </c>
      <c r="F23" s="69">
        <v>0</v>
      </c>
      <c r="G23" s="54">
        <f>'Area 1 Data'!G16+'Area 2 Data'!G16+'Area 3 Data'!G16+'Area 4 Data'!G16</f>
        <v>222632778</v>
      </c>
    </row>
    <row r="24" spans="1:7" ht="16.5" thickBot="1" x14ac:dyDescent="0.3">
      <c r="A24" s="15">
        <v>16</v>
      </c>
      <c r="B24" s="25" t="s">
        <v>40</v>
      </c>
      <c r="C24" s="68">
        <f>'Area 1 Data'!C17+'Area 2 Data'!C17+'Area 3 Data'!C17+'Area 4 Data'!C17</f>
        <v>212379573</v>
      </c>
      <c r="D24" s="68">
        <f>'Area 1 Data'!D17+'Area 2 Data'!D17+'Area 3 Data'!D17+'Area 4 Data'!D17</f>
        <v>26442076</v>
      </c>
      <c r="E24" s="68">
        <f>'Area 1 Data'!E17+'Area 2 Data'!E17+'Area 3 Data'!E17+'Area 4 Data'!E17</f>
        <v>37602413</v>
      </c>
      <c r="F24" s="65">
        <v>0</v>
      </c>
      <c r="G24" s="54">
        <f>'Area 1 Data'!G17+'Area 2 Data'!G17+'Area 3 Data'!G17+'Area 4 Data'!G17</f>
        <v>276424062</v>
      </c>
    </row>
    <row r="25" spans="1:7" ht="16.5" thickBot="1" x14ac:dyDescent="0.3">
      <c r="A25" s="15">
        <v>17</v>
      </c>
      <c r="B25" s="25" t="s">
        <v>41</v>
      </c>
      <c r="C25" s="68">
        <f>'Area 1 Data'!C18+'Area 2 Data'!C18+'Area 3 Data'!C18+'Area 4 Data'!C18</f>
        <v>133459406</v>
      </c>
      <c r="D25" s="68">
        <f>'Area 1 Data'!D18+'Area 2 Data'!D18+'Area 3 Data'!D18+'Area 4 Data'!D18</f>
        <v>13640351</v>
      </c>
      <c r="E25" s="68">
        <f>'Area 1 Data'!E18+'Area 2 Data'!E18+'Area 3 Data'!E18+'Area 4 Data'!E18</f>
        <v>9864992</v>
      </c>
      <c r="F25" s="65">
        <v>0</v>
      </c>
      <c r="G25" s="54">
        <f>'Area 1 Data'!G18+'Area 2 Data'!G18+'Area 3 Data'!G18+'Area 4 Data'!G18</f>
        <v>156964749</v>
      </c>
    </row>
    <row r="26" spans="1:7" ht="16.5" thickBot="1" x14ac:dyDescent="0.3">
      <c r="A26" s="15">
        <v>18</v>
      </c>
      <c r="B26" s="25" t="s">
        <v>42</v>
      </c>
      <c r="C26" s="68">
        <f>'Area 1 Data'!C19+'Area 2 Data'!C19+'Area 3 Data'!C19+'Area 4 Data'!C19</f>
        <v>48024411</v>
      </c>
      <c r="D26" s="68">
        <f>'Area 1 Data'!D19+'Area 2 Data'!D19+'Area 3 Data'!D19+'Area 4 Data'!D19</f>
        <v>3824726</v>
      </c>
      <c r="E26" s="68">
        <f>'Area 1 Data'!E19+'Area 2 Data'!E19+'Area 3 Data'!E19+'Area 4 Data'!E19</f>
        <v>4225131</v>
      </c>
      <c r="F26" s="65">
        <v>0</v>
      </c>
      <c r="G26" s="54">
        <f>'Area 1 Data'!G19+'Area 2 Data'!G19+'Area 3 Data'!G19+'Area 4 Data'!G19</f>
        <v>56074268</v>
      </c>
    </row>
    <row r="27" spans="1:7" ht="16.5" thickBot="1" x14ac:dyDescent="0.3">
      <c r="A27" s="15">
        <v>19</v>
      </c>
      <c r="B27" s="25" t="s">
        <v>43</v>
      </c>
      <c r="C27" s="68">
        <f>'Area 1 Data'!C20+'Area 2 Data'!C20+'Area 3 Data'!C20+'Area 4 Data'!C20</f>
        <v>7125476</v>
      </c>
      <c r="D27" s="68">
        <f>'Area 1 Data'!D20+'Area 2 Data'!D20+'Area 3 Data'!D20+'Area 4 Data'!D20</f>
        <v>679350</v>
      </c>
      <c r="E27" s="68">
        <f>'Area 1 Data'!E20+'Area 2 Data'!E20+'Area 3 Data'!E20+'Area 4 Data'!E20</f>
        <v>1646455</v>
      </c>
      <c r="F27" s="65">
        <v>0</v>
      </c>
      <c r="G27" s="54">
        <f>'Area 1 Data'!G20+'Area 2 Data'!G20+'Area 3 Data'!G20+'Area 4 Data'!G20</f>
        <v>9451281</v>
      </c>
    </row>
    <row r="28" spans="1:7" ht="16.5" thickBot="1" x14ac:dyDescent="0.3">
      <c r="A28" s="15">
        <v>20</v>
      </c>
      <c r="B28" s="25" t="s">
        <v>44</v>
      </c>
      <c r="C28" s="68">
        <f>'Area 1 Data'!C21+'Area 2 Data'!C21+'Area 3 Data'!C21+'Area 4 Data'!C21</f>
        <v>56205956</v>
      </c>
      <c r="D28" s="68">
        <f>'Area 1 Data'!D21+'Area 2 Data'!D21+'Area 3 Data'!D21+'Area 4 Data'!D21</f>
        <v>8413227</v>
      </c>
      <c r="E28" s="68">
        <f>'Area 1 Data'!E21+'Area 2 Data'!E21+'Area 3 Data'!E21+'Area 4 Data'!E21</f>
        <v>5975294</v>
      </c>
      <c r="F28" s="65">
        <v>0</v>
      </c>
      <c r="G28" s="54">
        <f>'Area 1 Data'!G21+'Area 2 Data'!G21+'Area 3 Data'!G21+'Area 4 Data'!G21</f>
        <v>70594477</v>
      </c>
    </row>
    <row r="29" spans="1:7" ht="16.5" thickBot="1" x14ac:dyDescent="0.3">
      <c r="A29" s="15">
        <v>21</v>
      </c>
      <c r="B29" s="25" t="s">
        <v>45</v>
      </c>
      <c r="C29" s="68">
        <f>'Area 1 Data'!C22+'Area 2 Data'!C22+'Area 3 Data'!C22+'Area 4 Data'!C22</f>
        <v>148607686</v>
      </c>
      <c r="D29" s="68">
        <f>'Area 1 Data'!D22+'Area 2 Data'!D22+'Area 3 Data'!D22+'Area 4 Data'!D22</f>
        <v>16227511</v>
      </c>
      <c r="E29" s="68">
        <f>'Area 1 Data'!E22+'Area 2 Data'!E22+'Area 3 Data'!E22+'Area 4 Data'!E22</f>
        <v>20029387</v>
      </c>
      <c r="F29" s="65">
        <v>0</v>
      </c>
      <c r="G29" s="54">
        <f>'Area 1 Data'!G22+'Area 2 Data'!G22+'Area 3 Data'!G22+'Area 4 Data'!G22</f>
        <v>184864584</v>
      </c>
    </row>
    <row r="30" spans="1:7" ht="16.5" thickBot="1" x14ac:dyDescent="0.3">
      <c r="A30" s="15">
        <v>22</v>
      </c>
      <c r="B30" s="25" t="s">
        <v>46</v>
      </c>
      <c r="C30" s="51"/>
      <c r="D30" s="51"/>
      <c r="E30" s="51"/>
      <c r="F30" s="65">
        <v>0</v>
      </c>
      <c r="G30" s="54">
        <f t="shared" ref="G30:G48" si="2">SUM(C30:F30)</f>
        <v>0</v>
      </c>
    </row>
    <row r="31" spans="1:7" ht="16.5" thickBot="1" x14ac:dyDescent="0.3">
      <c r="A31" s="15">
        <v>23</v>
      </c>
      <c r="B31" s="25" t="s">
        <v>47</v>
      </c>
      <c r="C31" s="51">
        <v>4788090</v>
      </c>
      <c r="D31" s="51">
        <v>742380</v>
      </c>
      <c r="E31" s="51">
        <v>1060612</v>
      </c>
      <c r="F31" s="65">
        <v>0</v>
      </c>
      <c r="G31" s="54">
        <f t="shared" si="2"/>
        <v>6591082</v>
      </c>
    </row>
    <row r="32" spans="1:7" ht="16.5" thickBot="1" x14ac:dyDescent="0.3">
      <c r="A32" s="15">
        <v>24</v>
      </c>
      <c r="B32" s="25" t="s">
        <v>48</v>
      </c>
      <c r="C32" s="51">
        <v>0</v>
      </c>
      <c r="D32" s="51">
        <v>0</v>
      </c>
      <c r="E32" s="51">
        <v>138555</v>
      </c>
      <c r="F32" s="51"/>
      <c r="G32" s="54">
        <f t="shared" si="2"/>
        <v>138555</v>
      </c>
    </row>
    <row r="33" spans="1:7" ht="16.5" thickBot="1" x14ac:dyDescent="0.3">
      <c r="A33" s="15">
        <v>25</v>
      </c>
      <c r="B33" s="25" t="s">
        <v>77</v>
      </c>
      <c r="C33" s="54">
        <f>SUM(C23:C31)-C32</f>
        <v>795333166</v>
      </c>
      <c r="D33" s="54">
        <f>SUM(D23:D31)-D32</f>
        <v>82472112</v>
      </c>
      <c r="E33" s="54">
        <f>SUM(E23:E31)-E32</f>
        <v>105653448</v>
      </c>
      <c r="F33" s="51">
        <v>9998140</v>
      </c>
      <c r="G33" s="54">
        <f t="shared" si="2"/>
        <v>993456866</v>
      </c>
    </row>
    <row r="34" spans="1:7" ht="16.5" thickBot="1" x14ac:dyDescent="0.3">
      <c r="A34" s="15">
        <v>26</v>
      </c>
      <c r="B34" s="25" t="s">
        <v>49</v>
      </c>
      <c r="C34" s="51"/>
      <c r="D34" s="51"/>
      <c r="E34" s="51"/>
      <c r="F34" s="51"/>
      <c r="G34" s="54">
        <f t="shared" si="2"/>
        <v>0</v>
      </c>
    </row>
    <row r="35" spans="1:7" ht="16.5" thickBot="1" x14ac:dyDescent="0.3">
      <c r="A35" s="15">
        <v>27</v>
      </c>
      <c r="B35" s="25" t="s">
        <v>50</v>
      </c>
      <c r="C35" s="51">
        <v>11969961</v>
      </c>
      <c r="D35" s="51">
        <v>2510430</v>
      </c>
      <c r="E35" s="51">
        <v>3525355</v>
      </c>
      <c r="F35" s="51">
        <v>-150039</v>
      </c>
      <c r="G35" s="54">
        <f t="shared" si="2"/>
        <v>17855707</v>
      </c>
    </row>
    <row r="36" spans="1:7" ht="16.5" thickBot="1" x14ac:dyDescent="0.3">
      <c r="A36" s="15">
        <v>28</v>
      </c>
      <c r="B36" s="25" t="s">
        <v>51</v>
      </c>
      <c r="C36" s="51">
        <v>10299295</v>
      </c>
      <c r="D36" s="51">
        <v>2160045</v>
      </c>
      <c r="E36" s="51">
        <v>3033316</v>
      </c>
      <c r="F36" s="51">
        <v>-129098</v>
      </c>
      <c r="G36" s="54">
        <f t="shared" si="2"/>
        <v>15363558</v>
      </c>
    </row>
    <row r="37" spans="1:7" ht="16.5" thickBot="1" x14ac:dyDescent="0.3">
      <c r="A37" s="15">
        <v>29</v>
      </c>
      <c r="B37" s="25" t="s">
        <v>52</v>
      </c>
      <c r="C37" s="51">
        <v>21450646</v>
      </c>
      <c r="D37" s="51">
        <v>2764684</v>
      </c>
      <c r="E37" s="51">
        <v>4600214</v>
      </c>
      <c r="F37" s="51">
        <v>212866</v>
      </c>
      <c r="G37" s="54">
        <f t="shared" si="2"/>
        <v>29028410</v>
      </c>
    </row>
    <row r="38" spans="1:7" ht="16.5" thickBot="1" x14ac:dyDescent="0.3">
      <c r="A38" s="15">
        <v>30</v>
      </c>
      <c r="B38" s="25" t="s">
        <v>53</v>
      </c>
      <c r="C38" s="51">
        <v>3984985</v>
      </c>
      <c r="D38" s="51">
        <v>3625105</v>
      </c>
      <c r="E38" s="51">
        <v>1147921</v>
      </c>
      <c r="F38" s="51"/>
      <c r="G38" s="54">
        <f t="shared" si="2"/>
        <v>8758011</v>
      </c>
    </row>
    <row r="39" spans="1:7" ht="16.5" thickBot="1" x14ac:dyDescent="0.3">
      <c r="A39" s="15">
        <v>31</v>
      </c>
      <c r="B39" s="25" t="s">
        <v>54</v>
      </c>
      <c r="C39" s="51">
        <v>1015671</v>
      </c>
      <c r="D39" s="51">
        <v>130906</v>
      </c>
      <c r="E39" s="51">
        <v>217816</v>
      </c>
      <c r="F39" s="51">
        <v>10079</v>
      </c>
      <c r="G39" s="54">
        <f t="shared" si="2"/>
        <v>1374472</v>
      </c>
    </row>
    <row r="40" spans="1:7" ht="16.5" thickBot="1" x14ac:dyDescent="0.3">
      <c r="A40" s="15">
        <v>32</v>
      </c>
      <c r="B40" s="25" t="s">
        <v>55</v>
      </c>
      <c r="C40" s="51">
        <v>12238234</v>
      </c>
      <c r="D40" s="51">
        <v>1577335</v>
      </c>
      <c r="E40" s="51">
        <v>2624560</v>
      </c>
      <c r="F40" s="51">
        <v>121447</v>
      </c>
      <c r="G40" s="54">
        <f t="shared" si="2"/>
        <v>16561576</v>
      </c>
    </row>
    <row r="41" spans="1:7" ht="16.5" thickBot="1" x14ac:dyDescent="0.3">
      <c r="A41" s="14">
        <v>33</v>
      </c>
      <c r="B41" s="25" t="s">
        <v>99</v>
      </c>
      <c r="C41" s="103">
        <v>0</v>
      </c>
      <c r="D41" s="103">
        <v>0</v>
      </c>
      <c r="E41" s="103">
        <v>0</v>
      </c>
      <c r="F41" s="103">
        <v>0</v>
      </c>
      <c r="G41" s="54">
        <f t="shared" si="2"/>
        <v>0</v>
      </c>
    </row>
    <row r="42" spans="1:7" ht="16.5" thickBot="1" x14ac:dyDescent="0.3">
      <c r="A42" s="15" t="s">
        <v>57</v>
      </c>
      <c r="B42" s="25" t="s">
        <v>58</v>
      </c>
      <c r="C42" s="51"/>
      <c r="D42" s="51"/>
      <c r="E42" s="51">
        <v>3849466</v>
      </c>
      <c r="F42" s="51"/>
      <c r="G42" s="54">
        <f t="shared" si="2"/>
        <v>3849466</v>
      </c>
    </row>
    <row r="43" spans="1:7" ht="16.5" thickBot="1" x14ac:dyDescent="0.3">
      <c r="A43" s="15" t="s">
        <v>97</v>
      </c>
      <c r="B43" s="25" t="s">
        <v>98</v>
      </c>
      <c r="C43" s="51">
        <v>3609164</v>
      </c>
      <c r="D43" s="51">
        <v>755296</v>
      </c>
      <c r="E43" s="51"/>
      <c r="F43" s="51"/>
      <c r="G43" s="54">
        <f t="shared" si="2"/>
        <v>4364460</v>
      </c>
    </row>
    <row r="44" spans="1:7" ht="16.5" thickBot="1" x14ac:dyDescent="0.3">
      <c r="A44" s="15">
        <v>34</v>
      </c>
      <c r="B44" s="25" t="s">
        <v>59</v>
      </c>
      <c r="C44" s="51">
        <v>62602</v>
      </c>
      <c r="D44" s="51">
        <v>8069</v>
      </c>
      <c r="E44" s="51">
        <v>13425</v>
      </c>
      <c r="F44" s="51">
        <v>621</v>
      </c>
      <c r="G44" s="54">
        <f t="shared" si="2"/>
        <v>84717</v>
      </c>
    </row>
    <row r="45" spans="1:7" ht="16.5" thickBot="1" x14ac:dyDescent="0.3">
      <c r="A45" s="15">
        <v>35</v>
      </c>
      <c r="B45" s="25" t="s">
        <v>60</v>
      </c>
      <c r="C45" s="51">
        <v>37975</v>
      </c>
      <c r="D45" s="51">
        <v>7964</v>
      </c>
      <c r="E45" s="51">
        <v>11184</v>
      </c>
      <c r="F45" s="51"/>
      <c r="G45" s="54">
        <f t="shared" si="2"/>
        <v>57123</v>
      </c>
    </row>
    <row r="46" spans="1:7" ht="16.5" thickBot="1" x14ac:dyDescent="0.3">
      <c r="A46" s="15">
        <v>36</v>
      </c>
      <c r="B46" s="25" t="s">
        <v>61</v>
      </c>
      <c r="C46" s="51">
        <v>-283710</v>
      </c>
      <c r="D46" s="51">
        <v>-36566</v>
      </c>
      <c r="E46" s="51">
        <v>-60843</v>
      </c>
      <c r="F46" s="51">
        <v>-2815</v>
      </c>
      <c r="G46" s="54">
        <f t="shared" si="2"/>
        <v>-383934</v>
      </c>
    </row>
    <row r="47" spans="1:7" ht="16.5" thickBot="1" x14ac:dyDescent="0.3">
      <c r="A47" s="15">
        <v>37</v>
      </c>
      <c r="B47" s="25" t="s">
        <v>62</v>
      </c>
      <c r="C47" s="54">
        <f>SUM(C35:C46)</f>
        <v>64384823</v>
      </c>
      <c r="D47" s="54">
        <f>SUM(D35:D46)</f>
        <v>13503268</v>
      </c>
      <c r="E47" s="54">
        <f>SUM(E35:E46)</f>
        <v>18962414</v>
      </c>
      <c r="F47" s="54">
        <f>SUM(F35:F46)</f>
        <v>63061</v>
      </c>
      <c r="G47" s="54">
        <f t="shared" si="2"/>
        <v>96913566</v>
      </c>
    </row>
    <row r="48" spans="1:7" ht="16.5" thickBot="1" x14ac:dyDescent="0.3">
      <c r="A48" s="1">
        <v>38</v>
      </c>
      <c r="B48" s="25" t="s">
        <v>63</v>
      </c>
      <c r="C48" s="54">
        <f>C21-C33-C34-C47</f>
        <v>14079458</v>
      </c>
      <c r="D48" s="54">
        <f>D21-D33-D34-D47</f>
        <v>8224742</v>
      </c>
      <c r="E48" s="54">
        <f>E21-E33-E34-E47</f>
        <v>11833950</v>
      </c>
      <c r="F48" s="54">
        <f>F21-F33-F34-F47</f>
        <v>-10061201</v>
      </c>
      <c r="G48" s="54">
        <f t="shared" si="2"/>
        <v>24076949</v>
      </c>
    </row>
    <row r="49" spans="1:7" ht="16.5" thickBot="1" x14ac:dyDescent="0.3">
      <c r="A49" s="19"/>
      <c r="B49" s="19" t="s">
        <v>64</v>
      </c>
      <c r="C49" s="23"/>
      <c r="D49" s="23"/>
      <c r="E49" s="23"/>
      <c r="F49" s="23"/>
      <c r="G49" s="50"/>
    </row>
    <row r="50" spans="1:7" ht="16.5" thickBot="1" x14ac:dyDescent="0.3">
      <c r="A50" s="14">
        <v>39</v>
      </c>
      <c r="B50" s="25" t="s">
        <v>65</v>
      </c>
      <c r="C50" s="57">
        <f>'Area 1 Data'!C24+'Area 2 Data'!C24+'Area 3 Data'!C24+'Area 4 Data'!C24</f>
        <v>29847</v>
      </c>
      <c r="D50" s="57">
        <f>'Area 1 Data'!D24+'Area 2 Data'!D24+'Area 3 Data'!D24+'Area 4 Data'!D24</f>
        <v>2539</v>
      </c>
      <c r="E50" s="57">
        <f>'Area 1 Data'!E24+'Area 2 Data'!E24+'Area 3 Data'!E24+'Area 4 Data'!E24</f>
        <v>5312</v>
      </c>
      <c r="F50" s="70">
        <v>0</v>
      </c>
      <c r="G50" s="47">
        <f>'Area 1 Data'!G24+'Area 2 Data'!G24+'Area 3 Data'!G24+'Area 4 Data'!G24</f>
        <v>37698</v>
      </c>
    </row>
    <row r="51" spans="1:7" ht="16.5" thickBot="1" x14ac:dyDescent="0.3">
      <c r="A51" s="14">
        <v>40</v>
      </c>
      <c r="B51" s="25" t="s">
        <v>66</v>
      </c>
      <c r="C51" s="58">
        <f>'Area 1 Data'!C25+'Area 2 Data'!C25+'Area 3 Data'!C25+'Area 4 Data'!C25</f>
        <v>751673</v>
      </c>
      <c r="D51" s="58">
        <f>'Area 1 Data'!D25+'Area 2 Data'!D25+'Area 3 Data'!D25+'Area 4 Data'!D25</f>
        <v>88642</v>
      </c>
      <c r="E51" s="58">
        <f>'Area 1 Data'!E25+'Area 2 Data'!E25+'Area 3 Data'!E25+'Area 4 Data'!E25</f>
        <v>129174</v>
      </c>
      <c r="F51" s="71">
        <v>0</v>
      </c>
      <c r="G51" s="47">
        <f>'Area 1 Data'!G25+'Area 2 Data'!G25+'Area 3 Data'!G25+'Area 4 Data'!G25</f>
        <v>969489</v>
      </c>
    </row>
    <row r="52" spans="1:7" ht="16.5" thickBot="1" x14ac:dyDescent="0.3">
      <c r="A52" s="14">
        <v>41</v>
      </c>
      <c r="B52" s="25" t="s">
        <v>67</v>
      </c>
      <c r="C52" s="58">
        <f>'Area 1 Data'!C26+'Area 2 Data'!C26+'Area 3 Data'!C26+'Area 4 Data'!C26</f>
        <v>638455</v>
      </c>
      <c r="D52" s="58">
        <f>'Area 1 Data'!D26+'Area 2 Data'!D26+'Area 3 Data'!D26+'Area 4 Data'!D26</f>
        <v>82866</v>
      </c>
      <c r="E52" s="58">
        <f>'Area 1 Data'!E26+'Area 2 Data'!E26+'Area 3 Data'!E26+'Area 4 Data'!E26</f>
        <v>90801</v>
      </c>
      <c r="F52" s="71">
        <v>0</v>
      </c>
      <c r="G52" s="47">
        <f>'Area 1 Data'!G26+'Area 2 Data'!G26+'Area 3 Data'!G26+'Area 4 Data'!G26</f>
        <v>812122</v>
      </c>
    </row>
    <row r="53" spans="1:7" ht="16.5" thickBot="1" x14ac:dyDescent="0.3">
      <c r="A53" s="14">
        <v>42</v>
      </c>
      <c r="B53" s="25" t="s">
        <v>68</v>
      </c>
      <c r="C53" s="58">
        <f>'Area 1 Data'!C27+'Area 2 Data'!C27+'Area 3 Data'!C27+'Area 4 Data'!C27</f>
        <v>23507</v>
      </c>
      <c r="D53" s="58">
        <f>'Area 1 Data'!D27+'Area 2 Data'!D27+'Area 3 Data'!D27+'Area 4 Data'!D27</f>
        <v>3400</v>
      </c>
      <c r="E53" s="58">
        <f>'Area 1 Data'!E27+'Area 2 Data'!E27+'Area 3 Data'!E27+'Area 4 Data'!E27</f>
        <v>7407</v>
      </c>
      <c r="F53" s="71">
        <v>0</v>
      </c>
      <c r="G53" s="47">
        <f>'Area 1 Data'!G27+'Area 2 Data'!G27+'Area 3 Data'!G27+'Area 4 Data'!G27</f>
        <v>34314</v>
      </c>
    </row>
  </sheetData>
  <sheetProtection algorithmName="SHA-512" hashValue="np+t6KaDRSoFl+rcyx97Eltn+Y2wC4YmFXIEjUMc1P4bKEbMwQQu0axBnMObOkkPi1pfERO04P/qC6EMEWsmOA==" saltValue="VEiyRUA/RaW1ZxmNq2aBcw==" spinCount="100000" sheet="1" objects="1" scenarios="1"/>
  <mergeCells count="1">
    <mergeCell ref="C2:G2"/>
  </mergeCells>
  <conditionalFormatting sqref="C5:G12">
    <cfRule type="cellIs" dxfId="41" priority="4" stopIfTrue="1" operator="lessThan">
      <formula>0</formula>
    </cfRule>
    <cfRule type="cellIs" dxfId="40" priority="8" stopIfTrue="1" operator="lessThan">
      <formula>0</formula>
    </cfRule>
    <cfRule type="cellIs" dxfId="39" priority="10" stopIfTrue="1" operator="lessThan">
      <formula>0</formula>
    </cfRule>
  </conditionalFormatting>
  <conditionalFormatting sqref="C14:G21">
    <cfRule type="cellIs" dxfId="38" priority="3" stopIfTrue="1" operator="lessThan">
      <formula>0</formula>
    </cfRule>
    <cfRule type="cellIs" dxfId="37" priority="7" stopIfTrue="1" operator="lessThan">
      <formula>0</formula>
    </cfRule>
    <cfRule type="cellIs" dxfId="36" priority="9" stopIfTrue="1" operator="lessThan">
      <formula>0</formula>
    </cfRule>
  </conditionalFormatting>
  <conditionalFormatting sqref="C23:G48">
    <cfRule type="cellIs" dxfId="35" priority="2" stopIfTrue="1" operator="lessThan">
      <formula>0</formula>
    </cfRule>
    <cfRule type="cellIs" dxfId="34" priority="6" stopIfTrue="1" operator="lessThan">
      <formula>0</formula>
    </cfRule>
  </conditionalFormatting>
  <conditionalFormatting sqref="C50:G53">
    <cfRule type="cellIs" dxfId="33" priority="1" stopIfTrue="1" operator="lessThan">
      <formula>0</formula>
    </cfRule>
    <cfRule type="cellIs" dxfId="32" priority="5" stopIfTrue="1" operator="lessThan">
      <formula>0</formula>
    </cfRule>
  </conditionalFormatting>
  <pageMargins left="0.7" right="0.7" top="0.75" bottom="0.75" header="0.3" footer="0.3"/>
  <pageSetup orientation="landscape" r:id="rId1"/>
  <ignoredErrors>
    <ignoredError sqref="C12:F12 C21:F21 C33:E33 C47:F47 C48:F48 C50:E50 C52:E53 C51 E5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workbookViewId="0">
      <pane xSplit="2" ySplit="4" topLeftCell="C5" activePane="bottomRight" state="frozen"/>
      <selection pane="topRight" activeCell="C1" sqref="C1"/>
      <selection pane="bottomLeft" activeCell="A5" sqref="A5"/>
      <selection pane="bottomRight" activeCell="C5" sqref="C5"/>
    </sheetView>
  </sheetViews>
  <sheetFormatPr defaultColWidth="9.140625" defaultRowHeight="15.75" x14ac:dyDescent="0.25"/>
  <cols>
    <col min="1" max="1" width="12.7109375" style="12" bestFit="1" customWidth="1"/>
    <col min="2" max="2" width="96.710937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72</v>
      </c>
      <c r="C2" s="115" t="s">
        <v>69</v>
      </c>
      <c r="D2" s="116"/>
      <c r="E2" s="116"/>
      <c r="F2" s="116"/>
      <c r="G2" s="117"/>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621210</v>
      </c>
      <c r="D5" s="3">
        <v>127149</v>
      </c>
      <c r="E5" s="3">
        <v>78443</v>
      </c>
      <c r="F5" s="3">
        <v>123199</v>
      </c>
      <c r="G5" s="47">
        <f>SUM(C5:F5)</f>
        <v>950001</v>
      </c>
    </row>
    <row r="6" spans="1:7" ht="16.5" thickBot="1" x14ac:dyDescent="0.3">
      <c r="A6" s="15">
        <v>2</v>
      </c>
      <c r="B6" s="25" t="s">
        <v>19</v>
      </c>
      <c r="C6" s="4">
        <v>25164</v>
      </c>
      <c r="D6" s="4">
        <v>6518</v>
      </c>
      <c r="E6" s="4">
        <v>4087</v>
      </c>
      <c r="F6" s="4"/>
      <c r="G6" s="48">
        <f>SUM(C6:F6)</f>
        <v>35769</v>
      </c>
    </row>
    <row r="7" spans="1:7" ht="16.5" thickBot="1" x14ac:dyDescent="0.3">
      <c r="A7" s="15">
        <v>3</v>
      </c>
      <c r="B7" s="25" t="s">
        <v>24</v>
      </c>
      <c r="C7" s="4">
        <v>12941</v>
      </c>
      <c r="D7" s="4">
        <v>4675</v>
      </c>
      <c r="E7" s="4">
        <v>3026</v>
      </c>
      <c r="F7" s="4">
        <v>3421</v>
      </c>
      <c r="G7" s="48">
        <f>SUM(C7:F7)</f>
        <v>24063</v>
      </c>
    </row>
    <row r="8" spans="1:7" ht="16.5" thickBot="1" x14ac:dyDescent="0.3">
      <c r="A8" s="15">
        <v>4</v>
      </c>
      <c r="B8" s="25" t="s">
        <v>25</v>
      </c>
      <c r="C8" s="4">
        <v>12977</v>
      </c>
      <c r="D8" s="4">
        <v>2052</v>
      </c>
      <c r="E8" s="4">
        <v>1043</v>
      </c>
      <c r="F8" s="4">
        <v>2081</v>
      </c>
      <c r="G8" s="48">
        <f>SUM(C8:F8)</f>
        <v>18153</v>
      </c>
    </row>
    <row r="9" spans="1:7" ht="16.5" thickBot="1" x14ac:dyDescent="0.3">
      <c r="A9" s="15">
        <v>5</v>
      </c>
      <c r="B9" s="25" t="s">
        <v>26</v>
      </c>
      <c r="C9" s="4">
        <v>25323</v>
      </c>
      <c r="D9" s="4">
        <v>3702</v>
      </c>
      <c r="E9" s="5">
        <v>2076</v>
      </c>
      <c r="F9" s="4">
        <v>3782</v>
      </c>
      <c r="G9" s="48">
        <f>SUM(C9:F9)</f>
        <v>34883</v>
      </c>
    </row>
    <row r="10" spans="1:7" ht="16.5" thickBot="1" x14ac:dyDescent="0.3">
      <c r="A10" s="19"/>
      <c r="B10" s="19" t="s">
        <v>29</v>
      </c>
      <c r="C10" s="23"/>
      <c r="D10" s="23"/>
      <c r="E10" s="23"/>
      <c r="F10" s="23"/>
      <c r="G10" s="49"/>
    </row>
    <row r="11" spans="1:7" ht="16.5" thickBot="1" x14ac:dyDescent="0.3">
      <c r="A11" s="14">
        <v>6</v>
      </c>
      <c r="B11" s="25" t="s">
        <v>30</v>
      </c>
      <c r="C11" s="52">
        <v>306613002</v>
      </c>
      <c r="D11" s="53">
        <v>23598611</v>
      </c>
      <c r="E11" s="53">
        <v>31876067</v>
      </c>
      <c r="F11" s="53">
        <v>6161618</v>
      </c>
      <c r="G11" s="54">
        <f>SUM(C11:F11)</f>
        <v>368249298</v>
      </c>
    </row>
    <row r="12" spans="1:7" ht="16.5" thickBot="1" x14ac:dyDescent="0.3">
      <c r="A12" s="15">
        <v>7</v>
      </c>
      <c r="B12" s="25" t="s">
        <v>31</v>
      </c>
      <c r="C12" s="51">
        <v>296494989</v>
      </c>
      <c r="D12" s="51">
        <v>24489279</v>
      </c>
      <c r="E12" s="51">
        <v>32895891</v>
      </c>
      <c r="F12" s="51">
        <v>6161618</v>
      </c>
      <c r="G12" s="54">
        <f>SUM(C12:F12)</f>
        <v>360041777</v>
      </c>
    </row>
    <row r="13" spans="1:7" ht="16.5" thickBot="1" x14ac:dyDescent="0.3">
      <c r="A13" s="15">
        <v>10</v>
      </c>
      <c r="B13" s="25" t="s">
        <v>34</v>
      </c>
      <c r="C13" s="51"/>
      <c r="D13" s="51"/>
      <c r="E13" s="51"/>
      <c r="F13" s="59">
        <v>0</v>
      </c>
      <c r="G13" s="54">
        <f>SUM(C13:F13)</f>
        <v>0</v>
      </c>
    </row>
    <row r="14" spans="1:7" ht="16.5" thickBot="1" x14ac:dyDescent="0.3">
      <c r="A14" s="15">
        <v>11</v>
      </c>
      <c r="B14" s="25" t="s">
        <v>35</v>
      </c>
      <c r="C14" s="51"/>
      <c r="D14" s="51"/>
      <c r="E14" s="51"/>
      <c r="F14" s="59">
        <v>0</v>
      </c>
      <c r="G14" s="54">
        <f>SUM(C14:F14)</f>
        <v>0</v>
      </c>
    </row>
    <row r="15" spans="1:7" ht="16.5" thickBot="1" x14ac:dyDescent="0.3">
      <c r="A15" s="19"/>
      <c r="B15" s="19" t="s">
        <v>38</v>
      </c>
      <c r="C15" s="55"/>
      <c r="D15" s="55"/>
      <c r="E15" s="55"/>
      <c r="F15" s="55"/>
      <c r="G15" s="56"/>
    </row>
    <row r="16" spans="1:7" ht="16.5" thickBot="1" x14ac:dyDescent="0.3">
      <c r="A16" s="14">
        <v>15</v>
      </c>
      <c r="B16" s="25" t="s">
        <v>39</v>
      </c>
      <c r="C16" s="53">
        <v>114094859</v>
      </c>
      <c r="D16" s="53">
        <v>8175076</v>
      </c>
      <c r="E16" s="53">
        <v>4982453</v>
      </c>
      <c r="F16" s="59">
        <v>0</v>
      </c>
      <c r="G16" s="54">
        <f t="shared" ref="G16:G22" si="0">SUM(C16:F16)</f>
        <v>127252388</v>
      </c>
    </row>
    <row r="17" spans="1:7" ht="16.5" thickBot="1" x14ac:dyDescent="0.3">
      <c r="A17" s="15">
        <v>16</v>
      </c>
      <c r="B17" s="25" t="s">
        <v>40</v>
      </c>
      <c r="C17" s="51">
        <v>48468288</v>
      </c>
      <c r="D17" s="51">
        <v>14182829</v>
      </c>
      <c r="E17" s="51">
        <v>7509536</v>
      </c>
      <c r="F17" s="59">
        <v>0</v>
      </c>
      <c r="G17" s="54">
        <f t="shared" si="0"/>
        <v>70160653</v>
      </c>
    </row>
    <row r="18" spans="1:7" ht="16.5" thickBot="1" x14ac:dyDescent="0.3">
      <c r="A18" s="15">
        <v>17</v>
      </c>
      <c r="B18" s="25" t="s">
        <v>41</v>
      </c>
      <c r="C18" s="51">
        <v>51774175</v>
      </c>
      <c r="D18" s="51">
        <v>9377048</v>
      </c>
      <c r="E18" s="51">
        <v>3274300</v>
      </c>
      <c r="F18" s="59">
        <v>0</v>
      </c>
      <c r="G18" s="54">
        <f t="shared" si="0"/>
        <v>64425523</v>
      </c>
    </row>
    <row r="19" spans="1:7" ht="16.5" thickBot="1" x14ac:dyDescent="0.3">
      <c r="A19" s="15">
        <v>18</v>
      </c>
      <c r="B19" s="25" t="s">
        <v>42</v>
      </c>
      <c r="C19" s="51">
        <v>21756283</v>
      </c>
      <c r="D19" s="51">
        <v>2040294</v>
      </c>
      <c r="E19" s="51">
        <v>378735</v>
      </c>
      <c r="F19" s="59">
        <v>0</v>
      </c>
      <c r="G19" s="54">
        <f t="shared" si="0"/>
        <v>24175312</v>
      </c>
    </row>
    <row r="20" spans="1:7" ht="16.5" thickBot="1" x14ac:dyDescent="0.3">
      <c r="A20" s="15">
        <v>19</v>
      </c>
      <c r="B20" s="25" t="s">
        <v>43</v>
      </c>
      <c r="C20" s="51">
        <v>1000960</v>
      </c>
      <c r="D20" s="51">
        <v>528153</v>
      </c>
      <c r="E20" s="51">
        <v>71869</v>
      </c>
      <c r="F20" s="59">
        <v>0</v>
      </c>
      <c r="G20" s="54">
        <f t="shared" si="0"/>
        <v>1600982</v>
      </c>
    </row>
    <row r="21" spans="1:7" ht="16.5" thickBot="1" x14ac:dyDescent="0.3">
      <c r="A21" s="15">
        <v>20</v>
      </c>
      <c r="B21" s="25" t="s">
        <v>44</v>
      </c>
      <c r="C21" s="51">
        <v>10009614</v>
      </c>
      <c r="D21" s="51">
        <v>5015251</v>
      </c>
      <c r="E21" s="51">
        <v>504898</v>
      </c>
      <c r="F21" s="59">
        <v>0</v>
      </c>
      <c r="G21" s="54">
        <f t="shared" si="0"/>
        <v>15529763</v>
      </c>
    </row>
    <row r="22" spans="1:7" ht="16.5" thickBot="1" x14ac:dyDescent="0.3">
      <c r="A22" s="15">
        <v>21</v>
      </c>
      <c r="B22" s="25" t="s">
        <v>45</v>
      </c>
      <c r="C22" s="51">
        <v>68277398</v>
      </c>
      <c r="D22" s="51">
        <v>9455181</v>
      </c>
      <c r="E22" s="51">
        <v>6595415</v>
      </c>
      <c r="F22" s="59">
        <v>0</v>
      </c>
      <c r="G22" s="54">
        <f t="shared" si="0"/>
        <v>84327994</v>
      </c>
    </row>
    <row r="23" spans="1:7" ht="16.5" thickBot="1" x14ac:dyDescent="0.3">
      <c r="A23" s="19"/>
      <c r="B23" s="19" t="s">
        <v>64</v>
      </c>
      <c r="C23" s="23"/>
      <c r="D23" s="23"/>
      <c r="E23" s="23"/>
      <c r="F23" s="23"/>
      <c r="G23" s="50"/>
    </row>
    <row r="24" spans="1:7" ht="16.5" thickBot="1" x14ac:dyDescent="0.3">
      <c r="A24" s="14">
        <v>39</v>
      </c>
      <c r="B24" s="25" t="s">
        <v>65</v>
      </c>
      <c r="C24" s="6">
        <v>14916</v>
      </c>
      <c r="D24" s="6">
        <v>1566</v>
      </c>
      <c r="E24" s="6">
        <v>1447</v>
      </c>
      <c r="F24" s="60">
        <v>0</v>
      </c>
      <c r="G24" s="47">
        <f>SUM(C24:F24)</f>
        <v>17929</v>
      </c>
    </row>
    <row r="25" spans="1:7" ht="16.5" thickBot="1" x14ac:dyDescent="0.3">
      <c r="A25" s="14">
        <v>40</v>
      </c>
      <c r="B25" s="25" t="s">
        <v>66</v>
      </c>
      <c r="C25" s="4">
        <v>339672</v>
      </c>
      <c r="D25" s="4">
        <v>55287</v>
      </c>
      <c r="E25" s="4">
        <v>34078</v>
      </c>
      <c r="F25" s="60">
        <v>0</v>
      </c>
      <c r="G25" s="47">
        <f>SUM(C25:F25)</f>
        <v>429037</v>
      </c>
    </row>
    <row r="26" spans="1:7" ht="16.5" thickBot="1" x14ac:dyDescent="0.3">
      <c r="A26" s="14">
        <v>41</v>
      </c>
      <c r="B26" s="25" t="s">
        <v>67</v>
      </c>
      <c r="C26" s="4">
        <v>324590</v>
      </c>
      <c r="D26" s="4">
        <v>53254</v>
      </c>
      <c r="E26" s="4">
        <v>26085</v>
      </c>
      <c r="F26" s="60">
        <v>0</v>
      </c>
      <c r="G26" s="47">
        <f>SUM(C26:F26)</f>
        <v>403929</v>
      </c>
    </row>
    <row r="27" spans="1:7" ht="16.5" thickBot="1" x14ac:dyDescent="0.3">
      <c r="A27" s="14">
        <v>42</v>
      </c>
      <c r="B27" s="25" t="s">
        <v>68</v>
      </c>
      <c r="C27" s="4">
        <v>6876</v>
      </c>
      <c r="D27" s="4">
        <v>1857</v>
      </c>
      <c r="E27" s="4">
        <v>1299</v>
      </c>
      <c r="F27" s="60">
        <v>0</v>
      </c>
      <c r="G27" s="47">
        <f>SUM(C27:F27)</f>
        <v>10032</v>
      </c>
    </row>
  </sheetData>
  <sheetProtection algorithmName="SHA-512" hashValue="PskVKlhHECpSJhyo2ZVAwaKuqw0eAn9a1mwK+upBRtMtmLX8vuEck3HLton+Hmlahme1U4y0PuHJ3uVV4zntdA==" saltValue="RgfCP1DigGiweR+Sia1+WA==" spinCount="100000" sheet="1" objects="1" scenario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140625" defaultRowHeight="15.75" x14ac:dyDescent="0.25"/>
  <cols>
    <col min="1" max="1" width="12.7109375" style="12" bestFit="1" customWidth="1"/>
    <col min="2" max="2" width="96.710937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73</v>
      </c>
      <c r="C2" s="115" t="s">
        <v>69</v>
      </c>
      <c r="D2" s="116"/>
      <c r="E2" s="116"/>
      <c r="F2" s="116"/>
      <c r="G2" s="117"/>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758087</v>
      </c>
      <c r="D5" s="3">
        <v>23707</v>
      </c>
      <c r="E5" s="3">
        <v>55521</v>
      </c>
      <c r="F5" s="3">
        <v>68567</v>
      </c>
      <c r="G5" s="47">
        <f>SUM(C5:F5)</f>
        <v>905882</v>
      </c>
    </row>
    <row r="6" spans="1:7" ht="16.5" thickBot="1" x14ac:dyDescent="0.3">
      <c r="A6" s="15">
        <v>2</v>
      </c>
      <c r="B6" s="25" t="s">
        <v>19</v>
      </c>
      <c r="C6" s="4">
        <v>31608</v>
      </c>
      <c r="D6" s="4">
        <v>1321</v>
      </c>
      <c r="E6" s="4">
        <v>2824</v>
      </c>
      <c r="F6" s="4"/>
      <c r="G6" s="48">
        <f>SUM(C6:F6)</f>
        <v>35753</v>
      </c>
    </row>
    <row r="7" spans="1:7" ht="16.5" thickBot="1" x14ac:dyDescent="0.3">
      <c r="A7" s="15">
        <v>3</v>
      </c>
      <c r="B7" s="25" t="s">
        <v>24</v>
      </c>
      <c r="C7" s="4">
        <v>16586</v>
      </c>
      <c r="D7" s="4">
        <v>1002</v>
      </c>
      <c r="E7" s="4">
        <v>1915</v>
      </c>
      <c r="F7" s="4">
        <v>1905</v>
      </c>
      <c r="G7" s="48">
        <f>SUM(C7:F7)</f>
        <v>21408</v>
      </c>
    </row>
    <row r="8" spans="1:7" ht="16.5" thickBot="1" x14ac:dyDescent="0.3">
      <c r="A8" s="15">
        <v>4</v>
      </c>
      <c r="B8" s="25" t="s">
        <v>25</v>
      </c>
      <c r="C8" s="4">
        <v>13514</v>
      </c>
      <c r="D8" s="4">
        <v>362</v>
      </c>
      <c r="E8" s="4">
        <v>888</v>
      </c>
      <c r="F8" s="4">
        <v>1158</v>
      </c>
      <c r="G8" s="48">
        <f>SUM(C8:F8)</f>
        <v>15922</v>
      </c>
    </row>
    <row r="9" spans="1:7" ht="16.5" thickBot="1" x14ac:dyDescent="0.3">
      <c r="A9" s="15">
        <v>5</v>
      </c>
      <c r="B9" s="25" t="s">
        <v>26</v>
      </c>
      <c r="C9" s="4">
        <v>32036</v>
      </c>
      <c r="D9" s="4">
        <v>653</v>
      </c>
      <c r="E9" s="5">
        <v>1537</v>
      </c>
      <c r="F9" s="4">
        <v>3569</v>
      </c>
      <c r="G9" s="48">
        <f>SUM(C9:F9)</f>
        <v>37795</v>
      </c>
    </row>
    <row r="10" spans="1:7" ht="16.5" thickBot="1" x14ac:dyDescent="0.3">
      <c r="A10" s="19"/>
      <c r="B10" s="19" t="s">
        <v>29</v>
      </c>
      <c r="C10" s="23"/>
      <c r="D10" s="23"/>
      <c r="E10" s="23"/>
      <c r="F10" s="23"/>
      <c r="G10" s="49"/>
    </row>
    <row r="11" spans="1:7" ht="16.5" thickBot="1" x14ac:dyDescent="0.3">
      <c r="A11" s="14">
        <v>6</v>
      </c>
      <c r="B11" s="25" t="s">
        <v>30</v>
      </c>
      <c r="C11" s="52">
        <v>559941637</v>
      </c>
      <c r="D11" s="53">
        <v>68305499</v>
      </c>
      <c r="E11" s="53">
        <v>24543337</v>
      </c>
      <c r="F11" s="53">
        <v>3429268</v>
      </c>
      <c r="G11" s="54">
        <f>SUM(C11:F11)</f>
        <v>656219741</v>
      </c>
    </row>
    <row r="12" spans="1:7" ht="16.5" thickBot="1" x14ac:dyDescent="0.3">
      <c r="A12" s="15">
        <v>7</v>
      </c>
      <c r="B12" s="25" t="s">
        <v>31</v>
      </c>
      <c r="C12" s="51">
        <v>556120687</v>
      </c>
      <c r="D12" s="51">
        <v>70883513</v>
      </c>
      <c r="E12" s="51">
        <v>25328562</v>
      </c>
      <c r="F12" s="51">
        <v>3429268</v>
      </c>
      <c r="G12" s="54">
        <f>SUM(C12:F12)</f>
        <v>655762030</v>
      </c>
    </row>
    <row r="13" spans="1:7" ht="16.5" thickBot="1" x14ac:dyDescent="0.3">
      <c r="A13" s="15">
        <v>10</v>
      </c>
      <c r="B13" s="25" t="s">
        <v>34</v>
      </c>
      <c r="C13" s="51"/>
      <c r="D13" s="51"/>
      <c r="E13" s="51"/>
      <c r="F13" s="59">
        <v>0</v>
      </c>
      <c r="G13" s="54">
        <f>SUM(C13:F13)</f>
        <v>0</v>
      </c>
    </row>
    <row r="14" spans="1:7" ht="16.5" thickBot="1" x14ac:dyDescent="0.3">
      <c r="A14" s="15">
        <v>11</v>
      </c>
      <c r="B14" s="25" t="s">
        <v>35</v>
      </c>
      <c r="C14" s="51"/>
      <c r="D14" s="51"/>
      <c r="E14" s="51"/>
      <c r="F14" s="59">
        <v>0</v>
      </c>
      <c r="G14" s="54">
        <f>SUM(C14:F14)</f>
        <v>0</v>
      </c>
    </row>
    <row r="15" spans="1:7" ht="16.5" thickBot="1" x14ac:dyDescent="0.3">
      <c r="A15" s="19"/>
      <c r="B15" s="19" t="s">
        <v>38</v>
      </c>
      <c r="C15" s="23"/>
      <c r="D15" s="23"/>
      <c r="E15" s="23"/>
      <c r="F15" s="23"/>
      <c r="G15" s="49"/>
    </row>
    <row r="16" spans="1:7" ht="16.5" thickBot="1" x14ac:dyDescent="0.3">
      <c r="A16" s="14">
        <v>15</v>
      </c>
      <c r="B16" s="25" t="s">
        <v>39</v>
      </c>
      <c r="C16" s="53">
        <v>64699400</v>
      </c>
      <c r="D16" s="53">
        <v>1726444</v>
      </c>
      <c r="E16" s="53">
        <v>6516298</v>
      </c>
      <c r="F16" s="59">
        <v>0</v>
      </c>
      <c r="G16" s="54">
        <f t="shared" ref="G16:G22" si="0">SUM(C16:F16)</f>
        <v>72942142</v>
      </c>
    </row>
    <row r="17" spans="1:7" ht="16.5" thickBot="1" x14ac:dyDescent="0.3">
      <c r="A17" s="15">
        <v>16</v>
      </c>
      <c r="B17" s="25" t="s">
        <v>40</v>
      </c>
      <c r="C17" s="51">
        <v>152674090</v>
      </c>
      <c r="D17" s="51">
        <v>5043759</v>
      </c>
      <c r="E17" s="51">
        <v>6490365</v>
      </c>
      <c r="F17" s="59">
        <v>0</v>
      </c>
      <c r="G17" s="54">
        <f t="shared" si="0"/>
        <v>164208214</v>
      </c>
    </row>
    <row r="18" spans="1:7" ht="16.5" thickBot="1" x14ac:dyDescent="0.3">
      <c r="A18" s="15">
        <v>17</v>
      </c>
      <c r="B18" s="25" t="s">
        <v>41</v>
      </c>
      <c r="C18" s="51">
        <v>77922471</v>
      </c>
      <c r="D18" s="51">
        <v>2094743</v>
      </c>
      <c r="E18" s="51">
        <v>1713379</v>
      </c>
      <c r="F18" s="59">
        <v>0</v>
      </c>
      <c r="G18" s="54">
        <f t="shared" si="0"/>
        <v>81730593</v>
      </c>
    </row>
    <row r="19" spans="1:7" ht="16.5" thickBot="1" x14ac:dyDescent="0.3">
      <c r="A19" s="15">
        <v>18</v>
      </c>
      <c r="B19" s="25" t="s">
        <v>42</v>
      </c>
      <c r="C19" s="51">
        <v>23077142</v>
      </c>
      <c r="D19" s="51">
        <v>983580</v>
      </c>
      <c r="E19" s="51">
        <v>790418</v>
      </c>
      <c r="F19" s="59">
        <v>0</v>
      </c>
      <c r="G19" s="54">
        <f t="shared" si="0"/>
        <v>24851140</v>
      </c>
    </row>
    <row r="20" spans="1:7" ht="16.5" thickBot="1" x14ac:dyDescent="0.3">
      <c r="A20" s="15">
        <v>19</v>
      </c>
      <c r="B20" s="25" t="s">
        <v>43</v>
      </c>
      <c r="C20" s="51">
        <v>5849826</v>
      </c>
      <c r="D20" s="51">
        <v>46280</v>
      </c>
      <c r="E20" s="51">
        <v>40557</v>
      </c>
      <c r="F20" s="59">
        <v>0</v>
      </c>
      <c r="G20" s="54">
        <f t="shared" si="0"/>
        <v>5936663</v>
      </c>
    </row>
    <row r="21" spans="1:7" ht="16.5" thickBot="1" x14ac:dyDescent="0.3">
      <c r="A21" s="15">
        <v>20</v>
      </c>
      <c r="B21" s="25" t="s">
        <v>44</v>
      </c>
      <c r="C21" s="51">
        <v>42095620</v>
      </c>
      <c r="D21" s="51">
        <v>1720841</v>
      </c>
      <c r="E21" s="51">
        <v>1267979</v>
      </c>
      <c r="F21" s="59">
        <v>0</v>
      </c>
      <c r="G21" s="54">
        <f t="shared" si="0"/>
        <v>45084440</v>
      </c>
    </row>
    <row r="22" spans="1:7" ht="16.5" thickBot="1" x14ac:dyDescent="0.3">
      <c r="A22" s="15">
        <v>21</v>
      </c>
      <c r="B22" s="25" t="s">
        <v>45</v>
      </c>
      <c r="C22" s="51">
        <v>75531054</v>
      </c>
      <c r="D22" s="51">
        <v>3317337</v>
      </c>
      <c r="E22" s="51">
        <v>3052469</v>
      </c>
      <c r="F22" s="59">
        <v>0</v>
      </c>
      <c r="G22" s="54">
        <f t="shared" si="0"/>
        <v>81900860</v>
      </c>
    </row>
    <row r="23" spans="1:7" ht="16.5" thickBot="1" x14ac:dyDescent="0.3">
      <c r="A23" s="19"/>
      <c r="B23" s="19" t="s">
        <v>64</v>
      </c>
      <c r="C23" s="23"/>
      <c r="D23" s="23"/>
      <c r="E23" s="23"/>
      <c r="F23" s="23"/>
      <c r="G23" s="50"/>
    </row>
    <row r="24" spans="1:7" ht="16.5" thickBot="1" x14ac:dyDescent="0.3">
      <c r="A24" s="14">
        <v>39</v>
      </c>
      <c r="B24" s="25" t="s">
        <v>65</v>
      </c>
      <c r="C24" s="6">
        <v>13636</v>
      </c>
      <c r="D24" s="6">
        <v>504</v>
      </c>
      <c r="E24" s="6">
        <v>1344</v>
      </c>
      <c r="F24" s="60">
        <v>0</v>
      </c>
      <c r="G24" s="47">
        <f>SUM(C24:F24)</f>
        <v>15484</v>
      </c>
    </row>
    <row r="25" spans="1:7" ht="16.5" thickBot="1" x14ac:dyDescent="0.3">
      <c r="A25" s="14">
        <v>40</v>
      </c>
      <c r="B25" s="25" t="s">
        <v>66</v>
      </c>
      <c r="C25" s="4">
        <v>382465</v>
      </c>
      <c r="D25" s="4">
        <v>14926</v>
      </c>
      <c r="E25" s="4">
        <v>23699</v>
      </c>
      <c r="F25" s="60">
        <v>0</v>
      </c>
      <c r="G25" s="47">
        <f>SUM(C25:F25)</f>
        <v>421090</v>
      </c>
    </row>
    <row r="26" spans="1:7" ht="16.5" thickBot="1" x14ac:dyDescent="0.3">
      <c r="A26" s="14">
        <v>41</v>
      </c>
      <c r="B26" s="25" t="s">
        <v>67</v>
      </c>
      <c r="C26" s="4">
        <v>296233</v>
      </c>
      <c r="D26" s="4">
        <v>13162</v>
      </c>
      <c r="E26" s="4">
        <v>15834</v>
      </c>
      <c r="F26" s="60">
        <v>0</v>
      </c>
      <c r="G26" s="47">
        <f>SUM(C26:F26)</f>
        <v>325229</v>
      </c>
    </row>
    <row r="27" spans="1:7" ht="16.5" thickBot="1" x14ac:dyDescent="0.3">
      <c r="A27" s="14">
        <v>42</v>
      </c>
      <c r="B27" s="25" t="s">
        <v>68</v>
      </c>
      <c r="C27" s="4">
        <v>4827</v>
      </c>
      <c r="D27" s="4">
        <v>609</v>
      </c>
      <c r="E27" s="4">
        <v>1178</v>
      </c>
      <c r="F27" s="60">
        <v>0</v>
      </c>
      <c r="G27" s="47">
        <f>SUM(C27:F27)</f>
        <v>6614</v>
      </c>
    </row>
  </sheetData>
  <sheetProtection algorithmName="SHA-512" hashValue="nKkOzloltF+/n9U825jb9XN9d2CZsp8tLTGOS1CnQPk3gcuYUiAev6tr7SV0+NyJcmyVWmVlc/PypsMaxEsheQ==" saltValue="tB/wsMNdpK8dWptXp3tidw==" spinCount="100000" sheet="1" objects="1" scenarios="1"/>
  <mergeCells count="1">
    <mergeCell ref="C2:G2"/>
  </mergeCells>
  <conditionalFormatting sqref="C5:G9">
    <cfRule type="cellIs" dxfId="23" priority="4" stopIfTrue="1" operator="lessThan">
      <formula>0</formula>
    </cfRule>
    <cfRule type="cellIs" dxfId="22" priority="8" stopIfTrue="1" operator="lessThan">
      <formula>0</formula>
    </cfRule>
  </conditionalFormatting>
  <conditionalFormatting sqref="C11:G14">
    <cfRule type="cellIs" dxfId="21" priority="3" stopIfTrue="1" operator="lessThan">
      <formula>0</formula>
    </cfRule>
    <cfRule type="cellIs" dxfId="20" priority="7" stopIfTrue="1" operator="lessThan">
      <formula>0</formula>
    </cfRule>
  </conditionalFormatting>
  <conditionalFormatting sqref="C16:G22">
    <cfRule type="cellIs" dxfId="19" priority="2" stopIfTrue="1" operator="lessThan">
      <formula>0</formula>
    </cfRule>
    <cfRule type="cellIs" dxfId="18" priority="6" stopIfTrue="1" operator="lessThan">
      <formula>0</formula>
    </cfRule>
  </conditionalFormatting>
  <conditionalFormatting sqref="C24:G27">
    <cfRule type="cellIs" dxfId="17" priority="1" stopIfTrue="1" operator="lessThan">
      <formula>0</formula>
    </cfRule>
    <cfRule type="cellIs" dxfId="16"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140625" defaultRowHeight="15.75" x14ac:dyDescent="0.25"/>
  <cols>
    <col min="1" max="1" width="12.7109375" style="12" bestFit="1" customWidth="1"/>
    <col min="2" max="2" width="101.4257812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74</v>
      </c>
      <c r="C2" s="115" t="s">
        <v>69</v>
      </c>
      <c r="D2" s="116"/>
      <c r="E2" s="116"/>
      <c r="F2" s="116"/>
      <c r="G2" s="117"/>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53359</v>
      </c>
      <c r="D5" s="3">
        <v>17786</v>
      </c>
      <c r="E5" s="3">
        <v>73818</v>
      </c>
      <c r="F5" s="3">
        <v>5171</v>
      </c>
      <c r="G5" s="47">
        <f>SUM(C5:F5)</f>
        <v>150134</v>
      </c>
    </row>
    <row r="6" spans="1:7" ht="16.5" thickBot="1" x14ac:dyDescent="0.3">
      <c r="A6" s="15">
        <v>2</v>
      </c>
      <c r="B6" s="25" t="s">
        <v>19</v>
      </c>
      <c r="C6" s="4">
        <v>2713</v>
      </c>
      <c r="D6" s="4">
        <v>978</v>
      </c>
      <c r="E6" s="4">
        <v>3804</v>
      </c>
      <c r="F6" s="4"/>
      <c r="G6" s="48">
        <f>SUM(C6:F6)</f>
        <v>7495</v>
      </c>
    </row>
    <row r="7" spans="1:7" ht="16.5" thickBot="1" x14ac:dyDescent="0.3">
      <c r="A7" s="15">
        <v>3</v>
      </c>
      <c r="B7" s="25" t="s">
        <v>24</v>
      </c>
      <c r="C7" s="4">
        <v>1822</v>
      </c>
      <c r="D7" s="4">
        <v>761</v>
      </c>
      <c r="E7" s="4">
        <v>2569</v>
      </c>
      <c r="F7" s="4">
        <v>144</v>
      </c>
      <c r="G7" s="48">
        <f>SUM(C7:F7)</f>
        <v>5296</v>
      </c>
    </row>
    <row r="8" spans="1:7" ht="16.5" thickBot="1" x14ac:dyDescent="0.3">
      <c r="A8" s="15">
        <v>4</v>
      </c>
      <c r="B8" s="25" t="s">
        <v>25</v>
      </c>
      <c r="C8" s="4">
        <v>790</v>
      </c>
      <c r="D8" s="4">
        <v>250</v>
      </c>
      <c r="E8" s="4">
        <v>1205</v>
      </c>
      <c r="F8" s="4">
        <v>87</v>
      </c>
      <c r="G8" s="48">
        <f>SUM(C8:F8)</f>
        <v>2332</v>
      </c>
    </row>
    <row r="9" spans="1:7" ht="16.5" thickBot="1" x14ac:dyDescent="0.3">
      <c r="A9" s="15">
        <v>5</v>
      </c>
      <c r="B9" s="25" t="s">
        <v>26</v>
      </c>
      <c r="C9" s="4">
        <v>1648</v>
      </c>
      <c r="D9" s="4">
        <v>451</v>
      </c>
      <c r="E9" s="5">
        <v>1994</v>
      </c>
      <c r="F9" s="4">
        <v>219</v>
      </c>
      <c r="G9" s="48">
        <f>SUM(C9:F9)</f>
        <v>4312</v>
      </c>
    </row>
    <row r="10" spans="1:7" ht="16.5" thickBot="1" x14ac:dyDescent="0.3">
      <c r="A10" s="19"/>
      <c r="B10" s="19" t="s">
        <v>29</v>
      </c>
      <c r="C10" s="23"/>
      <c r="D10" s="23"/>
      <c r="E10" s="23"/>
      <c r="F10" s="23"/>
      <c r="G10" s="49"/>
    </row>
    <row r="11" spans="1:7" ht="16.5" thickBot="1" x14ac:dyDescent="0.3">
      <c r="A11" s="14">
        <v>6</v>
      </c>
      <c r="B11" s="25" t="s">
        <v>30</v>
      </c>
      <c r="C11" s="52">
        <v>15517495</v>
      </c>
      <c r="D11" s="53">
        <v>6234844</v>
      </c>
      <c r="E11" s="53">
        <v>33975268</v>
      </c>
      <c r="F11" s="53">
        <v>258632</v>
      </c>
      <c r="G11" s="54">
        <f>SUM(C11:F11)</f>
        <v>55986239</v>
      </c>
    </row>
    <row r="12" spans="1:7" ht="16.5" thickBot="1" x14ac:dyDescent="0.3">
      <c r="A12" s="15">
        <v>7</v>
      </c>
      <c r="B12" s="25" t="s">
        <v>31</v>
      </c>
      <c r="C12" s="51">
        <v>15411606</v>
      </c>
      <c r="D12" s="51">
        <v>6470162</v>
      </c>
      <c r="E12" s="51">
        <v>35062253</v>
      </c>
      <c r="F12" s="51">
        <v>258632</v>
      </c>
      <c r="G12" s="54">
        <f>SUM(C12:F12)</f>
        <v>57202653</v>
      </c>
    </row>
    <row r="13" spans="1:7" ht="16.5" thickBot="1" x14ac:dyDescent="0.3">
      <c r="A13" s="15">
        <v>10</v>
      </c>
      <c r="B13" s="25" t="s">
        <v>34</v>
      </c>
      <c r="C13" s="51"/>
      <c r="D13" s="51"/>
      <c r="E13" s="51"/>
      <c r="F13" s="59">
        <v>0</v>
      </c>
      <c r="G13" s="54">
        <f>SUM(C13:F13)</f>
        <v>0</v>
      </c>
    </row>
    <row r="14" spans="1:7" ht="16.5" thickBot="1" x14ac:dyDescent="0.3">
      <c r="A14" s="15">
        <v>11</v>
      </c>
      <c r="B14" s="25" t="s">
        <v>35</v>
      </c>
      <c r="C14" s="51"/>
      <c r="D14" s="51"/>
      <c r="E14" s="51"/>
      <c r="F14" s="59">
        <v>0</v>
      </c>
      <c r="G14" s="54">
        <f>SUM(C14:F14)</f>
        <v>0</v>
      </c>
    </row>
    <row r="15" spans="1:7" ht="16.5" thickBot="1" x14ac:dyDescent="0.3">
      <c r="A15" s="19"/>
      <c r="B15" s="19" t="s">
        <v>38</v>
      </c>
      <c r="C15" s="23"/>
      <c r="D15" s="23"/>
      <c r="E15" s="23"/>
      <c r="F15" s="23"/>
      <c r="G15" s="49"/>
    </row>
    <row r="16" spans="1:7" ht="16.5" thickBot="1" x14ac:dyDescent="0.3">
      <c r="A16" s="14">
        <v>15</v>
      </c>
      <c r="B16" s="25" t="s">
        <v>39</v>
      </c>
      <c r="C16" s="53">
        <v>4997356</v>
      </c>
      <c r="D16" s="53">
        <v>1943256</v>
      </c>
      <c r="E16" s="53">
        <v>7535950</v>
      </c>
      <c r="F16" s="59">
        <v>0</v>
      </c>
      <c r="G16" s="54">
        <f t="shared" ref="G16:G22" si="0">SUM(C16:F16)</f>
        <v>14476562</v>
      </c>
    </row>
    <row r="17" spans="1:7" ht="16.5" thickBot="1" x14ac:dyDescent="0.3">
      <c r="A17" s="15">
        <v>16</v>
      </c>
      <c r="B17" s="25" t="s">
        <v>40</v>
      </c>
      <c r="C17" s="51">
        <v>8094917</v>
      </c>
      <c r="D17" s="51">
        <v>5560583</v>
      </c>
      <c r="E17" s="51">
        <v>8774451</v>
      </c>
      <c r="F17" s="59">
        <v>0</v>
      </c>
      <c r="G17" s="54">
        <f t="shared" si="0"/>
        <v>22429951</v>
      </c>
    </row>
    <row r="18" spans="1:7" ht="16.5" thickBot="1" x14ac:dyDescent="0.3">
      <c r="A18" s="15">
        <v>17</v>
      </c>
      <c r="B18" s="25" t="s">
        <v>41</v>
      </c>
      <c r="C18" s="51">
        <v>2841140</v>
      </c>
      <c r="D18" s="51">
        <v>1742804</v>
      </c>
      <c r="E18" s="51">
        <v>2272223</v>
      </c>
      <c r="F18" s="59">
        <v>0</v>
      </c>
      <c r="G18" s="54">
        <f t="shared" si="0"/>
        <v>6856167</v>
      </c>
    </row>
    <row r="19" spans="1:7" ht="16.5" thickBot="1" x14ac:dyDescent="0.3">
      <c r="A19" s="15">
        <v>18</v>
      </c>
      <c r="B19" s="25" t="s">
        <v>42</v>
      </c>
      <c r="C19" s="51">
        <v>2448778</v>
      </c>
      <c r="D19" s="51">
        <v>538903</v>
      </c>
      <c r="E19" s="51">
        <v>1608821</v>
      </c>
      <c r="F19" s="59">
        <v>0</v>
      </c>
      <c r="G19" s="54">
        <f t="shared" si="0"/>
        <v>4596502</v>
      </c>
    </row>
    <row r="20" spans="1:7" ht="16.5" thickBot="1" x14ac:dyDescent="0.3">
      <c r="A20" s="15">
        <v>19</v>
      </c>
      <c r="B20" s="25" t="s">
        <v>43</v>
      </c>
      <c r="C20" s="51">
        <v>78735</v>
      </c>
      <c r="D20" s="51">
        <v>96977</v>
      </c>
      <c r="E20" s="51">
        <v>46158</v>
      </c>
      <c r="F20" s="59">
        <v>0</v>
      </c>
      <c r="G20" s="54">
        <f t="shared" si="0"/>
        <v>221870</v>
      </c>
    </row>
    <row r="21" spans="1:7" ht="16.5" thickBot="1" x14ac:dyDescent="0.3">
      <c r="A21" s="15">
        <v>20</v>
      </c>
      <c r="B21" s="25" t="s">
        <v>44</v>
      </c>
      <c r="C21" s="51">
        <v>3490950</v>
      </c>
      <c r="D21" s="51">
        <v>1235408</v>
      </c>
      <c r="E21" s="51">
        <v>2208665</v>
      </c>
      <c r="F21" s="59">
        <v>0</v>
      </c>
      <c r="G21" s="54">
        <f t="shared" si="0"/>
        <v>6935023</v>
      </c>
    </row>
    <row r="22" spans="1:7" ht="16.5" thickBot="1" x14ac:dyDescent="0.3">
      <c r="A22" s="15">
        <v>21</v>
      </c>
      <c r="B22" s="25" t="s">
        <v>45</v>
      </c>
      <c r="C22" s="51">
        <v>3446900</v>
      </c>
      <c r="D22" s="51">
        <v>2823901</v>
      </c>
      <c r="E22" s="51">
        <v>4996472</v>
      </c>
      <c r="F22" s="59">
        <v>0</v>
      </c>
      <c r="G22" s="54">
        <f t="shared" si="0"/>
        <v>11267273</v>
      </c>
    </row>
    <row r="23" spans="1:7" ht="16.5" thickBot="1" x14ac:dyDescent="0.3">
      <c r="A23" s="19"/>
      <c r="B23" s="19" t="s">
        <v>64</v>
      </c>
      <c r="C23" s="23"/>
      <c r="D23" s="23"/>
      <c r="E23" s="23"/>
      <c r="F23" s="23"/>
      <c r="G23" s="50"/>
    </row>
    <row r="24" spans="1:7" ht="16.5" thickBot="1" x14ac:dyDescent="0.3">
      <c r="A24" s="14">
        <v>39</v>
      </c>
      <c r="B24" s="25" t="s">
        <v>65</v>
      </c>
      <c r="C24" s="6">
        <v>1044</v>
      </c>
      <c r="D24" s="6">
        <v>327</v>
      </c>
      <c r="E24" s="6">
        <v>1431</v>
      </c>
      <c r="F24" s="60">
        <v>0</v>
      </c>
      <c r="G24" s="47">
        <f>SUM(C24:F24)</f>
        <v>2802</v>
      </c>
    </row>
    <row r="25" spans="1:7" ht="16.5" thickBot="1" x14ac:dyDescent="0.3">
      <c r="A25" s="14">
        <v>40</v>
      </c>
      <c r="B25" s="25" t="s">
        <v>66</v>
      </c>
      <c r="C25" s="4">
        <v>22290</v>
      </c>
      <c r="D25" s="4">
        <v>14479</v>
      </c>
      <c r="E25" s="4">
        <v>33203</v>
      </c>
      <c r="F25" s="60">
        <v>0</v>
      </c>
      <c r="G25" s="47">
        <f>SUM(C25:F25)</f>
        <v>69972</v>
      </c>
    </row>
    <row r="26" spans="1:7" ht="16.5" thickBot="1" x14ac:dyDescent="0.3">
      <c r="A26" s="14">
        <v>41</v>
      </c>
      <c r="B26" s="25" t="s">
        <v>67</v>
      </c>
      <c r="C26" s="4">
        <v>12925</v>
      </c>
      <c r="D26" s="4">
        <v>12577</v>
      </c>
      <c r="E26" s="4">
        <v>21080</v>
      </c>
      <c r="F26" s="60">
        <v>0</v>
      </c>
      <c r="G26" s="47">
        <f>SUM(C26:F26)</f>
        <v>46582</v>
      </c>
    </row>
    <row r="27" spans="1:7" ht="16.5" thickBot="1" x14ac:dyDescent="0.3">
      <c r="A27" s="14">
        <v>42</v>
      </c>
      <c r="B27" s="25" t="s">
        <v>68</v>
      </c>
      <c r="C27" s="4">
        <v>7713</v>
      </c>
      <c r="D27" s="4">
        <v>690</v>
      </c>
      <c r="E27" s="4">
        <v>2099</v>
      </c>
      <c r="F27" s="60">
        <v>0</v>
      </c>
      <c r="G27" s="47">
        <f>SUM(C27:F27)</f>
        <v>10502</v>
      </c>
    </row>
  </sheetData>
  <sheetProtection algorithmName="SHA-512" hashValue="eS5P0N7RmwFofbLf+V4GgaS47v12UPohQEeRvH38GfCLzTS54uLxSup2f5XhCLCPTWHum3tJ9WuNiRHs7azlMg==" saltValue="QoMCRSjghEeWKiZdjP6dbQ==" spinCount="100000" sheet="1" objects="1" scenarios="1"/>
  <mergeCells count="1">
    <mergeCell ref="C2:G2"/>
  </mergeCells>
  <conditionalFormatting sqref="C5:G9">
    <cfRule type="cellIs" dxfId="15" priority="4" stopIfTrue="1" operator="lessThan">
      <formula>0</formula>
    </cfRule>
    <cfRule type="cellIs" dxfId="14" priority="8" stopIfTrue="1" operator="lessThan">
      <formula>0</formula>
    </cfRule>
  </conditionalFormatting>
  <conditionalFormatting sqref="C11:G14">
    <cfRule type="cellIs" dxfId="13" priority="3" stopIfTrue="1" operator="lessThan">
      <formula>0</formula>
    </cfRule>
    <cfRule type="cellIs" dxfId="12" priority="7" stopIfTrue="1" operator="lessThan">
      <formula>0</formula>
    </cfRule>
  </conditionalFormatting>
  <conditionalFormatting sqref="C16:G22">
    <cfRule type="cellIs" dxfId="11" priority="2" stopIfTrue="1" operator="lessThan">
      <formula>0</formula>
    </cfRule>
    <cfRule type="cellIs" dxfId="10" priority="6" stopIfTrue="1" operator="lessThan">
      <formula>0</formula>
    </cfRule>
  </conditionalFormatting>
  <conditionalFormatting sqref="C24:G27">
    <cfRule type="cellIs" dxfId="9" priority="1" stopIfTrue="1" operator="lessThan">
      <formula>0</formula>
    </cfRule>
    <cfRule type="cellIs" dxfId="8" priority="5"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140625" defaultRowHeight="15.75" x14ac:dyDescent="0.25"/>
  <cols>
    <col min="1" max="1" width="12.7109375" style="12" bestFit="1" customWidth="1"/>
    <col min="2" max="2" width="96.710937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75</v>
      </c>
      <c r="C2" s="115" t="s">
        <v>69</v>
      </c>
      <c r="D2" s="116"/>
      <c r="E2" s="116"/>
      <c r="F2" s="116"/>
      <c r="G2" s="117"/>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16034</v>
      </c>
      <c r="D5" s="3">
        <v>6602</v>
      </c>
      <c r="E5" s="3">
        <v>93093</v>
      </c>
      <c r="F5" s="3">
        <v>5180</v>
      </c>
      <c r="G5" s="47">
        <f>SUM(C5:F5)</f>
        <v>120909</v>
      </c>
    </row>
    <row r="6" spans="1:7" ht="16.5" thickBot="1" x14ac:dyDescent="0.3">
      <c r="A6" s="15">
        <v>2</v>
      </c>
      <c r="B6" s="25" t="s">
        <v>19</v>
      </c>
      <c r="C6" s="4">
        <v>891</v>
      </c>
      <c r="D6" s="4">
        <v>332</v>
      </c>
      <c r="E6" s="4">
        <v>4688</v>
      </c>
      <c r="F6" s="4"/>
      <c r="G6" s="48">
        <f>SUM(C6:F6)</f>
        <v>5911</v>
      </c>
    </row>
    <row r="7" spans="1:7" ht="16.5" thickBot="1" x14ac:dyDescent="0.3">
      <c r="A7" s="15">
        <v>3</v>
      </c>
      <c r="B7" s="25" t="s">
        <v>24</v>
      </c>
      <c r="C7" s="4">
        <v>661</v>
      </c>
      <c r="D7" s="4">
        <v>237</v>
      </c>
      <c r="E7" s="4">
        <v>3172</v>
      </c>
      <c r="F7" s="4">
        <v>144</v>
      </c>
      <c r="G7" s="48">
        <f>SUM(C7:F7)</f>
        <v>4214</v>
      </c>
    </row>
    <row r="8" spans="1:7" ht="16.5" thickBot="1" x14ac:dyDescent="0.3">
      <c r="A8" s="15">
        <v>4</v>
      </c>
      <c r="B8" s="25" t="s">
        <v>25</v>
      </c>
      <c r="C8" s="4">
        <v>203</v>
      </c>
      <c r="D8" s="4">
        <v>106</v>
      </c>
      <c r="E8" s="4">
        <v>1480</v>
      </c>
      <c r="F8" s="4">
        <v>87</v>
      </c>
      <c r="G8" s="48">
        <f>SUM(C8:F8)</f>
        <v>1876</v>
      </c>
    </row>
    <row r="9" spans="1:7" ht="16.5" thickBot="1" x14ac:dyDescent="0.3">
      <c r="A9" s="15">
        <v>5</v>
      </c>
      <c r="B9" s="25" t="s">
        <v>26</v>
      </c>
      <c r="C9" s="4">
        <v>418</v>
      </c>
      <c r="D9" s="4">
        <v>191</v>
      </c>
      <c r="E9" s="5">
        <v>2625</v>
      </c>
      <c r="F9" s="4">
        <v>32</v>
      </c>
      <c r="G9" s="48">
        <f>SUM(C9:F9)</f>
        <v>3266</v>
      </c>
    </row>
    <row r="10" spans="1:7" ht="16.5" thickBot="1" x14ac:dyDescent="0.3">
      <c r="A10" s="19"/>
      <c r="B10" s="19" t="s">
        <v>29</v>
      </c>
      <c r="C10" s="23"/>
      <c r="D10" s="23"/>
      <c r="E10" s="23"/>
      <c r="F10" s="23"/>
      <c r="G10" s="49"/>
    </row>
    <row r="11" spans="1:7" ht="16.5" thickBot="1" x14ac:dyDescent="0.3">
      <c r="A11" s="14">
        <v>6</v>
      </c>
      <c r="B11" s="25" t="s">
        <v>30</v>
      </c>
      <c r="C11" s="52">
        <v>5809810</v>
      </c>
      <c r="D11" s="53">
        <v>2271438</v>
      </c>
      <c r="E11" s="53">
        <v>43530441</v>
      </c>
      <c r="F11" s="53">
        <v>259085</v>
      </c>
      <c r="G11" s="54">
        <f>SUM(C11:F11)</f>
        <v>51870774</v>
      </c>
    </row>
    <row r="12" spans="1:7" ht="16.5" thickBot="1" x14ac:dyDescent="0.3">
      <c r="A12" s="15">
        <v>7</v>
      </c>
      <c r="B12" s="25" t="s">
        <v>31</v>
      </c>
      <c r="C12" s="51">
        <v>5770165</v>
      </c>
      <c r="D12" s="51">
        <v>2357168</v>
      </c>
      <c r="E12" s="51">
        <v>44923128</v>
      </c>
      <c r="F12" s="51">
        <v>259085</v>
      </c>
      <c r="G12" s="54">
        <f>SUM(C12:F12)</f>
        <v>53309546</v>
      </c>
    </row>
    <row r="13" spans="1:7" ht="16.5" thickBot="1" x14ac:dyDescent="0.3">
      <c r="A13" s="15">
        <v>10</v>
      </c>
      <c r="B13" s="25" t="s">
        <v>34</v>
      </c>
      <c r="C13" s="51"/>
      <c r="D13" s="51"/>
      <c r="E13" s="51"/>
      <c r="F13" s="59">
        <v>0</v>
      </c>
      <c r="G13" s="54">
        <f>SUM(C13:F13)</f>
        <v>0</v>
      </c>
    </row>
    <row r="14" spans="1:7" ht="16.5" thickBot="1" x14ac:dyDescent="0.3">
      <c r="A14" s="15">
        <v>11</v>
      </c>
      <c r="B14" s="25" t="s">
        <v>35</v>
      </c>
      <c r="C14" s="51"/>
      <c r="D14" s="51"/>
      <c r="E14" s="51"/>
      <c r="F14" s="59">
        <v>0</v>
      </c>
      <c r="G14" s="54">
        <f>SUM(C14:F14)</f>
        <v>0</v>
      </c>
    </row>
    <row r="15" spans="1:7" ht="16.5" thickBot="1" x14ac:dyDescent="0.3">
      <c r="A15" s="19"/>
      <c r="B15" s="19" t="s">
        <v>38</v>
      </c>
      <c r="C15" s="23"/>
      <c r="D15" s="23"/>
      <c r="E15" s="23"/>
      <c r="F15" s="23"/>
      <c r="G15" s="49"/>
    </row>
    <row r="16" spans="1:7" ht="16.5" thickBot="1" x14ac:dyDescent="0.3">
      <c r="A16" s="14">
        <v>15</v>
      </c>
      <c r="B16" s="25" t="s">
        <v>39</v>
      </c>
      <c r="C16" s="53">
        <v>950953</v>
      </c>
      <c r="D16" s="53">
        <v>657715</v>
      </c>
      <c r="E16" s="53">
        <v>6353018</v>
      </c>
      <c r="F16" s="59">
        <v>0</v>
      </c>
      <c r="G16" s="54">
        <f t="shared" ref="G16:G22" si="0">SUM(C16:F16)</f>
        <v>7961686</v>
      </c>
    </row>
    <row r="17" spans="1:7" ht="16.5" thickBot="1" x14ac:dyDescent="0.3">
      <c r="A17" s="15">
        <v>16</v>
      </c>
      <c r="B17" s="25" t="s">
        <v>40</v>
      </c>
      <c r="C17" s="51">
        <v>3142278</v>
      </c>
      <c r="D17" s="51">
        <v>1654905</v>
      </c>
      <c r="E17" s="51">
        <v>14828061</v>
      </c>
      <c r="F17" s="59">
        <v>0</v>
      </c>
      <c r="G17" s="54">
        <f t="shared" si="0"/>
        <v>19625244</v>
      </c>
    </row>
    <row r="18" spans="1:7" ht="16.5" thickBot="1" x14ac:dyDescent="0.3">
      <c r="A18" s="15">
        <v>17</v>
      </c>
      <c r="B18" s="25" t="s">
        <v>41</v>
      </c>
      <c r="C18" s="51">
        <v>921620</v>
      </c>
      <c r="D18" s="51">
        <v>425756</v>
      </c>
      <c r="E18" s="51">
        <v>2605090</v>
      </c>
      <c r="F18" s="59">
        <v>0</v>
      </c>
      <c r="G18" s="54">
        <f t="shared" si="0"/>
        <v>3952466</v>
      </c>
    </row>
    <row r="19" spans="1:7" ht="16.5" thickBot="1" x14ac:dyDescent="0.3">
      <c r="A19" s="15">
        <v>18</v>
      </c>
      <c r="B19" s="25" t="s">
        <v>42</v>
      </c>
      <c r="C19" s="51">
        <v>742208</v>
      </c>
      <c r="D19" s="51">
        <v>261949</v>
      </c>
      <c r="E19" s="51">
        <v>1447157</v>
      </c>
      <c r="F19" s="59">
        <v>0</v>
      </c>
      <c r="G19" s="54">
        <f t="shared" si="0"/>
        <v>2451314</v>
      </c>
    </row>
    <row r="20" spans="1:7" ht="16.5" thickBot="1" x14ac:dyDescent="0.3">
      <c r="A20" s="15">
        <v>19</v>
      </c>
      <c r="B20" s="25" t="s">
        <v>43</v>
      </c>
      <c r="C20" s="51">
        <v>195955</v>
      </c>
      <c r="D20" s="51">
        <v>7940</v>
      </c>
      <c r="E20" s="51">
        <v>1487871</v>
      </c>
      <c r="F20" s="59">
        <v>0</v>
      </c>
      <c r="G20" s="54">
        <f t="shared" si="0"/>
        <v>1691766</v>
      </c>
    </row>
    <row r="21" spans="1:7" ht="16.5" thickBot="1" x14ac:dyDescent="0.3">
      <c r="A21" s="15">
        <v>20</v>
      </c>
      <c r="B21" s="25" t="s">
        <v>44</v>
      </c>
      <c r="C21" s="51">
        <v>609772</v>
      </c>
      <c r="D21" s="51">
        <v>441727</v>
      </c>
      <c r="E21" s="51">
        <v>1993752</v>
      </c>
      <c r="F21" s="59">
        <v>0</v>
      </c>
      <c r="G21" s="54">
        <f t="shared" si="0"/>
        <v>3045251</v>
      </c>
    </row>
    <row r="22" spans="1:7" ht="16.5" thickBot="1" x14ac:dyDescent="0.3">
      <c r="A22" s="15">
        <v>21</v>
      </c>
      <c r="B22" s="25" t="s">
        <v>45</v>
      </c>
      <c r="C22" s="51">
        <v>1352334</v>
      </c>
      <c r="D22" s="51">
        <v>631092</v>
      </c>
      <c r="E22" s="51">
        <v>5385031</v>
      </c>
      <c r="F22" s="59">
        <v>0</v>
      </c>
      <c r="G22" s="54">
        <f t="shared" si="0"/>
        <v>7368457</v>
      </c>
    </row>
    <row r="23" spans="1:7" ht="16.5" thickBot="1" x14ac:dyDescent="0.3">
      <c r="A23" s="19"/>
      <c r="B23" s="19" t="s">
        <v>64</v>
      </c>
      <c r="C23" s="23"/>
      <c r="D23" s="23"/>
      <c r="E23" s="23"/>
      <c r="F23" s="23"/>
      <c r="G23" s="50"/>
    </row>
    <row r="24" spans="1:7" ht="16.5" thickBot="1" x14ac:dyDescent="0.3">
      <c r="A24" s="14">
        <v>39</v>
      </c>
      <c r="B24" s="25" t="s">
        <v>65</v>
      </c>
      <c r="C24" s="6">
        <v>251</v>
      </c>
      <c r="D24" s="6">
        <v>142</v>
      </c>
      <c r="E24" s="6">
        <v>1090</v>
      </c>
      <c r="F24" s="60">
        <v>0</v>
      </c>
      <c r="G24" s="47">
        <f>SUM(C24:F24)</f>
        <v>1483</v>
      </c>
    </row>
    <row r="25" spans="1:7" ht="16.5" thickBot="1" x14ac:dyDescent="0.3">
      <c r="A25" s="14">
        <v>40</v>
      </c>
      <c r="B25" s="25" t="s">
        <v>66</v>
      </c>
      <c r="C25" s="4">
        <v>7246</v>
      </c>
      <c r="D25" s="4">
        <v>3950</v>
      </c>
      <c r="E25" s="4">
        <v>38194</v>
      </c>
      <c r="F25" s="60">
        <v>0</v>
      </c>
      <c r="G25" s="47">
        <f>SUM(C25:F25)</f>
        <v>49390</v>
      </c>
    </row>
    <row r="26" spans="1:7" ht="16.5" thickBot="1" x14ac:dyDescent="0.3">
      <c r="A26" s="14">
        <v>41</v>
      </c>
      <c r="B26" s="25" t="s">
        <v>67</v>
      </c>
      <c r="C26" s="4">
        <v>4707</v>
      </c>
      <c r="D26" s="4">
        <v>3873</v>
      </c>
      <c r="E26" s="4">
        <v>27802</v>
      </c>
      <c r="F26" s="60">
        <v>0</v>
      </c>
      <c r="G26" s="47">
        <f>SUM(C26:F26)</f>
        <v>36382</v>
      </c>
    </row>
    <row r="27" spans="1:7" ht="16.5" thickBot="1" x14ac:dyDescent="0.3">
      <c r="A27" s="14">
        <v>42</v>
      </c>
      <c r="B27" s="25" t="s">
        <v>68</v>
      </c>
      <c r="C27" s="4">
        <v>4091</v>
      </c>
      <c r="D27" s="4">
        <v>244</v>
      </c>
      <c r="E27" s="4">
        <v>2831</v>
      </c>
      <c r="F27" s="60"/>
      <c r="G27" s="47">
        <f>SUM(C27:F27)</f>
        <v>7166</v>
      </c>
    </row>
  </sheetData>
  <sheetProtection algorithmName="SHA-512" hashValue="dLt7I2LxIDt8NKVjhN1zhjFcO6pcTzrls2erhuve1JwrhJ/GVhHdq1CNKwSctgrbnTfevtdKOg79l5UOPKnCyA==" saltValue="3C/KWrfc3jZoQXmF8ZHu5w==" spinCount="100000" sheet="1" objects="1" scenarios="1"/>
  <mergeCells count="1">
    <mergeCell ref="C2:G2"/>
  </mergeCells>
  <conditionalFormatting sqref="C5:G9">
    <cfRule type="cellIs" dxfId="7" priority="4" stopIfTrue="1" operator="lessThan">
      <formula>0</formula>
    </cfRule>
    <cfRule type="cellIs" dxfId="6" priority="8" stopIfTrue="1" operator="lessThan">
      <formula>0</formula>
    </cfRule>
  </conditionalFormatting>
  <conditionalFormatting sqref="C11:G14">
    <cfRule type="cellIs" dxfId="5" priority="3" stopIfTrue="1" operator="lessThan">
      <formula>0</formula>
    </cfRule>
    <cfRule type="cellIs" dxfId="4" priority="7" stopIfTrue="1" operator="lessThan">
      <formula>0</formula>
    </cfRule>
  </conditionalFormatting>
  <conditionalFormatting sqref="C16:G22">
    <cfRule type="cellIs" dxfId="3" priority="2" stopIfTrue="1" operator="lessThan">
      <formula>0</formula>
    </cfRule>
    <cfRule type="cellIs" dxfId="2" priority="6" stopIfTrue="1" operator="lessThan">
      <formula>0</formula>
    </cfRule>
  </conditionalFormatting>
  <conditionalFormatting sqref="C24:G27">
    <cfRule type="cellIs" dxfId="1" priority="1" stopIfTrue="1" operator="lessThan">
      <formula>0</formula>
    </cfRule>
    <cfRule type="cellIs" dxfId="0" priority="5"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9.140625" defaultRowHeight="15" x14ac:dyDescent="0.25"/>
  <cols>
    <col min="1" max="1" width="9.140625" style="30"/>
    <col min="2" max="2" width="99" style="30" bestFit="1" customWidth="1"/>
    <col min="3" max="3" width="9.140625" style="30"/>
    <col min="4" max="4" width="11.28515625" style="30" customWidth="1"/>
    <col min="5" max="5" width="15.42578125" style="30" customWidth="1"/>
    <col min="6" max="6" width="9.140625" style="30"/>
    <col min="7" max="7" width="12.42578125" style="30" customWidth="1"/>
    <col min="8" max="8" width="13.140625" style="30" customWidth="1"/>
    <col min="9" max="9" width="48.42578125" style="30" customWidth="1"/>
    <col min="10" max="16384" width="9.140625" style="30"/>
  </cols>
  <sheetData>
    <row r="1" spans="1:9" ht="21" x14ac:dyDescent="0.35">
      <c r="A1" s="119" t="s">
        <v>9</v>
      </c>
      <c r="B1" s="119"/>
      <c r="C1" s="119"/>
      <c r="D1" s="119"/>
      <c r="E1" s="119"/>
      <c r="F1" s="119"/>
      <c r="G1" s="119"/>
      <c r="H1" s="119"/>
      <c r="I1" s="119"/>
    </row>
    <row r="2" spans="1:9" ht="18.75" x14ac:dyDescent="0.3">
      <c r="A2" s="118" t="s">
        <v>78</v>
      </c>
      <c r="B2" s="118"/>
      <c r="C2" s="118"/>
      <c r="D2" s="118"/>
      <c r="E2" s="118"/>
      <c r="F2" s="118"/>
      <c r="G2" s="118"/>
      <c r="H2" s="118"/>
      <c r="I2" s="118"/>
    </row>
    <row r="3" spans="1:9" ht="19.5" thickBot="1" x14ac:dyDescent="0.35">
      <c r="A3" s="104" t="s">
        <v>79</v>
      </c>
      <c r="B3" s="104"/>
      <c r="C3" s="104"/>
      <c r="D3" s="104"/>
      <c r="E3" s="104"/>
      <c r="F3" s="104"/>
      <c r="G3" s="104"/>
      <c r="H3" s="104"/>
      <c r="I3" s="104"/>
    </row>
    <row r="4" spans="1:9" ht="26.25" customHeight="1" x14ac:dyDescent="0.25">
      <c r="A4" s="122" t="s">
        <v>80</v>
      </c>
      <c r="B4" s="120" t="s">
        <v>81</v>
      </c>
      <c r="C4" s="124" t="s">
        <v>82</v>
      </c>
      <c r="D4" s="124"/>
      <c r="E4" s="125"/>
      <c r="F4" s="126" t="s">
        <v>83</v>
      </c>
      <c r="G4" s="124"/>
      <c r="H4" s="127"/>
    </row>
    <row r="5" spans="1:9" ht="15.75" thickBot="1" x14ac:dyDescent="0.3">
      <c r="A5" s="123"/>
      <c r="B5" s="121"/>
      <c r="C5" s="7" t="s">
        <v>84</v>
      </c>
      <c r="D5" s="7" t="s">
        <v>85</v>
      </c>
      <c r="E5" s="8" t="s">
        <v>86</v>
      </c>
      <c r="F5" s="9" t="s">
        <v>84</v>
      </c>
      <c r="G5" s="7" t="s">
        <v>85</v>
      </c>
      <c r="H5" s="10" t="s">
        <v>86</v>
      </c>
    </row>
    <row r="6" spans="1:9" ht="15.75" x14ac:dyDescent="0.25">
      <c r="A6" s="26"/>
      <c r="B6" s="27" t="s">
        <v>29</v>
      </c>
      <c r="C6" s="31"/>
      <c r="D6" s="31"/>
      <c r="E6" s="31"/>
      <c r="F6" s="31"/>
      <c r="G6" s="31"/>
      <c r="H6" s="31"/>
      <c r="I6" s="12"/>
    </row>
    <row r="7" spans="1:9" ht="15.75" x14ac:dyDescent="0.25">
      <c r="A7" s="28">
        <v>6</v>
      </c>
      <c r="B7" s="44" t="s">
        <v>30</v>
      </c>
      <c r="C7" s="38"/>
      <c r="D7" s="38"/>
      <c r="E7" s="39" t="s">
        <v>101</v>
      </c>
      <c r="F7" s="40"/>
      <c r="G7" s="38"/>
      <c r="H7" s="38" t="s">
        <v>101</v>
      </c>
      <c r="I7" s="12"/>
    </row>
    <row r="8" spans="1:9" ht="15.75" x14ac:dyDescent="0.25">
      <c r="A8" s="28">
        <v>7</v>
      </c>
      <c r="B8" s="44" t="s">
        <v>31</v>
      </c>
      <c r="C8" s="38"/>
      <c r="D8" s="38"/>
      <c r="E8" s="39" t="s">
        <v>101</v>
      </c>
      <c r="F8" s="40"/>
      <c r="G8" s="38"/>
      <c r="H8" s="38" t="s">
        <v>101</v>
      </c>
      <c r="I8" s="12"/>
    </row>
    <row r="9" spans="1:9" ht="15.75" x14ac:dyDescent="0.25">
      <c r="A9" s="28">
        <v>8</v>
      </c>
      <c r="B9" s="44" t="s">
        <v>32</v>
      </c>
      <c r="C9" s="32"/>
      <c r="D9" s="32"/>
      <c r="E9" s="33"/>
      <c r="F9" s="40"/>
      <c r="G9" s="38"/>
      <c r="H9" s="38" t="s">
        <v>101</v>
      </c>
      <c r="I9" s="12"/>
    </row>
    <row r="10" spans="1:9" ht="15.75" x14ac:dyDescent="0.25">
      <c r="A10" s="28">
        <v>9</v>
      </c>
      <c r="B10" s="44" t="s">
        <v>33</v>
      </c>
      <c r="C10" s="32"/>
      <c r="D10" s="32"/>
      <c r="E10" s="33"/>
      <c r="F10" s="40"/>
      <c r="G10" s="38"/>
      <c r="H10" s="38" t="s">
        <v>101</v>
      </c>
      <c r="I10" s="12"/>
    </row>
    <row r="11" spans="1:9" ht="15.75" x14ac:dyDescent="0.25">
      <c r="A11" s="28">
        <v>10</v>
      </c>
      <c r="B11" s="44" t="s">
        <v>34</v>
      </c>
      <c r="C11" s="38"/>
      <c r="D11" s="38"/>
      <c r="E11" s="39"/>
      <c r="F11" s="40"/>
      <c r="G11" s="38"/>
      <c r="H11" s="38"/>
      <c r="I11" s="12"/>
    </row>
    <row r="12" spans="1:9" ht="15.75" x14ac:dyDescent="0.25">
      <c r="A12" s="28">
        <v>11</v>
      </c>
      <c r="B12" s="44" t="s">
        <v>35</v>
      </c>
      <c r="C12" s="38"/>
      <c r="D12" s="38"/>
      <c r="E12" s="39"/>
      <c r="F12" s="40"/>
      <c r="G12" s="38"/>
      <c r="H12" s="38"/>
      <c r="I12" s="12"/>
    </row>
    <row r="13" spans="1:9" ht="16.5" thickBot="1" x14ac:dyDescent="0.3">
      <c r="A13" s="29">
        <v>13</v>
      </c>
      <c r="B13" s="45" t="s">
        <v>36</v>
      </c>
      <c r="C13" s="34"/>
      <c r="D13" s="34"/>
      <c r="E13" s="35"/>
      <c r="F13" s="41"/>
      <c r="G13" s="42"/>
      <c r="H13" s="43"/>
      <c r="I13" s="12"/>
    </row>
    <row r="14" spans="1:9" ht="15.75" x14ac:dyDescent="0.25">
      <c r="A14" s="26"/>
      <c r="B14" s="46" t="s">
        <v>38</v>
      </c>
      <c r="C14" s="36"/>
      <c r="D14" s="36"/>
      <c r="E14" s="36"/>
      <c r="F14" s="36"/>
      <c r="G14" s="36"/>
      <c r="H14" s="36"/>
      <c r="I14" s="12"/>
    </row>
    <row r="15" spans="1:9" ht="15.75" x14ac:dyDescent="0.25">
      <c r="A15" s="28">
        <v>15</v>
      </c>
      <c r="B15" s="44" t="s">
        <v>39</v>
      </c>
      <c r="C15" s="38"/>
      <c r="D15" s="38"/>
      <c r="E15" s="39" t="s">
        <v>101</v>
      </c>
      <c r="F15" s="40"/>
      <c r="G15" s="38"/>
      <c r="H15" s="38" t="s">
        <v>101</v>
      </c>
      <c r="I15" s="37"/>
    </row>
    <row r="16" spans="1:9" ht="15.75" x14ac:dyDescent="0.25">
      <c r="A16" s="28">
        <v>16</v>
      </c>
      <c r="B16" s="44" t="s">
        <v>40</v>
      </c>
      <c r="C16" s="38"/>
      <c r="D16" s="38"/>
      <c r="E16" s="39" t="s">
        <v>101</v>
      </c>
      <c r="F16" s="40"/>
      <c r="G16" s="38"/>
      <c r="H16" s="38" t="s">
        <v>101</v>
      </c>
      <c r="I16" s="12"/>
    </row>
    <row r="17" spans="1:9" ht="15.75" x14ac:dyDescent="0.25">
      <c r="A17" s="28">
        <v>17</v>
      </c>
      <c r="B17" s="44" t="s">
        <v>41</v>
      </c>
      <c r="C17" s="38"/>
      <c r="D17" s="38"/>
      <c r="E17" s="39" t="s">
        <v>101</v>
      </c>
      <c r="F17" s="40"/>
      <c r="G17" s="38"/>
      <c r="H17" s="38" t="s">
        <v>101</v>
      </c>
      <c r="I17" s="12"/>
    </row>
    <row r="18" spans="1:9" ht="15.75" x14ac:dyDescent="0.25">
      <c r="A18" s="28">
        <v>18</v>
      </c>
      <c r="B18" s="44" t="s">
        <v>42</v>
      </c>
      <c r="C18" s="38"/>
      <c r="D18" s="38"/>
      <c r="E18" s="39" t="s">
        <v>101</v>
      </c>
      <c r="F18" s="40"/>
      <c r="G18" s="38"/>
      <c r="H18" s="38" t="s">
        <v>101</v>
      </c>
      <c r="I18" s="12"/>
    </row>
    <row r="19" spans="1:9" ht="15.75" x14ac:dyDescent="0.25">
      <c r="A19" s="28">
        <v>19</v>
      </c>
      <c r="B19" s="44" t="s">
        <v>43</v>
      </c>
      <c r="C19" s="38"/>
      <c r="D19" s="38"/>
      <c r="E19" s="39" t="s">
        <v>101</v>
      </c>
      <c r="F19" s="40"/>
      <c r="G19" s="38"/>
      <c r="H19" s="38" t="s">
        <v>101</v>
      </c>
      <c r="I19" s="12"/>
    </row>
    <row r="20" spans="1:9" ht="15.75" x14ac:dyDescent="0.25">
      <c r="A20" s="28">
        <v>20</v>
      </c>
      <c r="B20" s="44" t="s">
        <v>44</v>
      </c>
      <c r="C20" s="38"/>
      <c r="D20" s="38"/>
      <c r="E20" s="39" t="s">
        <v>101</v>
      </c>
      <c r="F20" s="40"/>
      <c r="G20" s="38"/>
      <c r="H20" s="38" t="s">
        <v>101</v>
      </c>
      <c r="I20" s="12"/>
    </row>
    <row r="21" spans="1:9" ht="15.75" x14ac:dyDescent="0.25">
      <c r="A21" s="28">
        <v>21</v>
      </c>
      <c r="B21" s="44" t="s">
        <v>45</v>
      </c>
      <c r="C21" s="38"/>
      <c r="D21" s="38"/>
      <c r="E21" s="39" t="s">
        <v>101</v>
      </c>
      <c r="F21" s="40"/>
      <c r="G21" s="38"/>
      <c r="H21" s="38" t="s">
        <v>101</v>
      </c>
      <c r="I21" s="12"/>
    </row>
    <row r="22" spans="1:9" ht="15.75" x14ac:dyDescent="0.25">
      <c r="A22" s="28">
        <v>22</v>
      </c>
      <c r="B22" s="44" t="s">
        <v>46</v>
      </c>
      <c r="C22" s="32"/>
      <c r="D22" s="32"/>
      <c r="E22" s="33"/>
      <c r="F22" s="40"/>
      <c r="G22" s="38"/>
      <c r="H22" s="38"/>
      <c r="I22" s="12"/>
    </row>
    <row r="23" spans="1:9" ht="15.75" x14ac:dyDescent="0.25">
      <c r="A23" s="28">
        <v>23</v>
      </c>
      <c r="B23" s="44" t="s">
        <v>47</v>
      </c>
      <c r="C23" s="32"/>
      <c r="D23" s="32"/>
      <c r="E23" s="33"/>
      <c r="F23" s="40" t="s">
        <v>101</v>
      </c>
      <c r="G23" s="38"/>
      <c r="H23" s="38"/>
      <c r="I23" s="12"/>
    </row>
    <row r="24" spans="1:9" ht="15.75" x14ac:dyDescent="0.25">
      <c r="A24" s="28">
        <v>24</v>
      </c>
      <c r="B24" s="44" t="s">
        <v>48</v>
      </c>
      <c r="C24" s="32"/>
      <c r="D24" s="32"/>
      <c r="E24" s="33"/>
      <c r="F24" s="40" t="s">
        <v>101</v>
      </c>
      <c r="G24" s="38"/>
      <c r="H24" s="38"/>
      <c r="I24" s="12"/>
    </row>
    <row r="25" spans="1:9" ht="15.75" x14ac:dyDescent="0.25">
      <c r="A25" s="28">
        <v>26</v>
      </c>
      <c r="B25" s="44" t="s">
        <v>49</v>
      </c>
      <c r="C25" s="32"/>
      <c r="D25" s="32"/>
      <c r="E25" s="33"/>
      <c r="F25" s="40"/>
      <c r="G25" s="38"/>
      <c r="H25" s="38"/>
      <c r="I25" s="12"/>
    </row>
    <row r="26" spans="1:9" ht="15.75" x14ac:dyDescent="0.25">
      <c r="A26" s="28">
        <v>27</v>
      </c>
      <c r="B26" s="44" t="s">
        <v>50</v>
      </c>
      <c r="C26" s="32"/>
      <c r="D26" s="32"/>
      <c r="E26" s="33"/>
      <c r="F26" s="40"/>
      <c r="G26" s="38"/>
      <c r="H26" s="38" t="s">
        <v>101</v>
      </c>
      <c r="I26" s="12"/>
    </row>
    <row r="27" spans="1:9" ht="15.75" x14ac:dyDescent="0.25">
      <c r="A27" s="28">
        <v>28</v>
      </c>
      <c r="B27" s="44" t="s">
        <v>51</v>
      </c>
      <c r="C27" s="32"/>
      <c r="D27" s="32"/>
      <c r="E27" s="33"/>
      <c r="F27" s="40"/>
      <c r="G27" s="38"/>
      <c r="H27" s="38" t="s">
        <v>101</v>
      </c>
      <c r="I27" s="12"/>
    </row>
    <row r="28" spans="1:9" ht="15.75" x14ac:dyDescent="0.25">
      <c r="A28" s="28">
        <v>29</v>
      </c>
      <c r="B28" s="44" t="s">
        <v>87</v>
      </c>
      <c r="C28" s="32"/>
      <c r="D28" s="32"/>
      <c r="E28" s="33"/>
      <c r="F28" s="40"/>
      <c r="G28" s="38"/>
      <c r="H28" s="38" t="s">
        <v>101</v>
      </c>
      <c r="I28" s="12"/>
    </row>
    <row r="29" spans="1:9" ht="15.75" x14ac:dyDescent="0.25">
      <c r="A29" s="28">
        <v>30</v>
      </c>
      <c r="B29" s="44" t="s">
        <v>53</v>
      </c>
      <c r="C29" s="32"/>
      <c r="D29" s="32"/>
      <c r="E29" s="33"/>
      <c r="F29" s="40" t="s">
        <v>101</v>
      </c>
      <c r="G29" s="38"/>
      <c r="H29" s="38"/>
      <c r="I29" s="12"/>
    </row>
    <row r="30" spans="1:9" ht="15.75" x14ac:dyDescent="0.25">
      <c r="A30" s="28">
        <v>31</v>
      </c>
      <c r="B30" s="44" t="s">
        <v>54</v>
      </c>
      <c r="C30" s="32"/>
      <c r="D30" s="32"/>
      <c r="E30" s="33"/>
      <c r="F30" s="40"/>
      <c r="G30" s="38"/>
      <c r="H30" s="38" t="s">
        <v>101</v>
      </c>
      <c r="I30" s="12"/>
    </row>
    <row r="31" spans="1:9" ht="15.75" x14ac:dyDescent="0.25">
      <c r="A31" s="28">
        <v>32</v>
      </c>
      <c r="B31" s="44" t="s">
        <v>55</v>
      </c>
      <c r="C31" s="32"/>
      <c r="D31" s="32"/>
      <c r="E31" s="33"/>
      <c r="F31" s="40"/>
      <c r="G31" s="38"/>
      <c r="H31" s="38" t="s">
        <v>101</v>
      </c>
      <c r="I31" s="12"/>
    </row>
    <row r="32" spans="1:9" ht="15.75" x14ac:dyDescent="0.25">
      <c r="A32" s="28">
        <v>33</v>
      </c>
      <c r="B32" s="44" t="s">
        <v>56</v>
      </c>
      <c r="C32" s="32"/>
      <c r="D32" s="32"/>
      <c r="E32" s="33"/>
      <c r="F32" s="32"/>
      <c r="G32" s="32"/>
      <c r="H32" s="33"/>
      <c r="I32" s="12"/>
    </row>
    <row r="33" spans="1:9" ht="15.75" x14ac:dyDescent="0.25">
      <c r="A33" s="28" t="s">
        <v>57</v>
      </c>
      <c r="B33" s="44" t="s">
        <v>58</v>
      </c>
      <c r="C33" s="32"/>
      <c r="D33" s="32"/>
      <c r="E33" s="33"/>
      <c r="F33" s="40" t="s">
        <v>101</v>
      </c>
      <c r="G33" s="38"/>
      <c r="H33" s="38"/>
      <c r="I33" s="12"/>
    </row>
    <row r="34" spans="1:9" ht="15.75" x14ac:dyDescent="0.25">
      <c r="A34" s="28">
        <v>34</v>
      </c>
      <c r="B34" s="44" t="s">
        <v>59</v>
      </c>
      <c r="C34" s="32"/>
      <c r="D34" s="32"/>
      <c r="E34" s="33"/>
      <c r="F34" s="40"/>
      <c r="G34" s="38"/>
      <c r="H34" s="38" t="s">
        <v>101</v>
      </c>
      <c r="I34" s="12"/>
    </row>
    <row r="35" spans="1:9" ht="15.75" x14ac:dyDescent="0.25">
      <c r="A35" s="28">
        <v>35</v>
      </c>
      <c r="B35" s="44" t="s">
        <v>60</v>
      </c>
      <c r="C35" s="32"/>
      <c r="D35" s="32"/>
      <c r="E35" s="33"/>
      <c r="F35" s="40"/>
      <c r="G35" s="38"/>
      <c r="H35" s="38" t="s">
        <v>101</v>
      </c>
      <c r="I35" s="12"/>
    </row>
    <row r="36" spans="1:9" ht="16.5" thickBot="1" x14ac:dyDescent="0.3">
      <c r="A36" s="29">
        <v>36</v>
      </c>
      <c r="B36" s="45" t="s">
        <v>61</v>
      </c>
      <c r="C36" s="34"/>
      <c r="D36" s="34"/>
      <c r="E36" s="35"/>
      <c r="F36" s="41"/>
      <c r="G36" s="42"/>
      <c r="H36" s="43" t="s">
        <v>101</v>
      </c>
      <c r="I36" s="12"/>
    </row>
  </sheetData>
  <sheetProtection algorithmName="SHA-512" hashValue="jMEQ8WMoWFFIz3c2fZiX3CfTFd6C7PQ1g3YpefzkuPquGtMB0C+ZRLMtsxBhjvjimvstrDjaGSGkP09h4DxB1w==" saltValue="gYL26hxR4amWO9vo4tWqyw==" spinCount="100000" sheet="1" objects="1" scenario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C2" sqref="C2"/>
    </sheetView>
  </sheetViews>
  <sheetFormatPr defaultColWidth="9.140625" defaultRowHeight="15" x14ac:dyDescent="0.25"/>
  <cols>
    <col min="1" max="1" width="8.28515625" style="82" customWidth="1"/>
    <col min="2" max="2" width="6.5703125" style="82" bestFit="1" customWidth="1"/>
    <col min="3" max="3" width="50.7109375" style="82" customWidth="1"/>
    <col min="4" max="5" width="55.7109375" style="82" customWidth="1"/>
    <col min="6" max="8" width="16.7109375" style="82" customWidth="1"/>
    <col min="9" max="9" width="48.42578125" style="82" customWidth="1"/>
    <col min="10" max="16384" width="9.140625" style="82"/>
  </cols>
  <sheetData>
    <row r="1" spans="1:9" ht="21" x14ac:dyDescent="0.35">
      <c r="A1" s="81" t="s">
        <v>9</v>
      </c>
      <c r="B1" s="81"/>
      <c r="C1" s="81"/>
      <c r="D1" s="81"/>
      <c r="E1" s="81"/>
      <c r="F1" s="81"/>
      <c r="G1" s="81"/>
      <c r="H1" s="81"/>
      <c r="I1" s="81"/>
    </row>
    <row r="2" spans="1:9" ht="15.75" thickBot="1" x14ac:dyDescent="0.3">
      <c r="C2" s="83" t="s">
        <v>88</v>
      </c>
    </row>
    <row r="3" spans="1:9" x14ac:dyDescent="0.25">
      <c r="B3" s="84" t="s">
        <v>80</v>
      </c>
      <c r="C3" s="85" t="s">
        <v>81</v>
      </c>
    </row>
    <row r="4" spans="1:9" ht="15.75" thickBot="1" x14ac:dyDescent="0.3">
      <c r="B4" s="86"/>
      <c r="C4" s="87"/>
      <c r="D4" s="87"/>
      <c r="E4" s="88"/>
    </row>
    <row r="5" spans="1:9" ht="15.75" x14ac:dyDescent="0.25">
      <c r="B5" s="89"/>
      <c r="C5" s="90" t="s">
        <v>29</v>
      </c>
      <c r="D5" s="91" t="s">
        <v>89</v>
      </c>
      <c r="E5" s="92" t="s">
        <v>90</v>
      </c>
    </row>
    <row r="6" spans="1:9" ht="15.75" x14ac:dyDescent="0.25">
      <c r="B6" s="93">
        <v>6</v>
      </c>
      <c r="C6" s="94" t="s">
        <v>30</v>
      </c>
      <c r="D6" s="38" t="s">
        <v>102</v>
      </c>
      <c r="E6" s="38" t="s">
        <v>102</v>
      </c>
    </row>
    <row r="7" spans="1:9" ht="15.75" x14ac:dyDescent="0.25">
      <c r="B7" s="93">
        <v>7</v>
      </c>
      <c r="C7" s="94" t="s">
        <v>31</v>
      </c>
      <c r="D7" s="38" t="s">
        <v>102</v>
      </c>
      <c r="E7" s="38" t="s">
        <v>102</v>
      </c>
    </row>
    <row r="8" spans="1:9" ht="15.75" x14ac:dyDescent="0.25">
      <c r="B8" s="93">
        <v>8</v>
      </c>
      <c r="C8" s="94" t="s">
        <v>32</v>
      </c>
      <c r="D8" s="38"/>
      <c r="E8" s="38" t="s">
        <v>102</v>
      </c>
    </row>
    <row r="9" spans="1:9" ht="31.5" x14ac:dyDescent="0.25">
      <c r="B9" s="93">
        <v>9</v>
      </c>
      <c r="C9" s="94" t="s">
        <v>33</v>
      </c>
      <c r="D9" s="38"/>
      <c r="E9" s="38" t="s">
        <v>103</v>
      </c>
    </row>
    <row r="10" spans="1:9" ht="15.75" x14ac:dyDescent="0.25">
      <c r="B10" s="93">
        <v>10</v>
      </c>
      <c r="C10" s="94" t="s">
        <v>34</v>
      </c>
      <c r="D10" s="38"/>
      <c r="E10" s="38"/>
    </row>
    <row r="11" spans="1:9" ht="15.75" x14ac:dyDescent="0.25">
      <c r="B11" s="93">
        <v>11</v>
      </c>
      <c r="C11" s="94" t="s">
        <v>35</v>
      </c>
      <c r="D11" s="38"/>
      <c r="E11" s="38"/>
    </row>
    <row r="12" spans="1:9" ht="32.25" thickBot="1" x14ac:dyDescent="0.3">
      <c r="B12" s="95">
        <v>13</v>
      </c>
      <c r="C12" s="96" t="s">
        <v>36</v>
      </c>
      <c r="D12" s="38"/>
      <c r="E12" s="38"/>
    </row>
    <row r="13" spans="1:9" ht="15.75" x14ac:dyDescent="0.25">
      <c r="B13" s="89"/>
      <c r="C13" s="97" t="s">
        <v>38</v>
      </c>
      <c r="D13" s="38"/>
      <c r="E13" s="38"/>
    </row>
    <row r="14" spans="1:9" ht="31.5" x14ac:dyDescent="0.25">
      <c r="B14" s="93">
        <v>15</v>
      </c>
      <c r="C14" s="94" t="s">
        <v>39</v>
      </c>
      <c r="D14" s="38" t="s">
        <v>104</v>
      </c>
      <c r="E14" s="38" t="s">
        <v>104</v>
      </c>
    </row>
    <row r="15" spans="1:9" ht="31.5" x14ac:dyDescent="0.25">
      <c r="B15" s="93">
        <v>16</v>
      </c>
      <c r="C15" s="94" t="s">
        <v>40</v>
      </c>
      <c r="D15" s="38" t="s">
        <v>104</v>
      </c>
      <c r="E15" s="38" t="s">
        <v>104</v>
      </c>
    </row>
    <row r="16" spans="1:9" ht="31.5" x14ac:dyDescent="0.25">
      <c r="B16" s="93">
        <v>17</v>
      </c>
      <c r="C16" s="94" t="s">
        <v>41</v>
      </c>
      <c r="D16" s="38" t="s">
        <v>104</v>
      </c>
      <c r="E16" s="38" t="s">
        <v>104</v>
      </c>
    </row>
    <row r="17" spans="2:5" ht="15.75" x14ac:dyDescent="0.25">
      <c r="B17" s="93">
        <v>18</v>
      </c>
      <c r="C17" s="94" t="s">
        <v>42</v>
      </c>
      <c r="D17" s="38" t="s">
        <v>104</v>
      </c>
      <c r="E17" s="38" t="s">
        <v>104</v>
      </c>
    </row>
    <row r="18" spans="2:5" ht="15.75" x14ac:dyDescent="0.25">
      <c r="B18" s="93">
        <v>19</v>
      </c>
      <c r="C18" s="94" t="s">
        <v>43</v>
      </c>
      <c r="D18" s="38" t="s">
        <v>104</v>
      </c>
      <c r="E18" s="38" t="s">
        <v>104</v>
      </c>
    </row>
    <row r="19" spans="2:5" ht="15.75" x14ac:dyDescent="0.25">
      <c r="B19" s="93">
        <v>20</v>
      </c>
      <c r="C19" s="94" t="s">
        <v>44</v>
      </c>
      <c r="D19" s="38" t="s">
        <v>104</v>
      </c>
      <c r="E19" s="38" t="s">
        <v>104</v>
      </c>
    </row>
    <row r="20" spans="2:5" ht="15.75" x14ac:dyDescent="0.25">
      <c r="B20" s="93">
        <v>21</v>
      </c>
      <c r="C20" s="94" t="s">
        <v>45</v>
      </c>
      <c r="D20" s="38" t="s">
        <v>104</v>
      </c>
      <c r="E20" s="38" t="s">
        <v>104</v>
      </c>
    </row>
    <row r="21" spans="2:5" ht="15.75" x14ac:dyDescent="0.25">
      <c r="B21" s="93">
        <v>22</v>
      </c>
      <c r="C21" s="94" t="s">
        <v>46</v>
      </c>
      <c r="D21" s="38"/>
      <c r="E21" s="38"/>
    </row>
    <row r="22" spans="2:5" ht="31.5" x14ac:dyDescent="0.25">
      <c r="B22" s="93">
        <v>23</v>
      </c>
      <c r="C22" s="94" t="s">
        <v>47</v>
      </c>
      <c r="D22" s="38"/>
      <c r="E22" s="38"/>
    </row>
    <row r="23" spans="2:5" ht="15.75" x14ac:dyDescent="0.25">
      <c r="B23" s="93">
        <v>24</v>
      </c>
      <c r="C23" s="94" t="s">
        <v>48</v>
      </c>
      <c r="D23" s="38"/>
      <c r="E23" s="38"/>
    </row>
    <row r="24" spans="2:5" ht="15.75" x14ac:dyDescent="0.25">
      <c r="B24" s="93">
        <v>26</v>
      </c>
      <c r="C24" s="94" t="s">
        <v>49</v>
      </c>
      <c r="D24" s="38"/>
      <c r="E24" s="38"/>
    </row>
    <row r="25" spans="2:5" ht="15.75" x14ac:dyDescent="0.25">
      <c r="B25" s="93">
        <v>27</v>
      </c>
      <c r="C25" s="94" t="s">
        <v>50</v>
      </c>
      <c r="D25" s="38"/>
      <c r="E25" s="38" t="s">
        <v>105</v>
      </c>
    </row>
    <row r="26" spans="2:5" ht="15.75" x14ac:dyDescent="0.25">
      <c r="B26" s="93">
        <v>28</v>
      </c>
      <c r="C26" s="94" t="s">
        <v>51</v>
      </c>
      <c r="D26" s="38"/>
      <c r="E26" s="38" t="s">
        <v>105</v>
      </c>
    </row>
    <row r="27" spans="2:5" ht="15.75" x14ac:dyDescent="0.25">
      <c r="B27" s="93">
        <v>29</v>
      </c>
      <c r="C27" s="94" t="s">
        <v>87</v>
      </c>
      <c r="D27" s="38"/>
      <c r="E27" s="38" t="s">
        <v>105</v>
      </c>
    </row>
    <row r="28" spans="2:5" ht="15.75" x14ac:dyDescent="0.25">
      <c r="B28" s="93">
        <v>30</v>
      </c>
      <c r="C28" s="94" t="s">
        <v>53</v>
      </c>
      <c r="D28" s="38"/>
      <c r="E28" s="38"/>
    </row>
    <row r="29" spans="2:5" ht="15.75" x14ac:dyDescent="0.25">
      <c r="B29" s="93">
        <v>31</v>
      </c>
      <c r="C29" s="94" t="s">
        <v>54</v>
      </c>
      <c r="D29" s="38"/>
      <c r="E29" s="38" t="s">
        <v>105</v>
      </c>
    </row>
    <row r="30" spans="2:5" ht="47.25" x14ac:dyDescent="0.25">
      <c r="B30" s="93">
        <v>32</v>
      </c>
      <c r="C30" s="94" t="s">
        <v>55</v>
      </c>
      <c r="D30" s="38"/>
      <c r="E30" s="38" t="s">
        <v>106</v>
      </c>
    </row>
    <row r="31" spans="2:5" ht="15.75" x14ac:dyDescent="0.25">
      <c r="B31" s="93">
        <v>33</v>
      </c>
      <c r="C31" s="94" t="s">
        <v>56</v>
      </c>
      <c r="D31" s="38"/>
      <c r="E31" s="38"/>
    </row>
    <row r="32" spans="2:5" ht="15.75" x14ac:dyDescent="0.25">
      <c r="B32" s="93" t="s">
        <v>57</v>
      </c>
      <c r="C32" s="94" t="s">
        <v>58</v>
      </c>
      <c r="D32" s="38"/>
      <c r="E32" s="38"/>
    </row>
    <row r="33" spans="2:5" ht="15.75" x14ac:dyDescent="0.25">
      <c r="B33" s="93">
        <v>34</v>
      </c>
      <c r="C33" s="94" t="s">
        <v>59</v>
      </c>
      <c r="D33" s="38"/>
      <c r="E33" s="38" t="s">
        <v>105</v>
      </c>
    </row>
    <row r="34" spans="2:5" ht="15.75" x14ac:dyDescent="0.25">
      <c r="B34" s="93">
        <v>35</v>
      </c>
      <c r="C34" s="94" t="s">
        <v>60</v>
      </c>
      <c r="D34" s="38"/>
      <c r="E34" s="38" t="s">
        <v>105</v>
      </c>
    </row>
    <row r="35" spans="2:5" ht="16.5" thickBot="1" x14ac:dyDescent="0.3">
      <c r="B35" s="95">
        <v>36</v>
      </c>
      <c r="C35" s="96" t="s">
        <v>61</v>
      </c>
      <c r="D35" s="38"/>
      <c r="E35" s="38" t="s">
        <v>105</v>
      </c>
    </row>
  </sheetData>
  <sheetProtection algorithmName="SHA-512" hashValue="gf9H1POkpCHdz1aYReZNg8G/R1G+vzjmo8zzYzfollv1L2/yPFJMDt1ATe4ojsgGo8+SVkQp8e74bQoMgU53cA==" saltValue="w8d/B7fh71jKl21p5va+N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Sections I-III. Company Data</vt:lpstr>
      <vt:lpstr>Statewide Data</vt:lpstr>
      <vt:lpstr>Area 1 Data</vt:lpstr>
      <vt:lpstr>Area 2 Data</vt:lpstr>
      <vt:lpstr>Area 3 Data</vt:lpstr>
      <vt:lpstr>Area 4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Unterfranz, Mark</cp:lastModifiedBy>
  <cp:lastPrinted>2014-10-03T12:15:11Z</cp:lastPrinted>
  <dcterms:created xsi:type="dcterms:W3CDTF">2013-10-30T14:59:00Z</dcterms:created>
  <dcterms:modified xsi:type="dcterms:W3CDTF">2023-03-02T04:48:41Z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