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codeName="ThisWorkbook" defaultThemeVersion="124226"/>
  <mc:AlternateContent xmlns:mc="http://schemas.openxmlformats.org/markup-compatibility/2006">
    <mc:Choice Requires="x15">
      <x15ac:absPath xmlns:x15ac="http://schemas.microsoft.com/office/spreadsheetml/2010/11/ac" url="C:\Users\Bradford.L.Brown\Downloads\"/>
    </mc:Choice>
  </mc:AlternateContent>
  <xr:revisionPtr revIDLastSave="0" documentId="13_ncr:1_{444EB26E-85DF-472B-B704-7C7606DAD279}" xr6:coauthVersionLast="47" xr6:coauthVersionMax="47" xr10:uidLastSave="{00000000-0000-0000-0000-000000000000}"/>
  <workbookProtection workbookAlgorithmName="SHA-512" workbookHashValue="rvynR/qAhsSsQjf7W0Tt0BVeLktdTy/e3Pf7D16kjIc1jGKoDRCfqLbfPsLUQDswhPizJPav4cxr61Uv/DpYGA==" workbookSaltValue="sS+W+gwS98+0z1DlMSR52w==" workbookSpinCount="100000" lockStructure="1"/>
  <bookViews>
    <workbookView xWindow="-110" yWindow="-110" windowWidth="19420" windowHeight="10420" tabRatio="684" xr2:uid="{00000000-000D-0000-FFFF-FFFF00000000}"/>
  </bookViews>
  <sheets>
    <sheet name="Sections I-III. Company Data" sheetId="1" r:id="rId1"/>
    <sheet name="Statewide Data" sheetId="2" r:id="rId2"/>
    <sheet name="Area 1 Data" sheetId="3" r:id="rId3"/>
    <sheet name="Area 2 Data" sheetId="4" r:id="rId4"/>
    <sheet name="Area 3 Data" sheetId="5" r:id="rId5"/>
    <sheet name="Area 4 Data" sheetId="6" r:id="rId6"/>
    <sheet name="Allocation Method" sheetId="7" r:id="rId7"/>
    <sheet name="Comments" sheetId="8"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3" i="2" l="1"/>
  <c r="D51" i="2" l="1"/>
  <c r="G7" i="2"/>
  <c r="G8" i="2"/>
  <c r="E53" i="2"/>
  <c r="D53" i="2"/>
  <c r="C53" i="2"/>
  <c r="E52" i="2"/>
  <c r="D52" i="2"/>
  <c r="C52" i="2"/>
  <c r="E51" i="2"/>
  <c r="C51" i="2"/>
  <c r="E50" i="2"/>
  <c r="D50" i="2"/>
  <c r="C50" i="2"/>
  <c r="E29" i="2"/>
  <c r="D29" i="2"/>
  <c r="C29" i="2"/>
  <c r="E28" i="2"/>
  <c r="D28" i="2"/>
  <c r="C28" i="2"/>
  <c r="E27" i="2"/>
  <c r="D27" i="2"/>
  <c r="C27" i="2"/>
  <c r="E26" i="2"/>
  <c r="D26" i="2"/>
  <c r="C26" i="2"/>
  <c r="E25" i="2"/>
  <c r="D25" i="2"/>
  <c r="C25" i="2"/>
  <c r="E24" i="2"/>
  <c r="D24" i="2"/>
  <c r="C24" i="2"/>
  <c r="E23" i="2"/>
  <c r="D23" i="2"/>
  <c r="C23" i="2"/>
  <c r="E19" i="2"/>
  <c r="E21" i="2" s="1"/>
  <c r="D19" i="2"/>
  <c r="C19" i="2"/>
  <c r="E18" i="2"/>
  <c r="D18" i="2"/>
  <c r="D21" i="2" s="1"/>
  <c r="C18" i="2"/>
  <c r="F15" i="2"/>
  <c r="E15" i="2"/>
  <c r="D15" i="2"/>
  <c r="C15" i="2"/>
  <c r="F14" i="2"/>
  <c r="E14" i="2"/>
  <c r="D14" i="2"/>
  <c r="G14" i="2" s="1"/>
  <c r="C14" i="2"/>
  <c r="F11" i="2"/>
  <c r="E11" i="2"/>
  <c r="D11" i="2"/>
  <c r="C11" i="2"/>
  <c r="F10" i="2"/>
  <c r="E10" i="2"/>
  <c r="D10" i="2"/>
  <c r="C10" i="2"/>
  <c r="F9" i="2"/>
  <c r="F12" i="2" s="1"/>
  <c r="E9" i="2"/>
  <c r="D9" i="2"/>
  <c r="C9" i="2"/>
  <c r="F6" i="2"/>
  <c r="E6" i="2"/>
  <c r="D6" i="2"/>
  <c r="C6" i="2"/>
  <c r="F5" i="2"/>
  <c r="E5" i="2"/>
  <c r="D5" i="2"/>
  <c r="C5" i="2"/>
  <c r="D47" i="2"/>
  <c r="E47" i="2"/>
  <c r="F47" i="2"/>
  <c r="F48" i="2" s="1"/>
  <c r="C47" i="2"/>
  <c r="F21" i="2"/>
  <c r="G27" i="6"/>
  <c r="G26" i="6"/>
  <c r="G25" i="6"/>
  <c r="G24" i="6"/>
  <c r="G22" i="6"/>
  <c r="G21" i="6"/>
  <c r="G20" i="6"/>
  <c r="G19" i="6"/>
  <c r="G18" i="6"/>
  <c r="G17" i="6"/>
  <c r="G16" i="6"/>
  <c r="G14" i="6"/>
  <c r="G13" i="6"/>
  <c r="G12" i="6"/>
  <c r="G11" i="6"/>
  <c r="G9" i="6"/>
  <c r="G8" i="6"/>
  <c r="G7" i="6"/>
  <c r="G6" i="6"/>
  <c r="G5" i="6"/>
  <c r="G27" i="5"/>
  <c r="G26" i="5"/>
  <c r="G25" i="5"/>
  <c r="G24" i="5"/>
  <c r="G22" i="5"/>
  <c r="G21" i="5"/>
  <c r="G20" i="5"/>
  <c r="G19" i="5"/>
  <c r="G18" i="5"/>
  <c r="G17" i="5"/>
  <c r="G16" i="5"/>
  <c r="G14" i="5"/>
  <c r="G13" i="5"/>
  <c r="G12" i="5"/>
  <c r="G11" i="5"/>
  <c r="G9" i="5"/>
  <c r="G8" i="5"/>
  <c r="G7" i="5"/>
  <c r="G6" i="5"/>
  <c r="G5" i="5"/>
  <c r="G27" i="4"/>
  <c r="G26" i="4"/>
  <c r="G25" i="4"/>
  <c r="G24" i="4"/>
  <c r="G22" i="4"/>
  <c r="G21" i="4"/>
  <c r="G28" i="2" s="1"/>
  <c r="G20" i="4"/>
  <c r="G19" i="4"/>
  <c r="G18" i="4"/>
  <c r="G17" i="4"/>
  <c r="G16" i="4"/>
  <c r="G14" i="4"/>
  <c r="G13" i="4"/>
  <c r="G12" i="4"/>
  <c r="G11" i="4"/>
  <c r="G9" i="4"/>
  <c r="G8" i="4"/>
  <c r="G7" i="4"/>
  <c r="G6" i="4"/>
  <c r="G5" i="4"/>
  <c r="G27" i="3"/>
  <c r="G26" i="3"/>
  <c r="G25" i="3"/>
  <c r="G24" i="3"/>
  <c r="G22" i="3"/>
  <c r="G21" i="3"/>
  <c r="G20" i="3"/>
  <c r="G27" i="2" s="1"/>
  <c r="G19" i="3"/>
  <c r="G18" i="3"/>
  <c r="G25" i="2" s="1"/>
  <c r="G17" i="3"/>
  <c r="G24" i="2" s="1"/>
  <c r="G16" i="3"/>
  <c r="G14" i="3"/>
  <c r="G19" i="2" s="1"/>
  <c r="G13" i="3"/>
  <c r="G12" i="3"/>
  <c r="G11" i="3"/>
  <c r="G9" i="3"/>
  <c r="G8" i="3"/>
  <c r="G7" i="3"/>
  <c r="G6" i="3"/>
  <c r="G5" i="3"/>
  <c r="G46" i="2"/>
  <c r="G45" i="2"/>
  <c r="G44" i="2"/>
  <c r="G42" i="2"/>
  <c r="G41" i="2"/>
  <c r="G40" i="2"/>
  <c r="G39" i="2"/>
  <c r="G38" i="2"/>
  <c r="G37" i="2"/>
  <c r="G36" i="2"/>
  <c r="G35" i="2"/>
  <c r="G34" i="2"/>
  <c r="G32" i="2"/>
  <c r="G31" i="2"/>
  <c r="G30" i="2"/>
  <c r="G20" i="2"/>
  <c r="G17" i="2"/>
  <c r="G16" i="2"/>
  <c r="E12" i="2" l="1"/>
  <c r="G10" i="2"/>
  <c r="G51" i="2"/>
  <c r="G53" i="2"/>
  <c r="G52" i="2"/>
  <c r="G47" i="2"/>
  <c r="G9" i="2"/>
  <c r="C12" i="2"/>
  <c r="G18" i="2"/>
  <c r="G23" i="2"/>
  <c r="C33" i="2"/>
  <c r="E33" i="2"/>
  <c r="E48" i="2" s="1"/>
  <c r="G29" i="2"/>
  <c r="D33" i="2"/>
  <c r="D48" i="2" s="1"/>
  <c r="G26" i="2"/>
  <c r="G50" i="2"/>
  <c r="D12" i="2"/>
  <c r="G11" i="2"/>
  <c r="G15" i="2"/>
  <c r="C21" i="2"/>
  <c r="G21" i="2" s="1"/>
  <c r="G5" i="2"/>
  <c r="G6" i="2"/>
  <c r="G12" i="2" l="1"/>
  <c r="G33" i="2"/>
  <c r="C48" i="2"/>
  <c r="G48" i="2" s="1"/>
</calcChain>
</file>

<file path=xl/sharedStrings.xml><?xml version="1.0" encoding="utf-8"?>
<sst xmlns="http://schemas.openxmlformats.org/spreadsheetml/2006/main" count="308" uniqueCount="106">
  <si>
    <t>Section I. Company Information</t>
  </si>
  <si>
    <t>Company Name:</t>
  </si>
  <si>
    <t>NAIC Code:</t>
  </si>
  <si>
    <t>Section II. Contact Information</t>
  </si>
  <si>
    <t>First Name:</t>
  </si>
  <si>
    <t>Last Name:</t>
  </si>
  <si>
    <t>Phone Number:</t>
  </si>
  <si>
    <t>Year</t>
  </si>
  <si>
    <t>Total</t>
  </si>
  <si>
    <t>Maine 945 Report</t>
  </si>
  <si>
    <t>Section III. Direct Written Health Insurance Premium</t>
  </si>
  <si>
    <t>Maine Rule 945 Report</t>
  </si>
  <si>
    <t>Large Groups</t>
  </si>
  <si>
    <t>Small Groups</t>
  </si>
  <si>
    <t>Individuals</t>
  </si>
  <si>
    <t>Stop Loss</t>
  </si>
  <si>
    <t>Member and Contract Information</t>
  </si>
  <si>
    <t>Line Number</t>
  </si>
  <si>
    <t>Member Months during year</t>
  </si>
  <si>
    <t>Number of contracts 12/31</t>
  </si>
  <si>
    <t>2a</t>
  </si>
  <si>
    <t>Number of contracts included in line 2 that were issued during the year</t>
  </si>
  <si>
    <t>2b</t>
  </si>
  <si>
    <t>Number of contracts in line 2a covering policyholders that were uninsured for the prior 90 days</t>
  </si>
  <si>
    <t>Number of subscribers covered as individuals (non-family) under group or individual contracts 12/31</t>
  </si>
  <si>
    <t>Number of families covered (individual + spouse, individual + dependent, individual + family) 12/31</t>
  </si>
  <si>
    <t>Number of dependents 12/31</t>
  </si>
  <si>
    <t>5a</t>
  </si>
  <si>
    <t>Covered lives 12/31 (lines 3-5)</t>
  </si>
  <si>
    <t>Revenue Information</t>
  </si>
  <si>
    <t>Direct premiums written</t>
  </si>
  <si>
    <t>Direct premiums earned</t>
  </si>
  <si>
    <t>Net premium income</t>
  </si>
  <si>
    <t>Change in unearned premium reserves and reserve for rate credits</t>
  </si>
  <si>
    <t>Fee-for-service</t>
  </si>
  <si>
    <t>Risk revenue</t>
  </si>
  <si>
    <t>Aggregate write-ins for other health care related revenues</t>
  </si>
  <si>
    <t>Total revenues (lines 8-13)</t>
  </si>
  <si>
    <t>Expense Information</t>
  </si>
  <si>
    <t>Hospital benefits (not including emergency room) - inpatient only</t>
  </si>
  <si>
    <t>Hospital benefits (not including emergency room) - outpatient only</t>
  </si>
  <si>
    <t>Medical benefits (excluding hospital inpatient and outpatient above)</t>
  </si>
  <si>
    <t>Other professional services</t>
  </si>
  <si>
    <t>Outside referrals</t>
  </si>
  <si>
    <t>Emergency room and out-of-area</t>
  </si>
  <si>
    <t>Prescription drugs</t>
  </si>
  <si>
    <t>Aggregate write-ins for other medical and hospital</t>
  </si>
  <si>
    <t>Incentive pool and withhold adjustments and bonus amounts</t>
  </si>
  <si>
    <t>Net reinsurance recoveries</t>
  </si>
  <si>
    <t>Increase in reserves</t>
  </si>
  <si>
    <t>Cost containment expenses</t>
  </si>
  <si>
    <t>Other claims adjustment expenses</t>
  </si>
  <si>
    <t>Salaries, wages and other benefits excluding cost containment expenses and other claims adjustment expenses</t>
  </si>
  <si>
    <t>Commissions</t>
  </si>
  <si>
    <t>Marketing and advertising</t>
  </si>
  <si>
    <t>Taxes, licenses and fees, excluding ACA Annual Health Insurance Industry Fee and ACA Exchange Fee</t>
  </si>
  <si>
    <t>ACA Annual Health Insurance Industry Fee</t>
  </si>
  <si>
    <t>33a</t>
  </si>
  <si>
    <t>ACA Exchange Fee</t>
  </si>
  <si>
    <t>Charitable contributions</t>
  </si>
  <si>
    <t>Lobbying expenses</t>
  </si>
  <si>
    <t>All other expenses</t>
  </si>
  <si>
    <t>Total claims adjustment and administrative expenses (lines 27-36)</t>
  </si>
  <si>
    <t>Net Underwriting gain or loss (line 14 less lines 25 less line 26 less line 37)</t>
  </si>
  <si>
    <t>Utilization Statistics</t>
  </si>
  <si>
    <t>Hospital days (not including emergency room) - inpatient only</t>
  </si>
  <si>
    <t>Physician encounters</t>
  </si>
  <si>
    <t>Other professional encounters</t>
  </si>
  <si>
    <t>Number of emergency room visits</t>
  </si>
  <si>
    <t>Policyholder Category</t>
  </si>
  <si>
    <t>Line Description</t>
  </si>
  <si>
    <t>Statewide Data</t>
  </si>
  <si>
    <t>Area 1: Cumberland, Sagadahoc and York Counties</t>
  </si>
  <si>
    <t>Area 2: Knox, Kennebec, Lincoln and Oxford Counties</t>
  </si>
  <si>
    <t>Area 3: Androscoggin, Waldo, Franklin, Penobscot, Somerset and Piscataquis Counties</t>
  </si>
  <si>
    <t>Area 4: Hancock, Aroostook and Washington Counties</t>
  </si>
  <si>
    <t>**If you answered NO to the question above, you must complete the 945 Short Form instead of this form.</t>
  </si>
  <si>
    <r>
      <t xml:space="preserve">Total medical and hospital expenses (lines 15-23 less line 24) </t>
    </r>
    <r>
      <rPr>
        <b/>
        <sz val="12"/>
        <color indexed="10"/>
        <rFont val="Calibri"/>
        <family val="2"/>
      </rPr>
      <t>Manually enter the total for Stop Loss</t>
    </r>
  </si>
  <si>
    <r>
      <t>1. Place an X in</t>
    </r>
    <r>
      <rPr>
        <b/>
        <u/>
        <sz val="14"/>
        <color indexed="10"/>
        <rFont val="Calibri"/>
        <family val="2"/>
      </rPr>
      <t xml:space="preserve"> either</t>
    </r>
    <r>
      <rPr>
        <sz val="14"/>
        <color indexed="10"/>
        <rFont val="Calibri"/>
        <family val="2"/>
      </rPr>
      <t xml:space="preserve"> the Actual, or the Allocated or the Combination column below to indicate how your data in the Statewide and Area tabs were determined. </t>
    </r>
  </si>
  <si>
    <t>2. For each line item marked as either Allocated or as Combination, provide an explanation in the Comments tab.</t>
  </si>
  <si>
    <t>Line #</t>
  </si>
  <si>
    <t>ALLOCATION METHOD</t>
  </si>
  <si>
    <t>Allocation By Region (Select One)</t>
  </si>
  <si>
    <t>Allocation by Category of Policyholder (Select One)</t>
  </si>
  <si>
    <t>Actual</t>
  </si>
  <si>
    <t>Allocated</t>
  </si>
  <si>
    <t>Combination</t>
  </si>
  <si>
    <t xml:space="preserve">Salaries, wages and other benefits </t>
  </si>
  <si>
    <t>Enter Comments Below</t>
  </si>
  <si>
    <t>Allocation by Region Comments</t>
  </si>
  <si>
    <t>Allocation by Policyholder Category Comments</t>
  </si>
  <si>
    <t>E-Mail:</t>
  </si>
  <si>
    <t>YES</t>
  </si>
  <si>
    <t>NO</t>
  </si>
  <si>
    <t>All companies must, at least, complete Sections I, II, and III below. Use the Tab key to go forward and hold down the Shift key and Tab Key to go backward.</t>
  </si>
  <si>
    <r>
      <t>**If you answered YES to t</t>
    </r>
    <r>
      <rPr>
        <b/>
        <sz val="12"/>
        <color indexed="56"/>
        <rFont val="Calibri"/>
        <family val="2"/>
      </rPr>
      <t>he question directly above, you must complete the Statewide Data tab, Area tabs,  and Allocation and Comments tabs.</t>
    </r>
  </si>
  <si>
    <r>
      <t xml:space="preserve">Did this Company Have at Least $5 million of direct written health insurance premium in Maine? (Click on box and </t>
    </r>
    <r>
      <rPr>
        <sz val="14"/>
        <color rgb="FFFF0000"/>
        <rFont val="Calibri"/>
        <family val="2"/>
        <scheme val="minor"/>
      </rPr>
      <t>Select YES or NO</t>
    </r>
    <r>
      <rPr>
        <b/>
        <sz val="14"/>
        <color theme="1"/>
        <rFont val="Calibri"/>
        <family val="2"/>
        <scheme val="minor"/>
      </rPr>
      <t xml:space="preserve"> -----&gt;</t>
    </r>
    <r>
      <rPr>
        <sz val="14"/>
        <color theme="1"/>
        <rFont val="Calibri"/>
        <family val="2"/>
        <scheme val="minor"/>
      </rPr>
      <t>)</t>
    </r>
  </si>
  <si>
    <t>33b</t>
  </si>
  <si>
    <t>MGARA Reinsurance Assessment</t>
  </si>
  <si>
    <t>945 Long Version: 10/21/2019</t>
  </si>
  <si>
    <t>Maine Community Health Options</t>
  </si>
  <si>
    <t>Joanne</t>
  </si>
  <si>
    <t>Lauterbach</t>
  </si>
  <si>
    <t>jlauterbach@healthoptions.org</t>
  </si>
  <si>
    <t>207-330-2390</t>
  </si>
  <si>
    <t>Yes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</si>
</sst>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5" formatCode="&quot;$&quot;#,##0_);\(&quot;$&quot;#,##0\)"/>
    <numFmt numFmtId="7" formatCode="&quot;$&quot;#,##0.00_);\(&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quot;$&quot;#,##0"/>
    <numFmt numFmtId="165" formatCode="[&lt;=9999999]###\-####;\(###\)\ ###\-####"/>
    <numFmt numFmtId="166" formatCode=";;;"/>
    <numFmt numFmtId="167" formatCode="0.0%"/>
    <numFmt numFmtId="168" formatCode="_(* #,##0.0_);_(* \(#,##0.0\);_(* &quot;-&quot;?_);_(@_)"/>
    <numFmt numFmtId="169" formatCode="#,##0,_);\(#,##0,\)"/>
    <numFmt numFmtId="170" formatCode="#.0000;[Red]\-#.0000;"/>
    <numFmt numFmtId="171" formatCode="0."/>
    <numFmt numFmtId="172" formatCode="\ \ \ @"/>
    <numFmt numFmtId="173" formatCode="\ \ \ \ \ \ @"/>
  </numFmts>
  <fonts count="106">
    <font>
      <sz val="11"/>
      <color theme="1"/>
      <name val="Calibri"/>
      <family val="2"/>
      <scheme val="minor"/>
    </font>
    <font>
      <b/>
      <sz val="12"/>
      <color indexed="10"/>
      <name val="Calibri"/>
      <family val="2"/>
    </font>
    <font>
      <b/>
      <u/>
      <sz val="14"/>
      <color indexed="10"/>
      <name val="Calibri"/>
      <family val="2"/>
    </font>
    <font>
      <sz val="14"/>
      <color indexed="10"/>
      <name val="Calibri"/>
      <family val="2"/>
    </font>
    <font>
      <sz val="10"/>
      <name val="Arial"/>
      <family val="2"/>
    </font>
    <font>
      <b/>
      <sz val="10"/>
      <name val="Arial"/>
      <family val="2"/>
    </font>
    <font>
      <b/>
      <sz val="11"/>
      <name val="Arial"/>
      <family val="2"/>
    </font>
    <font>
      <b/>
      <sz val="12"/>
      <color indexed="56"/>
      <name val="Calibri"/>
      <family val="2"/>
    </font>
    <font>
      <b/>
      <sz val="11"/>
      <color theme="1"/>
      <name val="Calibri"/>
      <family val="2"/>
      <scheme val="minor"/>
    </font>
    <font>
      <sz val="16"/>
      <color theme="1"/>
      <name val="Calibri"/>
      <family val="2"/>
      <scheme val="minor"/>
    </font>
    <font>
      <sz val="12"/>
      <color theme="1"/>
      <name val="Calibri"/>
      <family val="2"/>
      <scheme val="minor"/>
    </font>
    <font>
      <b/>
      <sz val="16"/>
      <color theme="3"/>
      <name val="Calibri"/>
      <family val="2"/>
      <scheme val="minor"/>
    </font>
    <font>
      <sz val="12"/>
      <color rgb="FF000000"/>
      <name val="Calibri"/>
      <family val="2"/>
    </font>
    <font>
      <b/>
      <sz val="14"/>
      <color rgb="FFFF0000"/>
      <name val="Calibri"/>
      <family val="2"/>
    </font>
    <font>
      <b/>
      <sz val="12"/>
      <color rgb="FF000000"/>
      <name val="Calibri"/>
      <family val="2"/>
    </font>
    <font>
      <sz val="12"/>
      <name val="Calibri"/>
      <family val="2"/>
      <scheme val="minor"/>
    </font>
    <font>
      <b/>
      <sz val="12"/>
      <name val="Calibri"/>
      <family val="2"/>
      <scheme val="minor"/>
    </font>
    <font>
      <sz val="14"/>
      <color rgb="FFFF0000"/>
      <name val="Calibri"/>
      <family val="2"/>
      <scheme val="minor"/>
    </font>
    <font>
      <b/>
      <sz val="12"/>
      <color theme="3"/>
      <name val="Calibri"/>
      <family val="2"/>
      <scheme val="minor"/>
    </font>
    <font>
      <b/>
      <sz val="12"/>
      <color rgb="FF00B050"/>
      <name val="Calibri"/>
      <family val="2"/>
      <scheme val="minor"/>
    </font>
    <font>
      <b/>
      <sz val="11"/>
      <color rgb="FFFF0000"/>
      <name val="Calibri"/>
      <family val="2"/>
      <scheme val="minor"/>
    </font>
    <font>
      <b/>
      <sz val="14"/>
      <color rgb="FF000000"/>
      <name val="Calibri"/>
      <family val="2"/>
    </font>
    <font>
      <b/>
      <sz val="14"/>
      <color theme="3"/>
      <name val="Calibri"/>
      <family val="2"/>
      <scheme val="minor"/>
    </font>
    <font>
      <b/>
      <sz val="14"/>
      <name val="Calibri"/>
      <family val="2"/>
      <scheme val="minor"/>
    </font>
    <font>
      <b/>
      <sz val="14"/>
      <color rgb="FF00B050"/>
      <name val="Calibri"/>
      <family val="2"/>
      <scheme val="minor"/>
    </font>
    <font>
      <b/>
      <u/>
      <sz val="14"/>
      <color rgb="FFFF0000"/>
      <name val="Calibri"/>
      <family val="2"/>
      <scheme val="minor"/>
    </font>
    <font>
      <sz val="14"/>
      <color theme="1"/>
      <name val="Calibri"/>
      <family val="2"/>
      <scheme val="minor"/>
    </font>
    <font>
      <b/>
      <sz val="14"/>
      <color rgb="FFFF0000"/>
      <name val="Calibri"/>
      <family val="2"/>
      <scheme val="minor"/>
    </font>
    <font>
      <b/>
      <sz val="14"/>
      <color theme="1"/>
      <name val="Calibri"/>
      <family val="2"/>
      <scheme val="minor"/>
    </font>
    <font>
      <sz val="11"/>
      <color theme="1"/>
      <name val="Calibri"/>
      <family val="2"/>
      <scheme val="minor"/>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1"/>
      <name val="Arial"/>
      <family val="2"/>
    </font>
    <font>
      <sz val="8"/>
      <name val="Arial"/>
      <family val="2"/>
    </font>
    <font>
      <sz val="11"/>
      <color theme="1"/>
      <name val="Arial"/>
      <family val="2"/>
    </font>
    <font>
      <u/>
      <sz val="11"/>
      <color theme="10"/>
      <name val="Calibri"/>
      <family val="2"/>
      <scheme val="minor"/>
    </font>
    <font>
      <sz val="10"/>
      <color rgb="FF000000"/>
      <name val="Arial"/>
      <family val="2"/>
    </font>
    <font>
      <sz val="10"/>
      <name val="CG Times"/>
      <family val="1"/>
    </font>
    <font>
      <sz val="11"/>
      <name val="Times New Roman"/>
      <family val="1"/>
    </font>
    <font>
      <b/>
      <sz val="10"/>
      <color theme="1"/>
      <name val="Arial"/>
      <family val="2"/>
    </font>
    <font>
      <b/>
      <sz val="18"/>
      <color theme="3"/>
      <name val="Cambria"/>
      <family val="2"/>
      <scheme val="major"/>
    </font>
    <font>
      <sz val="11"/>
      <color rgb="FF9C6500"/>
      <name val="Calibri"/>
      <family val="2"/>
      <scheme val="minor"/>
    </font>
    <font>
      <sz val="7"/>
      <color rgb="FF000000"/>
      <name val="Calibri"/>
      <family val="2"/>
      <scheme val="minor"/>
    </font>
    <font>
      <sz val="10"/>
      <name val="Times New Roman"/>
      <family val="1"/>
    </font>
    <font>
      <u/>
      <sz val="10"/>
      <color indexed="12"/>
      <name val="Arial"/>
      <family val="2"/>
    </font>
    <font>
      <sz val="11"/>
      <color indexed="8"/>
      <name val="Calibri"/>
      <family val="2"/>
    </font>
    <font>
      <sz val="10"/>
      <color indexed="8"/>
      <name val="Arial"/>
      <family val="2"/>
    </font>
    <font>
      <sz val="10"/>
      <color indexed="9"/>
      <name val="Arial"/>
      <family val="2"/>
    </font>
    <font>
      <sz val="10"/>
      <color indexed="20"/>
      <name val="Arial"/>
      <family val="2"/>
    </font>
    <font>
      <b/>
      <sz val="10"/>
      <color indexed="52"/>
      <name val="Arial"/>
      <family val="2"/>
    </font>
    <font>
      <b/>
      <sz val="10"/>
      <color indexed="9"/>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b/>
      <sz val="18"/>
      <color indexed="56"/>
      <name val="Cambria"/>
      <family val="2"/>
    </font>
    <font>
      <b/>
      <sz val="10"/>
      <color indexed="8"/>
      <name val="Arial"/>
      <family val="2"/>
    </font>
    <font>
      <sz val="10"/>
      <color indexed="10"/>
      <name val="Arial"/>
      <family val="2"/>
    </font>
    <font>
      <u/>
      <sz val="11"/>
      <color theme="10"/>
      <name val="Calibri"/>
      <family val="2"/>
    </font>
    <font>
      <sz val="10"/>
      <color rgb="FFFF0000"/>
      <name val="Arial"/>
      <family val="2"/>
    </font>
    <font>
      <u/>
      <sz val="10"/>
      <name val="Arial"/>
      <family val="2"/>
    </font>
    <font>
      <sz val="12"/>
      <name val="Times New Roman"/>
      <family val="1"/>
    </font>
    <font>
      <sz val="10"/>
      <color theme="0"/>
      <name val="Arial"/>
      <family val="2"/>
    </font>
    <font>
      <sz val="10"/>
      <color rgb="FF9C0006"/>
      <name val="Arial"/>
      <family val="2"/>
    </font>
    <font>
      <b/>
      <sz val="10"/>
      <color rgb="FFFA7D00"/>
      <name val="Arial"/>
      <family val="2"/>
    </font>
    <font>
      <b/>
      <sz val="10"/>
      <color theme="0"/>
      <name val="Arial"/>
      <family val="2"/>
    </font>
    <font>
      <sz val="8"/>
      <name val="Arial Narrow"/>
      <family val="2"/>
    </font>
    <font>
      <i/>
      <sz val="10"/>
      <color rgb="FF7F7F7F"/>
      <name val="Arial"/>
      <family val="2"/>
    </font>
    <font>
      <sz val="8"/>
      <color indexed="12"/>
      <name val="Arial"/>
      <family val="2"/>
    </font>
    <font>
      <sz val="10"/>
      <color rgb="FF006100"/>
      <name val="Arial"/>
      <family val="2"/>
    </font>
    <font>
      <i/>
      <sz val="10"/>
      <name val="Times New Roman"/>
      <family val="1"/>
    </font>
    <font>
      <b/>
      <sz val="15"/>
      <color theme="3"/>
      <name val="Arial"/>
      <family val="2"/>
    </font>
    <font>
      <b/>
      <sz val="13"/>
      <color theme="3"/>
      <name val="Arial"/>
      <family val="2"/>
    </font>
    <font>
      <b/>
      <sz val="11"/>
      <color theme="3"/>
      <name val="Arial"/>
      <family val="2"/>
    </font>
    <font>
      <b/>
      <sz val="9"/>
      <color rgb="FF000066"/>
      <name val="Arial"/>
      <family val="2"/>
    </font>
    <font>
      <u/>
      <sz val="8.5"/>
      <color indexed="12"/>
      <name val="Arial"/>
      <family val="2"/>
    </font>
    <font>
      <b/>
      <u/>
      <sz val="12"/>
      <color indexed="12"/>
      <name val="CG Times"/>
      <family val="1"/>
    </font>
    <font>
      <sz val="10"/>
      <color rgb="FF3F3F76"/>
      <name val="Arial"/>
      <family val="2"/>
    </font>
    <font>
      <sz val="10"/>
      <color rgb="FFFA7D00"/>
      <name val="Arial"/>
      <family val="2"/>
    </font>
    <font>
      <sz val="10"/>
      <color rgb="FF9C6500"/>
      <name val="Arial"/>
      <family val="2"/>
    </font>
    <font>
      <sz val="12"/>
      <name val="Helv"/>
    </font>
    <font>
      <sz val="10"/>
      <name val="MS Sans Serif"/>
      <family val="2"/>
    </font>
    <font>
      <sz val="10"/>
      <name val="Verdana"/>
      <family val="2"/>
    </font>
    <font>
      <b/>
      <sz val="10"/>
      <color rgb="FF3F3F3F"/>
      <name val="Arial"/>
      <family val="2"/>
    </font>
    <font>
      <b/>
      <u/>
      <sz val="10"/>
      <color indexed="8"/>
      <name val="Arial"/>
      <family val="2"/>
    </font>
    <font>
      <u/>
      <sz val="10"/>
      <color indexed="8"/>
      <name val="Arial"/>
      <family val="2"/>
    </font>
    <font>
      <i/>
      <u/>
      <sz val="10"/>
      <name val="Times New Roman"/>
      <family val="1"/>
    </font>
    <font>
      <sz val="11"/>
      <name val="Calibri"/>
      <family val="2"/>
    </font>
    <font>
      <sz val="11"/>
      <color indexed="8"/>
      <name val="Calibri"/>
      <family val="2"/>
      <scheme val="minor"/>
    </font>
  </fonts>
  <fills count="64">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0" tint="-0.34998626667073579"/>
        <bgColor indexed="64"/>
      </patternFill>
    </fill>
    <fill>
      <patternFill patternType="solid">
        <fgColor rgb="FFE4DFEC"/>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6"/>
        <bgColor indexed="64"/>
      </patternFill>
    </fill>
    <fill>
      <patternFill patternType="solid">
        <fgColor rgb="FFE5C646"/>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59">
    <border>
      <left/>
      <right/>
      <top/>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ck">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1679">
    <xf numFmtId="0" fontId="0" fillId="0" borderId="0"/>
    <xf numFmtId="43" fontId="4" fillId="0" borderId="0" applyFont="0" applyFill="0" applyBorder="0" applyAlignment="0" applyProtection="0"/>
    <xf numFmtId="0" fontId="4" fillId="0" borderId="0"/>
    <xf numFmtId="0" fontId="31" fillId="0" borderId="39" applyNumberFormat="0" applyFill="0" applyAlignment="0" applyProtection="0"/>
    <xf numFmtId="0" fontId="32" fillId="0" borderId="40" applyNumberFormat="0" applyFill="0" applyAlignment="0" applyProtection="0"/>
    <xf numFmtId="0" fontId="33" fillId="0" borderId="41" applyNumberFormat="0" applyFill="0" applyAlignment="0" applyProtection="0"/>
    <xf numFmtId="0" fontId="33" fillId="0" borderId="0" applyNumberFormat="0" applyFill="0" applyBorder="0" applyAlignment="0" applyProtection="0"/>
    <xf numFmtId="0" fontId="34" fillId="9" borderId="0" applyNumberFormat="0" applyBorder="0" applyAlignment="0" applyProtection="0"/>
    <xf numFmtId="0" fontId="35" fillId="10" borderId="0" applyNumberFormat="0" applyBorder="0" applyAlignment="0" applyProtection="0"/>
    <xf numFmtId="0" fontId="36" fillId="12" borderId="42" applyNumberFormat="0" applyAlignment="0" applyProtection="0"/>
    <xf numFmtId="0" fontId="37" fillId="13" borderId="43" applyNumberFormat="0" applyAlignment="0" applyProtection="0"/>
    <xf numFmtId="0" fontId="38" fillId="13" borderId="42" applyNumberFormat="0" applyAlignment="0" applyProtection="0"/>
    <xf numFmtId="0" fontId="39" fillId="0" borderId="44" applyNumberFormat="0" applyFill="0" applyAlignment="0" applyProtection="0"/>
    <xf numFmtId="0" fontId="40" fillId="14" borderId="45" applyNumberFormat="0" applyAlignment="0" applyProtection="0"/>
    <xf numFmtId="0" fontId="41" fillId="0" borderId="0" applyNumberFormat="0" applyFill="0" applyBorder="0" applyAlignment="0" applyProtection="0"/>
    <xf numFmtId="0" fontId="29" fillId="15" borderId="46" applyNumberFormat="0" applyFont="0" applyAlignment="0" applyProtection="0"/>
    <xf numFmtId="0" fontId="42" fillId="0" borderId="0" applyNumberFormat="0" applyFill="0" applyBorder="0" applyAlignment="0" applyProtection="0"/>
    <xf numFmtId="0" fontId="8" fillId="0" borderId="47" applyNumberFormat="0" applyFill="0" applyAlignment="0" applyProtection="0"/>
    <xf numFmtId="0" fontId="43" fillId="16" borderId="0" applyNumberFormat="0" applyBorder="0" applyAlignment="0" applyProtection="0"/>
    <xf numFmtId="0" fontId="29" fillId="17" borderId="0" applyNumberFormat="0" applyBorder="0" applyAlignment="0" applyProtection="0"/>
    <xf numFmtId="0" fontId="29" fillId="18" borderId="0" applyNumberFormat="0" applyBorder="0" applyAlignment="0" applyProtection="0"/>
    <xf numFmtId="0" fontId="43" fillId="20" borderId="0" applyNumberFormat="0" applyBorder="0" applyAlignment="0" applyProtection="0"/>
    <xf numFmtId="0" fontId="29" fillId="21" borderId="0" applyNumberFormat="0" applyBorder="0" applyAlignment="0" applyProtection="0"/>
    <xf numFmtId="0" fontId="29" fillId="22" borderId="0" applyNumberFormat="0" applyBorder="0" applyAlignment="0" applyProtection="0"/>
    <xf numFmtId="0" fontId="43" fillId="24" borderId="0" applyNumberFormat="0" applyBorder="0" applyAlignment="0" applyProtection="0"/>
    <xf numFmtId="0" fontId="29" fillId="25" borderId="0" applyNumberFormat="0" applyBorder="0" applyAlignment="0" applyProtection="0"/>
    <xf numFmtId="0" fontId="29" fillId="26" borderId="0" applyNumberFormat="0" applyBorder="0" applyAlignment="0" applyProtection="0"/>
    <xf numFmtId="0" fontId="43" fillId="28" borderId="0" applyNumberFormat="0" applyBorder="0" applyAlignment="0" applyProtection="0"/>
    <xf numFmtId="0" fontId="29" fillId="29" borderId="0" applyNumberFormat="0" applyBorder="0" applyAlignment="0" applyProtection="0"/>
    <xf numFmtId="0" fontId="29" fillId="30" borderId="0" applyNumberFormat="0" applyBorder="0" applyAlignment="0" applyProtection="0"/>
    <xf numFmtId="0" fontId="43" fillId="32" borderId="0" applyNumberFormat="0" applyBorder="0" applyAlignment="0" applyProtection="0"/>
    <xf numFmtId="0" fontId="29" fillId="33" borderId="0" applyNumberFormat="0" applyBorder="0" applyAlignment="0" applyProtection="0"/>
    <xf numFmtId="0" fontId="29" fillId="34" borderId="0" applyNumberFormat="0" applyBorder="0" applyAlignment="0" applyProtection="0"/>
    <xf numFmtId="0" fontId="43" fillId="36" borderId="0" applyNumberFormat="0" applyBorder="0" applyAlignment="0" applyProtection="0"/>
    <xf numFmtId="0" fontId="29" fillId="37" borderId="0" applyNumberFormat="0" applyBorder="0" applyAlignment="0" applyProtection="0"/>
    <xf numFmtId="0" fontId="29" fillId="38" borderId="0" applyNumberFormat="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5"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4" fillId="0" borderId="0" applyFont="0" applyFill="0" applyBorder="0" applyAlignment="0" applyProtection="0"/>
    <xf numFmtId="43" fontId="4" fillId="0" borderId="0" applyFont="0" applyFill="0" applyBorder="0" applyAlignment="0" applyProtection="0"/>
    <xf numFmtId="43" fontId="46"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4" fillId="0" borderId="0" applyFont="0" applyFill="0" applyBorder="0" applyAlignment="0" applyProtection="0"/>
    <xf numFmtId="44" fontId="29" fillId="0" borderId="0" applyFont="0" applyFill="0" applyBorder="0" applyAlignment="0" applyProtection="0"/>
    <xf numFmtId="44" fontId="29" fillId="0" borderId="0" applyFont="0" applyFill="0" applyBorder="0" applyAlignment="0" applyProtection="0"/>
    <xf numFmtId="44" fontId="44" fillId="0" borderId="0" applyFont="0" applyFill="0" applyBorder="0" applyAlignment="0" applyProtection="0"/>
    <xf numFmtId="44" fontId="4" fillId="0" borderId="0" applyFont="0" applyFill="0" applyBorder="0" applyAlignment="0" applyProtection="0"/>
    <xf numFmtId="0" fontId="47" fillId="0" borderId="0" applyNumberFormat="0" applyFill="0" applyBorder="0" applyAlignment="0" applyProtection="0"/>
    <xf numFmtId="0" fontId="48" fillId="0" borderId="0"/>
    <xf numFmtId="0" fontId="4" fillId="0" borderId="0" applyNumberFormat="0" applyFont="0" applyFill="0" applyBorder="0" applyAlignment="0" applyProtection="0"/>
    <xf numFmtId="0" fontId="4" fillId="0" borderId="0" applyNumberFormat="0" applyFont="0" applyFill="0" applyBorder="0" applyAlignment="0" applyProtection="0"/>
    <xf numFmtId="0" fontId="44" fillId="0" borderId="0"/>
    <xf numFmtId="0" fontId="45" fillId="0" borderId="0"/>
    <xf numFmtId="0" fontId="10" fillId="0" borderId="0"/>
    <xf numFmtId="0" fontId="49" fillId="0" borderId="0"/>
    <xf numFmtId="0" fontId="45" fillId="0" borderId="0"/>
    <xf numFmtId="0" fontId="4" fillId="0" borderId="0"/>
    <xf numFmtId="0" fontId="29" fillId="0" borderId="0"/>
    <xf numFmtId="0" fontId="50" fillId="0" borderId="0"/>
    <xf numFmtId="0" fontId="46" fillId="0" borderId="0"/>
    <xf numFmtId="0" fontId="29" fillId="0" borderId="0"/>
    <xf numFmtId="0" fontId="4" fillId="0" borderId="0"/>
    <xf numFmtId="0" fontId="29" fillId="0" borderId="0"/>
    <xf numFmtId="0" fontId="4" fillId="0" borderId="0"/>
    <xf numFmtId="0" fontId="4" fillId="0" borderId="0"/>
    <xf numFmtId="0" fontId="29" fillId="0" borderId="0"/>
    <xf numFmtId="0" fontId="44" fillId="0" borderId="0"/>
    <xf numFmtId="0" fontId="29" fillId="0" borderId="0"/>
    <xf numFmtId="0" fontId="29" fillId="0" borderId="0"/>
    <xf numFmtId="0" fontId="29" fillId="0" borderId="0"/>
    <xf numFmtId="0" fontId="4" fillId="0" borderId="0"/>
    <xf numFmtId="0" fontId="4" fillId="0" borderId="0"/>
    <xf numFmtId="0" fontId="29" fillId="0" borderId="0"/>
    <xf numFmtId="9" fontId="4"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9" fontId="46"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 fillId="0" borderId="0" applyFont="0" applyFill="0" applyBorder="0" applyAlignment="0" applyProtection="0"/>
    <xf numFmtId="0" fontId="4" fillId="40" borderId="0" applyNumberFormat="0" applyFont="0" applyFill="0" applyAlignment="0" applyProtection="0"/>
    <xf numFmtId="43" fontId="29" fillId="0" borderId="0" applyFont="0" applyFill="0" applyBorder="0" applyAlignment="0" applyProtection="0"/>
    <xf numFmtId="0" fontId="52" fillId="0" borderId="0" applyNumberFormat="0" applyFill="0" applyBorder="0" applyAlignment="0" applyProtection="0"/>
    <xf numFmtId="0" fontId="53" fillId="11" borderId="0" applyNumberFormat="0" applyBorder="0" applyAlignment="0" applyProtection="0"/>
    <xf numFmtId="0" fontId="43" fillId="19" borderId="0" applyNumberFormat="0" applyBorder="0" applyAlignment="0" applyProtection="0"/>
    <xf numFmtId="0" fontId="43" fillId="23" borderId="0" applyNumberFormat="0" applyBorder="0" applyAlignment="0" applyProtection="0"/>
    <xf numFmtId="0" fontId="43" fillId="27" borderId="0" applyNumberFormat="0" applyBorder="0" applyAlignment="0" applyProtection="0"/>
    <xf numFmtId="0" fontId="43" fillId="31" borderId="0" applyNumberFormat="0" applyBorder="0" applyAlignment="0" applyProtection="0"/>
    <xf numFmtId="0" fontId="43" fillId="35" borderId="0" applyNumberFormat="0" applyBorder="0" applyAlignment="0" applyProtection="0"/>
    <xf numFmtId="0" fontId="43" fillId="39" borderId="0" applyNumberFormat="0" applyBorder="0" applyAlignment="0" applyProtection="0"/>
    <xf numFmtId="0" fontId="54" fillId="41" borderId="0" applyNumberFormat="0" applyAlignment="0" applyProtection="0"/>
    <xf numFmtId="0" fontId="54" fillId="41" borderId="0" applyNumberFormat="0" applyAlignment="0" applyProtection="0"/>
    <xf numFmtId="0" fontId="55" fillId="0" borderId="0"/>
    <xf numFmtId="43" fontId="55" fillId="0" borderId="0" applyFont="0" applyFill="0" applyBorder="0" applyAlignment="0" applyProtection="0"/>
    <xf numFmtId="0" fontId="56" fillId="0" borderId="0" applyNumberFormat="0" applyFill="0" applyBorder="0" applyAlignment="0" applyProtection="0">
      <alignment vertical="top"/>
      <protection locked="0"/>
    </xf>
    <xf numFmtId="0" fontId="57" fillId="0" borderId="0"/>
    <xf numFmtId="0" fontId="57" fillId="0" borderId="0"/>
    <xf numFmtId="0" fontId="57" fillId="0" borderId="0"/>
    <xf numFmtId="0" fontId="29" fillId="0" borderId="0"/>
    <xf numFmtId="9" fontId="55" fillId="0" borderId="0" applyFont="0" applyFill="0" applyBorder="0" applyAlignment="0" applyProtection="0"/>
    <xf numFmtId="39" fontId="29" fillId="0" borderId="0" applyFont="0" applyFill="0" applyBorder="0" applyAlignment="0" applyProtection="0"/>
    <xf numFmtId="9" fontId="29" fillId="0" borderId="0" applyFont="0" applyFill="0" applyBorder="0" applyAlignment="0" applyProtection="0"/>
    <xf numFmtId="0" fontId="29"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9" fontId="4" fillId="0" borderId="0" applyFont="0" applyFill="0" applyBorder="0" applyAlignment="0" applyProtection="0"/>
    <xf numFmtId="0" fontId="30" fillId="0" borderId="0" applyNumberFormat="0" applyFill="0" applyBorder="0" applyAlignment="0" applyProtection="0"/>
    <xf numFmtId="0" fontId="58" fillId="42" borderId="0" applyNumberFormat="0" applyBorder="0" applyAlignment="0" applyProtection="0"/>
    <xf numFmtId="0" fontId="58" fillId="42" borderId="0" applyNumberFormat="0" applyBorder="0" applyAlignment="0" applyProtection="0"/>
    <xf numFmtId="0" fontId="58" fillId="43" borderId="0" applyNumberFormat="0" applyBorder="0" applyAlignment="0" applyProtection="0"/>
    <xf numFmtId="0" fontId="58" fillId="43" borderId="0" applyNumberFormat="0" applyBorder="0" applyAlignment="0" applyProtection="0"/>
    <xf numFmtId="0" fontId="58" fillId="44" borderId="0" applyNumberFormat="0" applyBorder="0" applyAlignment="0" applyProtection="0"/>
    <xf numFmtId="0" fontId="58" fillId="44"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6" borderId="0" applyNumberFormat="0" applyBorder="0" applyAlignment="0" applyProtection="0"/>
    <xf numFmtId="0" fontId="58" fillId="46" borderId="0" applyNumberFormat="0" applyBorder="0" applyAlignment="0" applyProtection="0"/>
    <xf numFmtId="0" fontId="58" fillId="47" borderId="0" applyNumberFormat="0" applyBorder="0" applyAlignment="0" applyProtection="0"/>
    <xf numFmtId="0" fontId="58" fillId="47"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49" borderId="0" applyNumberFormat="0" applyBorder="0" applyAlignment="0" applyProtection="0"/>
    <xf numFmtId="0" fontId="58" fillId="49" borderId="0" applyNumberFormat="0" applyBorder="0" applyAlignment="0" applyProtection="0"/>
    <xf numFmtId="0" fontId="58" fillId="50" borderId="0" applyNumberFormat="0" applyBorder="0" applyAlignment="0" applyProtection="0"/>
    <xf numFmtId="0" fontId="58" fillId="50" borderId="0" applyNumberFormat="0" applyBorder="0" applyAlignment="0" applyProtection="0"/>
    <xf numFmtId="0" fontId="58" fillId="45" borderId="0" applyNumberFormat="0" applyBorder="0" applyAlignment="0" applyProtection="0"/>
    <xf numFmtId="0" fontId="58" fillId="45" borderId="0" applyNumberFormat="0" applyBorder="0" applyAlignment="0" applyProtection="0"/>
    <xf numFmtId="0" fontId="58" fillId="48" borderId="0" applyNumberFormat="0" applyBorder="0" applyAlignment="0" applyProtection="0"/>
    <xf numFmtId="0" fontId="58" fillId="48" borderId="0" applyNumberFormat="0" applyBorder="0" applyAlignment="0" applyProtection="0"/>
    <xf numFmtId="0" fontId="58" fillId="51" borderId="0" applyNumberFormat="0" applyBorder="0" applyAlignment="0" applyProtection="0"/>
    <xf numFmtId="0" fontId="58" fillId="51" borderId="0" applyNumberFormat="0" applyBorder="0" applyAlignment="0" applyProtection="0"/>
    <xf numFmtId="0" fontId="59" fillId="52" borderId="0" applyNumberFormat="0" applyBorder="0" applyAlignment="0" applyProtection="0"/>
    <xf numFmtId="0" fontId="59" fillId="52" borderId="0" applyNumberFormat="0" applyBorder="0" applyAlignment="0" applyProtection="0"/>
    <xf numFmtId="0" fontId="59" fillId="49" borderId="0" applyNumberFormat="0" applyBorder="0" applyAlignment="0" applyProtection="0"/>
    <xf numFmtId="0" fontId="59" fillId="49" borderId="0" applyNumberFormat="0" applyBorder="0" applyAlignment="0" applyProtection="0"/>
    <xf numFmtId="0" fontId="59" fillId="50" borderId="0" applyNumberFormat="0" applyBorder="0" applyAlignment="0" applyProtection="0"/>
    <xf numFmtId="0" fontId="59" fillId="50"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5" borderId="0" applyNumberFormat="0" applyBorder="0" applyAlignment="0" applyProtection="0"/>
    <xf numFmtId="0" fontId="59" fillId="55" borderId="0" applyNumberFormat="0" applyBorder="0" applyAlignment="0" applyProtection="0"/>
    <xf numFmtId="0" fontId="59" fillId="56" borderId="0" applyNumberFormat="0" applyBorder="0" applyAlignment="0" applyProtection="0"/>
    <xf numFmtId="0" fontId="59" fillId="56" borderId="0" applyNumberFormat="0" applyBorder="0" applyAlignment="0" applyProtection="0"/>
    <xf numFmtId="0" fontId="59" fillId="57" borderId="0" applyNumberFormat="0" applyBorder="0" applyAlignment="0" applyProtection="0"/>
    <xf numFmtId="0" fontId="59" fillId="57" borderId="0" applyNumberFormat="0" applyBorder="0" applyAlignment="0" applyProtection="0"/>
    <xf numFmtId="0" fontId="59" fillId="58" borderId="0" applyNumberFormat="0" applyBorder="0" applyAlignment="0" applyProtection="0"/>
    <xf numFmtId="0" fontId="59" fillId="58" borderId="0" applyNumberFormat="0" applyBorder="0" applyAlignment="0" applyProtection="0"/>
    <xf numFmtId="0" fontId="59" fillId="53" borderId="0" applyNumberFormat="0" applyBorder="0" applyAlignment="0" applyProtection="0"/>
    <xf numFmtId="0" fontId="59" fillId="53" borderId="0" applyNumberFormat="0" applyBorder="0" applyAlignment="0" applyProtection="0"/>
    <xf numFmtId="0" fontId="59" fillId="54" borderId="0" applyNumberFormat="0" applyBorder="0" applyAlignment="0" applyProtection="0"/>
    <xf numFmtId="0" fontId="59" fillId="54" borderId="0" applyNumberFormat="0" applyBorder="0" applyAlignment="0" applyProtection="0"/>
    <xf numFmtId="0" fontId="59" fillId="59" borderId="0" applyNumberFormat="0" applyBorder="0" applyAlignment="0" applyProtection="0"/>
    <xf numFmtId="0" fontId="59" fillId="59" borderId="0" applyNumberFormat="0" applyBorder="0" applyAlignment="0" applyProtection="0"/>
    <xf numFmtId="0" fontId="60" fillId="43" borderId="0" applyNumberFormat="0" applyBorder="0" applyAlignment="0" applyProtection="0"/>
    <xf numFmtId="0" fontId="60" fillId="43" borderId="0" applyNumberFormat="0" applyBorder="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1" fillId="60" borderId="50" applyNumberFormat="0" applyAlignment="0" applyProtection="0"/>
    <xf numFmtId="0" fontId="62" fillId="61" borderId="51" applyNumberFormat="0" applyAlignment="0" applyProtection="0"/>
    <xf numFmtId="0" fontId="62" fillId="61" borderId="51" applyNumberForma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63" fillId="0" borderId="0" applyNumberFormat="0" applyFill="0" applyBorder="0" applyAlignment="0" applyProtection="0"/>
    <xf numFmtId="0" fontId="63" fillId="0" borderId="0" applyNumberFormat="0" applyFill="0" applyBorder="0" applyAlignment="0" applyProtection="0"/>
    <xf numFmtId="0" fontId="64" fillId="44" borderId="0" applyNumberFormat="0" applyBorder="0" applyAlignment="0" applyProtection="0"/>
    <xf numFmtId="0" fontId="64" fillId="44" borderId="0" applyNumberFormat="0" applyBorder="0" applyAlignment="0" applyProtection="0"/>
    <xf numFmtId="0" fontId="65" fillId="0" borderId="52" applyNumberFormat="0" applyFill="0" applyAlignment="0" applyProtection="0"/>
    <xf numFmtId="0" fontId="65" fillId="0" borderId="52" applyNumberFormat="0" applyFill="0" applyAlignment="0" applyProtection="0"/>
    <xf numFmtId="0" fontId="66" fillId="0" borderId="53" applyNumberFormat="0" applyFill="0" applyAlignment="0" applyProtection="0"/>
    <xf numFmtId="0" fontId="66" fillId="0" borderId="53" applyNumberFormat="0" applyFill="0" applyAlignment="0" applyProtection="0"/>
    <xf numFmtId="0" fontId="67" fillId="0" borderId="54" applyNumberFormat="0" applyFill="0" applyAlignment="0" applyProtection="0"/>
    <xf numFmtId="0" fontId="67" fillId="0" borderId="54" applyNumberFormat="0" applyFill="0" applyAlignment="0" applyProtection="0"/>
    <xf numFmtId="0" fontId="67" fillId="0" borderId="0" applyNumberFormat="0" applyFill="0" applyBorder="0" applyAlignment="0" applyProtection="0"/>
    <xf numFmtId="0" fontId="67" fillId="0" borderId="0" applyNumberFormat="0" applyFill="0" applyBorder="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8" fillId="47" borderId="50" applyNumberFormat="0" applyAlignment="0" applyProtection="0"/>
    <xf numFmtId="0" fontId="69" fillId="0" borderId="55" applyNumberFormat="0" applyFill="0" applyAlignment="0" applyProtection="0"/>
    <xf numFmtId="0" fontId="69" fillId="0" borderId="55" applyNumberFormat="0" applyFill="0" applyAlignment="0" applyProtection="0"/>
    <xf numFmtId="0" fontId="70" fillId="62" borderId="0" applyNumberFormat="0" applyBorder="0" applyAlignment="0" applyProtection="0"/>
    <xf numFmtId="0" fontId="70" fillId="62"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58" fillId="63" borderId="56" applyNumberFormat="0" applyFon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0" fontId="71" fillId="60" borderId="57" applyNumberFormat="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72" fillId="0" borderId="0" applyNumberFormat="0" applyFill="0" applyBorder="0" applyAlignment="0" applyProtection="0"/>
    <xf numFmtId="0" fontId="72" fillId="0" borderId="0" applyNumberFormat="0" applyFill="0" applyBorder="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3" fillId="0" borderId="58" applyNumberFormat="0" applyFill="0" applyAlignment="0" applyProtection="0"/>
    <xf numFmtId="0" fontId="74" fillId="0" borderId="0" applyNumberFormat="0" applyFill="0" applyBorder="0" applyAlignment="0" applyProtection="0"/>
    <xf numFmtId="0" fontId="74" fillId="0" borderId="0" applyNumberFormat="0" applyFill="0" applyBorder="0" applyAlignment="0" applyProtection="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0" fontId="29" fillId="0" borderId="0"/>
    <xf numFmtId="0" fontId="29" fillId="0" borderId="0"/>
    <xf numFmtId="0" fontId="46" fillId="0" borderId="0"/>
    <xf numFmtId="43" fontId="46" fillId="0" borderId="0" applyFont="0" applyFill="0" applyBorder="0" applyAlignment="0" applyProtection="0"/>
    <xf numFmtId="0" fontId="29" fillId="0" borderId="0"/>
    <xf numFmtId="0" fontId="29" fillId="0" borderId="0"/>
    <xf numFmtId="0" fontId="29" fillId="15" borderId="46" applyNumberFormat="0" applyFont="0" applyAlignment="0" applyProtection="0"/>
    <xf numFmtId="44" fontId="4" fillId="0" borderId="0" applyFont="0" applyFill="0" applyBorder="0" applyAlignment="0" applyProtection="0"/>
    <xf numFmtId="42"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41"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9" fontId="44" fillId="0" borderId="0" applyFont="0" applyFill="0" applyBorder="0" applyAlignment="0" applyProtection="0"/>
    <xf numFmtId="0" fontId="44" fillId="21" borderId="0" applyNumberFormat="0" applyBorder="0" applyAlignment="0" applyProtection="0"/>
    <xf numFmtId="0" fontId="44" fillId="17" borderId="0" applyNumberFormat="0" applyBorder="0" applyAlignment="0" applyProtection="0"/>
    <xf numFmtId="43" fontId="44" fillId="0" borderId="0" applyFont="0" applyFill="0" applyBorder="0" applyAlignment="0" applyProtection="0"/>
    <xf numFmtId="0" fontId="44" fillId="26" borderId="0" applyNumberFormat="0" applyBorder="0" applyAlignment="0" applyProtection="0"/>
    <xf numFmtId="44" fontId="29" fillId="0" borderId="0" applyFont="0" applyFill="0" applyBorder="0" applyAlignment="0" applyProtection="0"/>
    <xf numFmtId="43" fontId="29" fillId="0" borderId="0" applyFont="0" applyFill="0" applyBorder="0" applyAlignment="0" applyProtection="0"/>
    <xf numFmtId="44" fontId="44" fillId="0" borderId="0" applyFont="0" applyFill="0" applyBorder="0" applyAlignment="0" applyProtection="0"/>
    <xf numFmtId="0" fontId="4" fillId="0" borderId="0" applyNumberFormat="0" applyFont="0" applyFill="0" applyBorder="0" applyAlignment="0" applyProtection="0"/>
    <xf numFmtId="0" fontId="49" fillId="0" borderId="0"/>
    <xf numFmtId="0" fontId="75" fillId="0" borderId="0" applyNumberFormat="0" applyFill="0" applyBorder="0" applyAlignment="0" applyProtection="0">
      <alignment vertical="top"/>
      <protection locked="0"/>
    </xf>
    <xf numFmtId="0" fontId="44" fillId="33" borderId="0" applyNumberFormat="0" applyBorder="0" applyAlignment="0" applyProtection="0"/>
    <xf numFmtId="44" fontId="44" fillId="0" borderId="0" applyFont="0" applyFill="0" applyBorder="0" applyAlignment="0" applyProtection="0"/>
    <xf numFmtId="0" fontId="44" fillId="29" borderId="0" applyNumberFormat="0" applyBorder="0" applyAlignment="0" applyProtection="0"/>
    <xf numFmtId="0" fontId="44" fillId="30" borderId="0" applyNumberFormat="0" applyBorder="0" applyAlignment="0" applyProtection="0"/>
    <xf numFmtId="0" fontId="44" fillId="18" borderId="0" applyNumberFormat="0" applyBorder="0" applyAlignment="0" applyProtection="0"/>
    <xf numFmtId="0" fontId="4" fillId="0" borderId="0"/>
    <xf numFmtId="0" fontId="44" fillId="26" borderId="0" applyNumberFormat="0" applyBorder="0" applyAlignment="0" applyProtection="0"/>
    <xf numFmtId="0" fontId="44" fillId="37" borderId="0" applyNumberFormat="0" applyBorder="0" applyAlignment="0" applyProtection="0"/>
    <xf numFmtId="0" fontId="44" fillId="26" borderId="0" applyNumberFormat="0" applyBorder="0" applyAlignment="0" applyProtection="0"/>
    <xf numFmtId="0" fontId="44" fillId="17" borderId="0" applyNumberFormat="0" applyBorder="0" applyAlignment="0" applyProtection="0"/>
    <xf numFmtId="0" fontId="44" fillId="29" borderId="0" applyNumberFormat="0" applyBorder="0" applyAlignment="0" applyProtection="0"/>
    <xf numFmtId="0" fontId="44" fillId="33" borderId="0" applyNumberFormat="0" applyBorder="0" applyAlignment="0" applyProtection="0"/>
    <xf numFmtId="43" fontId="44" fillId="0" borderId="0" applyFont="0" applyFill="0" applyBorder="0" applyAlignment="0" applyProtection="0"/>
    <xf numFmtId="0" fontId="44" fillId="22" borderId="0" applyNumberFormat="0" applyBorder="0" applyAlignment="0" applyProtection="0"/>
    <xf numFmtId="0" fontId="44" fillId="25" borderId="0" applyNumberFormat="0" applyBorder="0" applyAlignment="0" applyProtection="0"/>
    <xf numFmtId="43" fontId="44" fillId="0" borderId="0" applyFont="0" applyFill="0" applyBorder="0" applyAlignment="0" applyProtection="0"/>
    <xf numFmtId="0" fontId="44" fillId="22" borderId="0" applyNumberFormat="0" applyBorder="0" applyAlignment="0" applyProtection="0"/>
    <xf numFmtId="0" fontId="44" fillId="33" borderId="0" applyNumberFormat="0" applyBorder="0" applyAlignment="0" applyProtection="0"/>
    <xf numFmtId="0" fontId="44" fillId="30" borderId="0" applyNumberFormat="0" applyBorder="0" applyAlignment="0" applyProtection="0"/>
    <xf numFmtId="0" fontId="44" fillId="18" borderId="0" applyNumberFormat="0" applyBorder="0" applyAlignment="0" applyProtection="0"/>
    <xf numFmtId="0" fontId="44" fillId="22" borderId="0" applyNumberFormat="0" applyBorder="0" applyAlignment="0" applyProtection="0"/>
    <xf numFmtId="0" fontId="44" fillId="29" borderId="0" applyNumberFormat="0" applyBorder="0" applyAlignment="0" applyProtection="0"/>
    <xf numFmtId="0" fontId="44" fillId="17" borderId="0" applyNumberFormat="0" applyBorder="0" applyAlignment="0" applyProtection="0"/>
    <xf numFmtId="0" fontId="44" fillId="37" borderId="0" applyNumberFormat="0" applyBorder="0" applyAlignment="0" applyProtection="0"/>
    <xf numFmtId="0" fontId="44" fillId="25" borderId="0" applyNumberFormat="0" applyBorder="0" applyAlignment="0" applyProtection="0"/>
    <xf numFmtId="0" fontId="44" fillId="18" borderId="0" applyNumberFormat="0" applyBorder="0" applyAlignment="0" applyProtection="0"/>
    <xf numFmtId="0" fontId="44" fillId="21" borderId="0" applyNumberFormat="0" applyBorder="0" applyAlignment="0" applyProtection="0"/>
    <xf numFmtId="0" fontId="4" fillId="0" borderId="0"/>
    <xf numFmtId="0" fontId="44" fillId="25" borderId="0" applyNumberFormat="0" applyBorder="0" applyAlignment="0" applyProtection="0"/>
    <xf numFmtId="0" fontId="44" fillId="21" borderId="0" applyNumberFormat="0" applyBorder="0" applyAlignment="0" applyProtection="0"/>
    <xf numFmtId="0" fontId="44" fillId="37" borderId="0" applyNumberFormat="0" applyBorder="0" applyAlignment="0" applyProtection="0"/>
    <xf numFmtId="0" fontId="44" fillId="30"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4"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44" fillId="38" borderId="0" applyNumberFormat="0" applyBorder="0" applyAlignment="0" applyProtection="0"/>
    <xf numFmtId="0" fontId="79" fillId="19" borderId="0" applyNumberFormat="0" applyBorder="0" applyAlignment="0" applyProtection="0"/>
    <xf numFmtId="0" fontId="79" fillId="19" borderId="0" applyNumberFormat="0" applyBorder="0" applyAlignment="0" applyProtection="0"/>
    <xf numFmtId="0" fontId="79" fillId="23" borderId="0" applyNumberFormat="0" applyBorder="0" applyAlignment="0" applyProtection="0"/>
    <xf numFmtId="0" fontId="79" fillId="23" borderId="0" applyNumberFormat="0" applyBorder="0" applyAlignment="0" applyProtection="0"/>
    <xf numFmtId="0" fontId="79" fillId="27" borderId="0" applyNumberFormat="0" applyBorder="0" applyAlignment="0" applyProtection="0"/>
    <xf numFmtId="0" fontId="79" fillId="27" borderId="0" applyNumberFormat="0" applyBorder="0" applyAlignment="0" applyProtection="0"/>
    <xf numFmtId="0" fontId="79" fillId="31" borderId="0" applyNumberFormat="0" applyBorder="0" applyAlignment="0" applyProtection="0"/>
    <xf numFmtId="0" fontId="79" fillId="31" borderId="0" applyNumberFormat="0" applyBorder="0" applyAlignment="0" applyProtection="0"/>
    <xf numFmtId="0" fontId="79" fillId="35" borderId="0" applyNumberFormat="0" applyBorder="0" applyAlignment="0" applyProtection="0"/>
    <xf numFmtId="0" fontId="79" fillId="35" borderId="0" applyNumberFormat="0" applyBorder="0" applyAlignment="0" applyProtection="0"/>
    <xf numFmtId="0" fontId="79" fillId="39" borderId="0" applyNumberFormat="0" applyBorder="0" applyAlignment="0" applyProtection="0"/>
    <xf numFmtId="0" fontId="79" fillId="39" borderId="0" applyNumberFormat="0" applyBorder="0" applyAlignment="0" applyProtection="0"/>
    <xf numFmtId="0" fontId="79" fillId="16" borderId="0" applyNumberFormat="0" applyBorder="0" applyAlignment="0" applyProtection="0"/>
    <xf numFmtId="0" fontId="79" fillId="16" borderId="0" applyNumberFormat="0" applyBorder="0" applyAlignment="0" applyProtection="0"/>
    <xf numFmtId="0" fontId="79" fillId="20" borderId="0" applyNumberFormat="0" applyBorder="0" applyAlignment="0" applyProtection="0"/>
    <xf numFmtId="0" fontId="79" fillId="20" borderId="0" applyNumberFormat="0" applyBorder="0" applyAlignment="0" applyProtection="0"/>
    <xf numFmtId="0" fontId="79" fillId="24" borderId="0" applyNumberFormat="0" applyBorder="0" applyAlignment="0" applyProtection="0"/>
    <xf numFmtId="0" fontId="79" fillId="24" borderId="0" applyNumberFormat="0" applyBorder="0" applyAlignment="0" applyProtection="0"/>
    <xf numFmtId="0" fontId="79" fillId="28" borderId="0" applyNumberFormat="0" applyBorder="0" applyAlignment="0" applyProtection="0"/>
    <xf numFmtId="0" fontId="79" fillId="28" borderId="0" applyNumberFormat="0" applyBorder="0" applyAlignment="0" applyProtection="0"/>
    <xf numFmtId="0" fontId="79" fillId="32" borderId="0" applyNumberFormat="0" applyBorder="0" applyAlignment="0" applyProtection="0"/>
    <xf numFmtId="0" fontId="79" fillId="32" borderId="0" applyNumberFormat="0" applyBorder="0" applyAlignment="0" applyProtection="0"/>
    <xf numFmtId="0" fontId="79" fillId="36" borderId="0" applyNumberFormat="0" applyBorder="0" applyAlignment="0" applyProtection="0"/>
    <xf numFmtId="0" fontId="79" fillId="36" borderId="0" applyNumberFormat="0" applyBorder="0" applyAlignment="0" applyProtection="0"/>
    <xf numFmtId="0" fontId="80" fillId="10" borderId="0" applyNumberFormat="0" applyBorder="0" applyAlignment="0" applyProtection="0"/>
    <xf numFmtId="0" fontId="80" fillId="10" borderId="0" applyNumberFormat="0" applyBorder="0" applyAlignment="0" applyProtection="0"/>
    <xf numFmtId="0" fontId="81" fillId="13" borderId="42" applyNumberFormat="0" applyAlignment="0" applyProtection="0"/>
    <xf numFmtId="0" fontId="81" fillId="13" borderId="42" applyNumberFormat="0" applyAlignment="0" applyProtection="0"/>
    <xf numFmtId="0" fontId="82" fillId="14" borderId="45" applyNumberFormat="0" applyAlignment="0" applyProtection="0"/>
    <xf numFmtId="0" fontId="82" fillId="14" borderId="45" applyNumberFormat="0" applyAlignment="0" applyProtection="0"/>
    <xf numFmtId="0" fontId="55" fillId="0" borderId="48">
      <alignment horizontal="centerContinuous"/>
    </xf>
    <xf numFmtId="0" fontId="55" fillId="0" borderId="48">
      <alignment horizontal="centerContinuous"/>
    </xf>
    <xf numFmtId="168" fontId="4" fillId="0" borderId="0" applyFont="0" applyFill="0" applyBorder="0" applyAlignment="0" applyProtection="0"/>
    <xf numFmtId="169" fontId="4" fillId="0" borderId="0" applyFont="0" applyFill="0" applyBorder="0" applyAlignment="0" applyProtection="0"/>
    <xf numFmtId="43" fontId="57" fillId="0" borderId="0" applyFont="0" applyFill="0" applyBorder="0" applyAlignment="0" applyProtection="0"/>
    <xf numFmtId="43" fontId="48"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4"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29" fillId="0" borderId="0" applyFont="0" applyFill="0" applyBorder="0" applyAlignment="0" applyProtection="0"/>
    <xf numFmtId="43" fontId="49" fillId="0" borderId="0" applyFont="0" applyFill="0" applyBorder="0" applyAlignment="0" applyProtection="0"/>
    <xf numFmtId="43" fontId="44" fillId="0" borderId="0" applyFont="0" applyFill="0" applyBorder="0" applyAlignment="0" applyProtection="0"/>
    <xf numFmtId="43" fontId="49" fillId="0" borderId="0" applyFont="0" applyFill="0" applyBorder="0" applyAlignment="0" applyProtection="0"/>
    <xf numFmtId="3" fontId="78" fillId="0" borderId="0" applyFont="0" applyFill="0" applyBorder="0" applyAlignment="0" applyProtection="0"/>
    <xf numFmtId="7" fontId="49" fillId="0" borderId="0"/>
    <xf numFmtId="44" fontId="48" fillId="0" borderId="0" applyFont="0" applyFill="0" applyBorder="0" applyAlignment="0" applyProtection="0"/>
    <xf numFmtId="44" fontId="48" fillId="0" borderId="0" applyFont="0" applyFill="0" applyBorder="0" applyAlignment="0" applyProtection="0"/>
    <xf numFmtId="44" fontId="48" fillId="0" borderId="0" applyFont="0" applyFill="0" applyBorder="0" applyAlignment="0" applyProtection="0"/>
    <xf numFmtId="44" fontId="4" fillId="0" borderId="0" applyFont="0" applyFill="0" applyBorder="0" applyAlignment="0" applyProtection="0"/>
    <xf numFmtId="44" fontId="44" fillId="0" borderId="0" applyFont="0" applyFill="0" applyBorder="0" applyAlignment="0" applyProtection="0"/>
    <xf numFmtId="44" fontId="48" fillId="0" borderId="0" applyFont="0" applyFill="0" applyBorder="0" applyAlignment="0" applyProtection="0"/>
    <xf numFmtId="5" fontId="78" fillId="0" borderId="0" applyFont="0" applyFill="0" applyBorder="0" applyAlignment="0" applyProtection="0"/>
    <xf numFmtId="0" fontId="78" fillId="0" borderId="0" applyFont="0" applyFill="0" applyBorder="0" applyAlignment="0" applyProtection="0"/>
    <xf numFmtId="38" fontId="83" fillId="0" borderId="0"/>
    <xf numFmtId="0" fontId="84" fillId="0" borderId="0" applyNumberFormat="0" applyFill="0" applyBorder="0" applyAlignment="0" applyProtection="0"/>
    <xf numFmtId="0" fontId="84" fillId="0" borderId="0" applyNumberFormat="0" applyFill="0" applyBorder="0" applyAlignment="0" applyProtection="0"/>
    <xf numFmtId="5" fontId="85" fillId="0" borderId="49" applyFont="0" applyBorder="0"/>
    <xf numFmtId="170" fontId="4" fillId="0" borderId="0" applyFont="0" applyFill="0" applyBorder="0" applyAlignment="0" applyProtection="0"/>
    <xf numFmtId="0" fontId="86" fillId="9" borderId="0" applyNumberFormat="0" applyBorder="0" applyAlignment="0" applyProtection="0"/>
    <xf numFmtId="0" fontId="86" fillId="9" borderId="0" applyNumberFormat="0" applyBorder="0" applyAlignment="0" applyProtection="0"/>
    <xf numFmtId="0" fontId="87" fillId="0" borderId="0" applyNumberFormat="0" applyBorder="0" applyAlignment="0">
      <alignment horizontal="center"/>
    </xf>
    <xf numFmtId="0" fontId="88" fillId="0" borderId="39" applyNumberFormat="0" applyFill="0" applyAlignment="0" applyProtection="0"/>
    <xf numFmtId="0" fontId="88" fillId="0" borderId="39" applyNumberFormat="0" applyFill="0" applyAlignment="0" applyProtection="0"/>
    <xf numFmtId="0" fontId="89" fillId="0" borderId="40" applyNumberFormat="0" applyFill="0" applyAlignment="0" applyProtection="0"/>
    <xf numFmtId="0" fontId="89" fillId="0" borderId="40" applyNumberFormat="0" applyFill="0" applyAlignment="0" applyProtection="0"/>
    <xf numFmtId="0" fontId="90" fillId="0" borderId="41" applyNumberFormat="0" applyFill="0" applyAlignment="0" applyProtection="0"/>
    <xf numFmtId="0" fontId="90" fillId="0" borderId="41"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91" fillId="0" borderId="0" applyNumberFormat="0" applyFill="0" applyBorder="0" applyAlignment="0" applyProtection="0"/>
    <xf numFmtId="0" fontId="92" fillId="0" borderId="0" applyNumberFormat="0" applyFill="0" applyBorder="0" applyAlignment="0" applyProtection="0">
      <alignment vertical="top"/>
      <protection locked="0"/>
    </xf>
    <xf numFmtId="0" fontId="93" fillId="0" borderId="48" applyNumberFormat="0" applyFill="0" applyBorder="0" applyAlignment="0" applyProtection="0">
      <alignment vertical="top"/>
      <protection locked="0"/>
    </xf>
    <xf numFmtId="0" fontId="94" fillId="12" borderId="42" applyNumberFormat="0" applyAlignment="0" applyProtection="0"/>
    <xf numFmtId="0" fontId="94" fillId="12" borderId="42" applyNumberFormat="0" applyAlignment="0" applyProtection="0"/>
    <xf numFmtId="171" fontId="4" fillId="0" borderId="0" applyFont="0" applyFill="0" applyBorder="0" applyAlignment="0" applyProtection="0"/>
    <xf numFmtId="49" fontId="55" fillId="0" borderId="0" applyFill="0" applyBorder="0" applyProtection="0"/>
    <xf numFmtId="172" fontId="55" fillId="0" borderId="0" applyFill="0" applyBorder="0" applyProtection="0"/>
    <xf numFmtId="173" fontId="55" fillId="0" borderId="0" applyFill="0" applyBorder="0" applyProtection="0"/>
    <xf numFmtId="0" fontId="95" fillId="0" borderId="44" applyNumberFormat="0" applyFill="0" applyAlignment="0" applyProtection="0"/>
    <xf numFmtId="0" fontId="95" fillId="0" borderId="44" applyNumberFormat="0" applyFill="0" applyAlignment="0" applyProtection="0"/>
    <xf numFmtId="0" fontId="96" fillId="11" borderId="0" applyNumberFormat="0" applyBorder="0" applyAlignment="0" applyProtection="0"/>
    <xf numFmtId="0" fontId="96" fillId="11" borderId="0" applyNumberFormat="0" applyBorder="0" applyAlignment="0" applyProtection="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97" fillId="0" borderId="0"/>
    <xf numFmtId="0" fontId="7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9" fillId="0" borderId="0"/>
    <xf numFmtId="0" fontId="29" fillId="0" borderId="0"/>
    <xf numFmtId="0" fontId="4" fillId="0" borderId="0"/>
    <xf numFmtId="0" fontId="4" fillId="0" borderId="0"/>
    <xf numFmtId="0" fontId="29" fillId="0" borderId="0"/>
    <xf numFmtId="0" fontId="49" fillId="0" borderId="0"/>
    <xf numFmtId="0" fontId="48" fillId="0" borderId="0"/>
    <xf numFmtId="0" fontId="44" fillId="0" borderId="0"/>
    <xf numFmtId="0" fontId="7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9" fillId="0" borderId="0"/>
    <xf numFmtId="0" fontId="49" fillId="0" borderId="0"/>
    <xf numFmtId="0" fontId="29" fillId="0" borderId="0"/>
    <xf numFmtId="0" fontId="49" fillId="0" borderId="0"/>
    <xf numFmtId="0" fontId="29" fillId="0" borderId="0"/>
    <xf numFmtId="0" fontId="49" fillId="0" borderId="0"/>
    <xf numFmtId="0" fontId="29"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58" fillId="0" borderId="0"/>
    <xf numFmtId="0" fontId="45" fillId="0" borderId="0"/>
    <xf numFmtId="0" fontId="50" fillId="0" borderId="0"/>
    <xf numFmtId="0" fontId="4" fillId="0" borderId="0"/>
    <xf numFmtId="0" fontId="50" fillId="0" borderId="0"/>
    <xf numFmtId="0" fontId="50" fillId="0" borderId="0"/>
    <xf numFmtId="0" fontId="50" fillId="0" borderId="0"/>
    <xf numFmtId="0" fontId="50" fillId="0" borderId="0"/>
    <xf numFmtId="0" fontId="50" fillId="0" borderId="0"/>
    <xf numFmtId="0" fontId="4" fillId="0" borderId="0"/>
    <xf numFmtId="0" fontId="98" fillId="0" borderId="0"/>
    <xf numFmtId="0" fontId="29" fillId="0" borderId="0"/>
    <xf numFmtId="0" fontId="98" fillId="0" borderId="0"/>
    <xf numFmtId="0" fontId="58" fillId="0" borderId="0"/>
    <xf numFmtId="0" fontId="58" fillId="0" borderId="0">
      <alignment vertical="top"/>
    </xf>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99" fillId="0" borderId="0"/>
    <xf numFmtId="0" fontId="29" fillId="0" borderId="0"/>
    <xf numFmtId="0" fontId="48" fillId="0" borderId="0"/>
    <xf numFmtId="0" fontId="48"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 fillId="0" borderId="0"/>
    <xf numFmtId="0" fontId="4" fillId="0" borderId="0"/>
    <xf numFmtId="0" fontId="4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4"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0" borderId="0"/>
    <xf numFmtId="0" fontId="4" fillId="0" borderId="0"/>
    <xf numFmtId="0" fontId="29" fillId="0" borderId="0"/>
    <xf numFmtId="0" fontId="29" fillId="0" borderId="0"/>
    <xf numFmtId="0" fontId="29" fillId="0" borderId="0"/>
    <xf numFmtId="0" fontId="29" fillId="0" borderId="0"/>
    <xf numFmtId="0" fontId="44" fillId="0" borderId="0"/>
    <xf numFmtId="0" fontId="4" fillId="0" borderId="0"/>
    <xf numFmtId="0" fontId="29" fillId="0" borderId="0"/>
    <xf numFmtId="0" fontId="29" fillId="0" borderId="0"/>
    <xf numFmtId="0" fontId="29" fillId="0" borderId="0"/>
    <xf numFmtId="0" fontId="4"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29" fillId="0" borderId="0"/>
    <xf numFmtId="0" fontId="44" fillId="15" borderId="46" applyNumberFormat="0" applyFont="0" applyAlignment="0" applyProtection="0"/>
    <xf numFmtId="0" fontId="44" fillId="15" borderId="46" applyNumberFormat="0" applyFont="0" applyAlignment="0" applyProtection="0"/>
    <xf numFmtId="0" fontId="44" fillId="15" borderId="46" applyNumberFormat="0" applyFont="0" applyAlignment="0" applyProtection="0"/>
    <xf numFmtId="0" fontId="100" fillId="13" borderId="43" applyNumberFormat="0" applyAlignment="0" applyProtection="0"/>
    <xf numFmtId="0" fontId="100" fillId="13" borderId="43" applyNumberFormat="0" applyAlignment="0" applyProtection="0"/>
    <xf numFmtId="9" fontId="4" fillId="0" borderId="0" applyFont="0" applyFill="0" applyBorder="0" applyAlignment="0" applyProtection="0"/>
    <xf numFmtId="9" fontId="98"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4"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44" fillId="0" borderId="0" applyFont="0" applyFill="0" applyBorder="0" applyAlignment="0" applyProtection="0"/>
    <xf numFmtId="9" fontId="4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9" fontId="29" fillId="0" borderId="0" applyFont="0" applyFill="0" applyBorder="0" applyAlignment="0" applyProtection="0"/>
    <xf numFmtId="167" fontId="4" fillId="0" borderId="0" applyFont="0" applyFill="0" applyBorder="0" applyAlignment="0" applyProtection="0"/>
    <xf numFmtId="0" fontId="58" fillId="0" borderId="0" applyNumberFormat="0" applyBorder="0" applyAlignment="0"/>
    <xf numFmtId="0" fontId="101" fillId="0" borderId="0" applyNumberFormat="0" applyBorder="0" applyAlignment="0"/>
    <xf numFmtId="0" fontId="58" fillId="0" borderId="0" applyNumberFormat="0" applyBorder="0" applyAlignment="0"/>
    <xf numFmtId="0" fontId="102" fillId="0" borderId="0" applyNumberFormat="0" applyBorder="0" applyAlignment="0"/>
    <xf numFmtId="0" fontId="73" fillId="60" borderId="0" applyNumberFormat="0" applyBorder="0" applyAlignment="0"/>
    <xf numFmtId="0" fontId="73" fillId="0" borderId="0" applyNumberFormat="0" applyBorder="0" applyAlignment="0"/>
    <xf numFmtId="0" fontId="103" fillId="0" borderId="0">
      <alignment horizontal="center"/>
    </xf>
    <xf numFmtId="0" fontId="77" fillId="0" borderId="0" applyFont="0" applyFill="0" applyBorder="0" applyAlignment="0"/>
    <xf numFmtId="0" fontId="4" fillId="0" borderId="25" applyNumberFormat="0" applyFont="0" applyFill="0" applyBorder="0" applyProtection="0">
      <alignment horizontal="center" vertical="center" wrapText="1"/>
    </xf>
    <xf numFmtId="0" fontId="51" fillId="0" borderId="47" applyNumberFormat="0" applyFill="0" applyAlignment="0" applyProtection="0"/>
    <xf numFmtId="0" fontId="51" fillId="0" borderId="47" applyNumberFormat="0" applyFill="0" applyAlignment="0" applyProtection="0"/>
    <xf numFmtId="0" fontId="76" fillId="0" borderId="0" applyNumberFormat="0" applyFill="0" applyBorder="0" applyAlignment="0" applyProtection="0"/>
    <xf numFmtId="0" fontId="76" fillId="0" borderId="0" applyNumberFormat="0" applyFill="0" applyBorder="0" applyAlignment="0" applyProtection="0"/>
    <xf numFmtId="0" fontId="44" fillId="0" borderId="0"/>
    <xf numFmtId="43"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4" fontId="44" fillId="0" borderId="0" applyFont="0" applyFill="0" applyBorder="0" applyAlignment="0" applyProtection="0"/>
    <xf numFmtId="43" fontId="44" fillId="0" borderId="0" applyFont="0" applyFill="0" applyBorder="0" applyAlignment="0" applyProtection="0"/>
    <xf numFmtId="0" fontId="44" fillId="0" borderId="0"/>
    <xf numFmtId="44" fontId="44" fillId="0" borderId="0" applyFont="0" applyFill="0" applyBorder="0" applyAlignment="0" applyProtection="0"/>
    <xf numFmtId="43" fontId="44" fillId="0" borderId="0" applyFont="0" applyFill="0" applyBorder="0" applyAlignment="0" applyProtection="0"/>
    <xf numFmtId="0" fontId="44" fillId="0" borderId="0"/>
    <xf numFmtId="43" fontId="44" fillId="0" borderId="0" applyFont="0" applyFill="0" applyBorder="0" applyAlignment="0" applyProtection="0"/>
    <xf numFmtId="0" fontId="44" fillId="0" borderId="0"/>
    <xf numFmtId="0" fontId="44" fillId="0" borderId="0"/>
    <xf numFmtId="43" fontId="44" fillId="0" borderId="0" applyFont="0" applyFill="0" applyBorder="0" applyAlignment="0" applyProtection="0"/>
    <xf numFmtId="44" fontId="4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6" fillId="0" borderId="0" applyFont="0" applyFill="0" applyBorder="0" applyAlignment="0" applyProtection="0"/>
    <xf numFmtId="0" fontId="45" fillId="0" borderId="0"/>
    <xf numFmtId="0" fontId="4" fillId="0" borderId="0"/>
    <xf numFmtId="0" fontId="4" fillId="0" borderId="0"/>
    <xf numFmtId="44" fontId="29" fillId="0" borderId="0" applyFont="0" applyFill="0" applyBorder="0" applyAlignment="0" applyProtection="0"/>
    <xf numFmtId="0" fontId="44" fillId="0" borderId="0"/>
    <xf numFmtId="0" fontId="44" fillId="0" borderId="0"/>
    <xf numFmtId="9" fontId="29" fillId="0" borderId="0" applyFont="0" applyFill="0" applyBorder="0" applyAlignment="0" applyProtection="0"/>
    <xf numFmtId="0" fontId="29" fillId="0" borderId="0"/>
    <xf numFmtId="0" fontId="54" fillId="41" borderId="0" applyNumberFormat="0" applyAlignment="0" applyProtection="0"/>
    <xf numFmtId="0" fontId="104" fillId="0" borderId="0"/>
    <xf numFmtId="43" fontId="104" fillId="0" borderId="0" applyFont="0" applyFill="0" applyBorder="0" applyAlignment="0" applyProtection="0"/>
    <xf numFmtId="43" fontId="29" fillId="0" borderId="0" applyFont="0" applyFill="0" applyBorder="0" applyAlignment="0" applyProtection="0"/>
    <xf numFmtId="9" fontId="29" fillId="0" borderId="0" applyFont="0" applyFill="0" applyBorder="0" applyAlignment="0" applyProtection="0"/>
    <xf numFmtId="44" fontId="29" fillId="0" borderId="0" applyFont="0" applyFill="0" applyBorder="0" applyAlignment="0" applyProtection="0"/>
    <xf numFmtId="43" fontId="29" fillId="0" borderId="0" applyFont="0" applyFill="0" applyBorder="0" applyAlignment="0" applyProtection="0"/>
    <xf numFmtId="44" fontId="29" fillId="0" borderId="0" applyFont="0" applyFill="0" applyBorder="0" applyAlignment="0" applyProtection="0"/>
    <xf numFmtId="44" fontId="46" fillId="0" borderId="0" applyFont="0" applyFill="0" applyBorder="0" applyAlignment="0" applyProtection="0"/>
    <xf numFmtId="0" fontId="46" fillId="0" borderId="0"/>
    <xf numFmtId="43" fontId="46" fillId="0" borderId="0" applyFont="0" applyFill="0" applyBorder="0" applyAlignment="0" applyProtection="0"/>
    <xf numFmtId="43" fontId="46" fillId="0" borderId="0" applyFont="0" applyFill="0" applyBorder="0" applyAlignment="0" applyProtection="0"/>
    <xf numFmtId="0" fontId="46" fillId="0" borderId="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0" fontId="98" fillId="0" borderId="0"/>
    <xf numFmtId="43" fontId="55" fillId="0" borderId="0" applyFont="0" applyFill="0" applyBorder="0" applyAlignment="0" applyProtection="0"/>
    <xf numFmtId="44" fontId="98" fillId="0" borderId="0" applyFont="0" applyFill="0" applyBorder="0" applyAlignment="0" applyProtection="0"/>
    <xf numFmtId="44" fontId="55" fillId="0" borderId="0" applyFont="0" applyFill="0" applyBorder="0" applyAlignment="0" applyProtection="0"/>
    <xf numFmtId="0" fontId="29" fillId="0" borderId="0"/>
    <xf numFmtId="0" fontId="55" fillId="0" borderId="0"/>
    <xf numFmtId="0" fontId="56" fillId="0" borderId="0" applyNumberFormat="0" applyFill="0" applyBorder="0" applyAlignment="0" applyProtection="0">
      <alignment vertical="top"/>
      <protection locked="0"/>
    </xf>
    <xf numFmtId="0" fontId="57" fillId="0" borderId="0"/>
    <xf numFmtId="0" fontId="57" fillId="0" borderId="0"/>
    <xf numFmtId="0" fontId="57" fillId="0" borderId="0"/>
    <xf numFmtId="0" fontId="29" fillId="0" borderId="0"/>
    <xf numFmtId="9" fontId="55" fillId="0" borderId="0" applyFont="0" applyFill="0" applyBorder="0" applyAlignment="0" applyProtection="0"/>
    <xf numFmtId="0" fontId="46" fillId="0" borderId="0"/>
    <xf numFmtId="43" fontId="46" fillId="0" borderId="0" applyFont="0" applyFill="0" applyBorder="0" applyAlignment="0" applyProtection="0"/>
    <xf numFmtId="0" fontId="105" fillId="0" borderId="0"/>
    <xf numFmtId="9" fontId="46"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7" fillId="0" borderId="0" applyNumberFormat="0" applyFill="0" applyBorder="0" applyAlignment="0" applyProtection="0"/>
    <xf numFmtId="0" fontId="49" fillId="0" borderId="0"/>
    <xf numFmtId="0" fontId="29" fillId="0" borderId="0"/>
    <xf numFmtId="0" fontId="4" fillId="0" borderId="0"/>
    <xf numFmtId="0" fontId="4" fillId="0" borderId="0"/>
    <xf numFmtId="0" fontId="4" fillId="0" borderId="0"/>
    <xf numFmtId="0" fontId="98" fillId="0" borderId="0"/>
    <xf numFmtId="0" fontId="4" fillId="0" borderId="0"/>
    <xf numFmtId="0" fontId="4" fillId="0" borderId="0"/>
    <xf numFmtId="0" fontId="4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46" fillId="0" borderId="0"/>
    <xf numFmtId="43" fontId="46" fillId="0" borderId="0" applyFont="0" applyFill="0" applyBorder="0" applyAlignment="0" applyProtection="0"/>
    <xf numFmtId="44" fontId="46" fillId="0" borderId="0" applyFont="0" applyFill="0" applyBorder="0" applyAlignment="0" applyProtection="0"/>
    <xf numFmtId="9" fontId="46" fillId="0" borderId="0" applyFont="0" applyFill="0" applyBorder="0" applyAlignment="0" applyProtection="0"/>
    <xf numFmtId="9" fontId="29" fillId="0" borderId="0" applyFont="0" applyFill="0" applyBorder="0" applyAlignment="0" applyProtection="0"/>
    <xf numFmtId="44" fontId="46" fillId="0" borderId="0" applyFont="0" applyFill="0" applyBorder="0" applyAlignment="0" applyProtection="0"/>
    <xf numFmtId="0" fontId="44" fillId="0" borderId="0"/>
    <xf numFmtId="0" fontId="44" fillId="0" borderId="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xf numFmtId="0" fontId="46" fillId="0" borderId="0"/>
    <xf numFmtId="43" fontId="46" fillId="0" borderId="0" applyFont="0" applyFill="0" applyBorder="0" applyAlignment="0" applyProtection="0"/>
    <xf numFmtId="44" fontId="46" fillId="0" borderId="0" applyFont="0" applyFill="0" applyBorder="0" applyAlignment="0" applyProtection="0"/>
    <xf numFmtId="44" fontId="46" fillId="0" borderId="0" applyFont="0" applyFill="0" applyBorder="0" applyAlignment="0" applyProtection="0"/>
    <xf numFmtId="43" fontId="46" fillId="0" borderId="0" applyFont="0" applyFill="0" applyBorder="0" applyAlignment="0" applyProtection="0"/>
    <xf numFmtId="0" fontId="46" fillId="0" borderId="0"/>
  </cellStyleXfs>
  <cellXfs count="132">
    <xf numFmtId="0" fontId="0" fillId="0" borderId="0" xfId="0"/>
    <xf numFmtId="0" fontId="10" fillId="0" borderId="4" xfId="0" applyFont="1" applyBorder="1" applyAlignment="1" applyProtection="1">
      <alignment horizontal="center"/>
    </xf>
    <xf numFmtId="3" fontId="12" fillId="6" borderId="14" xfId="0" applyNumberFormat="1" applyFont="1" applyFill="1" applyBorder="1" applyAlignment="1" applyProtection="1">
      <alignment vertical="center"/>
      <protection locked="0"/>
    </xf>
    <xf numFmtId="3" fontId="12" fillId="6" borderId="5" xfId="0" applyNumberFormat="1" applyFont="1" applyFill="1" applyBorder="1" applyAlignment="1" applyProtection="1">
      <alignment vertical="center"/>
      <protection locked="0"/>
    </xf>
    <xf numFmtId="3" fontId="12" fillId="6" borderId="15" xfId="0" applyNumberFormat="1" applyFont="1" applyFill="1" applyBorder="1" applyAlignment="1" applyProtection="1">
      <alignment vertical="center"/>
      <protection locked="0"/>
    </xf>
    <xf numFmtId="3" fontId="12" fillId="6" borderId="9" xfId="0" applyNumberFormat="1" applyFont="1" applyFill="1" applyBorder="1" applyAlignment="1" applyProtection="1">
      <alignment vertical="center"/>
      <protection locked="0"/>
    </xf>
    <xf numFmtId="3" fontId="12" fillId="6" borderId="16" xfId="0" applyNumberFormat="1" applyFont="1" applyFill="1" applyBorder="1" applyAlignment="1" applyProtection="1">
      <alignment vertical="center"/>
      <protection locked="0"/>
    </xf>
    <xf numFmtId="0" fontId="5" fillId="3" borderId="17" xfId="2" applyFont="1" applyFill="1" applyBorder="1" applyAlignment="1" applyProtection="1">
      <alignment horizontal="center" vertical="center" wrapText="1"/>
      <protection hidden="1"/>
    </xf>
    <xf numFmtId="0" fontId="5" fillId="3" borderId="18" xfId="2" applyFont="1" applyFill="1" applyBorder="1" applyAlignment="1" applyProtection="1">
      <alignment horizontal="center" vertical="center" wrapText="1"/>
      <protection hidden="1"/>
    </xf>
    <xf numFmtId="0" fontId="5" fillId="3" borderId="19" xfId="2" applyFont="1" applyFill="1" applyBorder="1" applyAlignment="1" applyProtection="1">
      <alignment horizontal="center" vertical="center" wrapText="1"/>
      <protection hidden="1"/>
    </xf>
    <xf numFmtId="0" fontId="5" fillId="3" borderId="20" xfId="2" applyFont="1" applyFill="1" applyBorder="1" applyAlignment="1" applyProtection="1">
      <alignment horizontal="center" vertical="center" wrapText="1"/>
      <protection hidden="1"/>
    </xf>
    <xf numFmtId="0" fontId="9" fillId="0" borderId="0" xfId="0" applyFont="1" applyProtection="1"/>
    <xf numFmtId="0" fontId="10" fillId="0" borderId="0" xfId="0" applyFont="1" applyProtection="1"/>
    <xf numFmtId="0" fontId="11" fillId="0" borderId="0" xfId="0" applyFont="1" applyProtection="1"/>
    <xf numFmtId="0" fontId="10" fillId="0" borderId="2" xfId="0" applyFont="1" applyBorder="1" applyAlignment="1" applyProtection="1">
      <alignment horizontal="center"/>
    </xf>
    <xf numFmtId="0" fontId="10" fillId="0" borderId="3" xfId="0" applyFont="1" applyBorder="1" applyAlignment="1" applyProtection="1">
      <alignment horizontal="center"/>
    </xf>
    <xf numFmtId="0" fontId="10" fillId="0" borderId="5" xfId="0" applyFont="1" applyBorder="1" applyProtection="1"/>
    <xf numFmtId="0" fontId="13" fillId="4" borderId="6" xfId="0" applyFont="1" applyFill="1" applyBorder="1" applyAlignment="1" applyProtection="1">
      <alignment horizontal="center" vertical="center"/>
    </xf>
    <xf numFmtId="0" fontId="14" fillId="5" borderId="8" xfId="0" applyFont="1" applyFill="1" applyBorder="1" applyAlignment="1" applyProtection="1">
      <alignment horizontal="center" vertical="center" wrapText="1"/>
    </xf>
    <xf numFmtId="0" fontId="14" fillId="5" borderId="9"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wrapText="1"/>
    </xf>
    <xf numFmtId="0" fontId="14" fillId="5" borderId="7" xfId="0" applyFont="1" applyFill="1" applyBorder="1" applyAlignment="1" applyProtection="1">
      <alignment horizontal="center" vertical="center"/>
    </xf>
    <xf numFmtId="0" fontId="14" fillId="5" borderId="10" xfId="0" applyFont="1" applyFill="1" applyBorder="1" applyAlignment="1" applyProtection="1">
      <alignment horizontal="center" vertical="center" wrapText="1"/>
    </xf>
    <xf numFmtId="0" fontId="12" fillId="5" borderId="0" xfId="0" applyFont="1" applyFill="1" applyBorder="1" applyAlignment="1" applyProtection="1">
      <alignment horizontal="center" vertical="center" wrapText="1"/>
    </xf>
    <xf numFmtId="0" fontId="12" fillId="5" borderId="13" xfId="0" applyFont="1" applyFill="1" applyBorder="1" applyAlignment="1" applyProtection="1">
      <alignment horizontal="center" vertical="center"/>
    </xf>
    <xf numFmtId="0" fontId="12" fillId="0" borderId="1" xfId="0" applyFont="1" applyBorder="1" applyAlignment="1" applyProtection="1">
      <alignment vertical="center"/>
    </xf>
    <xf numFmtId="0" fontId="15" fillId="2" borderId="21" xfId="2" applyFont="1" applyFill="1" applyBorder="1" applyProtection="1">
      <protection hidden="1"/>
    </xf>
    <xf numFmtId="0" fontId="16" fillId="2" borderId="22" xfId="2" applyFont="1" applyFill="1" applyBorder="1" applyProtection="1">
      <protection hidden="1"/>
    </xf>
    <xf numFmtId="0" fontId="15" fillId="2" borderId="23" xfId="2" applyFont="1" applyFill="1" applyBorder="1" applyAlignment="1" applyProtection="1">
      <alignment horizontal="center" vertical="center"/>
      <protection hidden="1"/>
    </xf>
    <xf numFmtId="0" fontId="15" fillId="2" borderId="24" xfId="2" applyFont="1" applyFill="1" applyBorder="1" applyAlignment="1" applyProtection="1">
      <alignment horizontal="center" vertical="center"/>
      <protection hidden="1"/>
    </xf>
    <xf numFmtId="0" fontId="0" fillId="0" borderId="0" xfId="0" applyProtection="1"/>
    <xf numFmtId="0" fontId="15" fillId="2" borderId="22" xfId="2" applyFont="1" applyFill="1" applyBorder="1" applyProtection="1">
      <protection hidden="1"/>
    </xf>
    <xf numFmtId="3" fontId="15" fillId="3" borderId="25" xfId="2" applyNumberFormat="1" applyFont="1" applyFill="1" applyBorder="1" applyAlignment="1" applyProtection="1">
      <alignment horizontal="center"/>
    </xf>
    <xf numFmtId="3" fontId="15" fillId="3" borderId="26" xfId="2" applyNumberFormat="1" applyFont="1" applyFill="1" applyBorder="1" applyAlignment="1" applyProtection="1">
      <alignment horizontal="center"/>
    </xf>
    <xf numFmtId="3" fontId="15" fillId="3" borderId="17" xfId="2" applyNumberFormat="1" applyFont="1" applyFill="1" applyBorder="1" applyAlignment="1" applyProtection="1">
      <alignment horizontal="center"/>
    </xf>
    <xf numFmtId="3" fontId="15" fillId="3" borderId="18" xfId="2" applyNumberFormat="1" applyFont="1" applyFill="1" applyBorder="1" applyAlignment="1" applyProtection="1">
      <alignment horizontal="center"/>
    </xf>
    <xf numFmtId="3" fontId="15" fillId="2" borderId="22" xfId="2" applyNumberFormat="1" applyFont="1" applyFill="1" applyBorder="1" applyAlignment="1" applyProtection="1">
      <alignment horizontal="center"/>
      <protection hidden="1"/>
    </xf>
    <xf numFmtId="0" fontId="10" fillId="0" borderId="0" xfId="0" applyFont="1" applyFill="1" applyProtection="1"/>
    <xf numFmtId="3" fontId="15" fillId="6" borderId="25" xfId="2" applyNumberFormat="1" applyFont="1" applyFill="1" applyBorder="1" applyAlignment="1" applyProtection="1">
      <alignment horizontal="center"/>
      <protection locked="0"/>
    </xf>
    <xf numFmtId="3" fontId="15" fillId="6" borderId="26" xfId="2" applyNumberFormat="1" applyFont="1" applyFill="1" applyBorder="1" applyAlignment="1" applyProtection="1">
      <alignment horizontal="center"/>
      <protection locked="0"/>
    </xf>
    <xf numFmtId="3" fontId="15" fillId="6" borderId="27" xfId="2" applyNumberFormat="1" applyFont="1" applyFill="1" applyBorder="1" applyAlignment="1" applyProtection="1">
      <alignment horizontal="center"/>
      <protection locked="0"/>
    </xf>
    <xf numFmtId="3" fontId="15" fillId="6" borderId="19" xfId="2" applyNumberFormat="1" applyFont="1" applyFill="1" applyBorder="1" applyAlignment="1" applyProtection="1">
      <alignment horizontal="center"/>
      <protection locked="0"/>
    </xf>
    <xf numFmtId="3" fontId="15" fillId="6" borderId="17" xfId="2" applyNumberFormat="1" applyFont="1" applyFill="1" applyBorder="1" applyAlignment="1" applyProtection="1">
      <alignment horizontal="center"/>
      <protection locked="0"/>
    </xf>
    <xf numFmtId="3" fontId="15" fillId="6" borderId="20" xfId="2" applyNumberFormat="1" applyFont="1" applyFill="1" applyBorder="1" applyAlignment="1" applyProtection="1">
      <alignment horizontal="center"/>
      <protection locked="0"/>
    </xf>
    <xf numFmtId="0" fontId="15" fillId="2" borderId="25" xfId="2" applyFont="1" applyFill="1" applyBorder="1" applyAlignment="1" applyProtection="1">
      <alignment horizontal="left" vertical="top" wrapText="1"/>
    </xf>
    <xf numFmtId="0" fontId="15" fillId="2" borderId="17" xfId="2" applyFont="1" applyFill="1" applyBorder="1" applyAlignment="1" applyProtection="1">
      <alignment horizontal="left" vertical="top" wrapText="1"/>
    </xf>
    <xf numFmtId="0" fontId="16" fillId="2" borderId="22" xfId="2" applyFont="1" applyFill="1" applyBorder="1" applyProtection="1"/>
    <xf numFmtId="3" fontId="12" fillId="5" borderId="5" xfId="0" applyNumberFormat="1" applyFont="1" applyFill="1" applyBorder="1" applyAlignment="1" applyProtection="1">
      <alignment horizontal="center" vertical="center"/>
    </xf>
    <xf numFmtId="3" fontId="12" fillId="5" borderId="15" xfId="0" applyNumberFormat="1" applyFont="1" applyFill="1" applyBorder="1" applyAlignment="1" applyProtection="1">
      <alignment horizontal="center" vertical="center"/>
    </xf>
    <xf numFmtId="0" fontId="12" fillId="5" borderId="11" xfId="0" applyFont="1" applyFill="1" applyBorder="1" applyAlignment="1" applyProtection="1">
      <alignment horizontal="center" vertical="center"/>
    </xf>
    <xf numFmtId="0" fontId="12" fillId="5" borderId="12" xfId="0" applyFont="1" applyFill="1" applyBorder="1" applyAlignment="1" applyProtection="1">
      <alignment horizontal="center" vertical="center"/>
    </xf>
    <xf numFmtId="164" fontId="12" fillId="6" borderId="15" xfId="0" applyNumberFormat="1" applyFont="1" applyFill="1" applyBorder="1" applyAlignment="1" applyProtection="1">
      <alignment vertical="center"/>
      <protection locked="0"/>
    </xf>
    <xf numFmtId="164" fontId="12" fillId="6" borderId="16" xfId="0" applyNumberFormat="1" applyFont="1" applyFill="1" applyBorder="1" applyAlignment="1" applyProtection="1">
      <alignment vertical="center"/>
      <protection locked="0"/>
    </xf>
    <xf numFmtId="164" fontId="12" fillId="6" borderId="5" xfId="0" applyNumberFormat="1" applyFont="1" applyFill="1" applyBorder="1" applyAlignment="1" applyProtection="1">
      <alignment vertical="center"/>
      <protection locked="0"/>
    </xf>
    <xf numFmtId="164" fontId="12" fillId="5" borderId="5" xfId="0" applyNumberFormat="1" applyFont="1" applyFill="1" applyBorder="1" applyAlignment="1" applyProtection="1">
      <alignment horizontal="center" vertical="center"/>
    </xf>
    <xf numFmtId="0" fontId="12" fillId="5" borderId="0" xfId="0" applyNumberFormat="1" applyFont="1" applyFill="1" applyBorder="1" applyAlignment="1" applyProtection="1">
      <alignment horizontal="center" vertical="center" wrapText="1"/>
    </xf>
    <xf numFmtId="0" fontId="12" fillId="5" borderId="11" xfId="0" applyNumberFormat="1" applyFont="1" applyFill="1" applyBorder="1" applyAlignment="1" applyProtection="1">
      <alignment horizontal="center" vertical="center"/>
    </xf>
    <xf numFmtId="3" fontId="12" fillId="5" borderId="16" xfId="0" applyNumberFormat="1" applyFont="1" applyFill="1" applyBorder="1" applyAlignment="1" applyProtection="1">
      <alignment vertical="center"/>
    </xf>
    <xf numFmtId="3" fontId="12" fillId="5" borderId="15" xfId="0" applyNumberFormat="1" applyFont="1" applyFill="1" applyBorder="1" applyAlignment="1" applyProtection="1">
      <alignment vertical="center"/>
    </xf>
    <xf numFmtId="164" fontId="12" fillId="7" borderId="7" xfId="0" applyNumberFormat="1" applyFont="1" applyFill="1" applyBorder="1" applyAlignment="1" applyProtection="1">
      <alignment horizontal="center" vertical="center"/>
    </xf>
    <xf numFmtId="3" fontId="12" fillId="7" borderId="7" xfId="0" applyNumberFormat="1" applyFont="1" applyFill="1" applyBorder="1" applyAlignment="1" applyProtection="1">
      <alignment horizontal="center" vertical="center"/>
    </xf>
    <xf numFmtId="0" fontId="12" fillId="8" borderId="13" xfId="0" applyFont="1" applyFill="1" applyBorder="1" applyAlignment="1" applyProtection="1">
      <alignment horizontal="center" vertical="center"/>
    </xf>
    <xf numFmtId="3" fontId="12" fillId="5" borderId="7" xfId="0" applyNumberFormat="1" applyFont="1" applyFill="1" applyBorder="1" applyAlignment="1" applyProtection="1">
      <alignment horizontal="center" vertical="center"/>
    </xf>
    <xf numFmtId="164" fontId="12" fillId="5" borderId="7" xfId="0" applyNumberFormat="1" applyFont="1" applyFill="1" applyBorder="1" applyAlignment="1" applyProtection="1">
      <alignment horizontal="center" vertical="center"/>
    </xf>
    <xf numFmtId="164" fontId="12" fillId="5" borderId="15" xfId="0" applyNumberFormat="1" applyFont="1" applyFill="1" applyBorder="1" applyAlignment="1" applyProtection="1">
      <alignment horizontal="center" vertical="center"/>
    </xf>
    <xf numFmtId="164" fontId="12" fillId="7" borderId="15" xfId="0" applyNumberFormat="1" applyFont="1" applyFill="1" applyBorder="1" applyAlignment="1" applyProtection="1">
      <alignment horizontal="center" vertical="center"/>
    </xf>
    <xf numFmtId="164" fontId="12" fillId="5" borderId="0" xfId="0" applyNumberFormat="1" applyFont="1" applyFill="1" applyBorder="1" applyAlignment="1" applyProtection="1">
      <alignment horizontal="center" vertical="center" wrapText="1"/>
    </xf>
    <xf numFmtId="164" fontId="12" fillId="5" borderId="11" xfId="0" applyNumberFormat="1" applyFont="1" applyFill="1" applyBorder="1" applyAlignment="1" applyProtection="1">
      <alignment horizontal="center" vertical="center"/>
    </xf>
    <xf numFmtId="164" fontId="12" fillId="5" borderId="16" xfId="0" applyNumberFormat="1" applyFont="1" applyFill="1" applyBorder="1" applyAlignment="1" applyProtection="1">
      <alignment horizontal="center" vertical="center"/>
    </xf>
    <xf numFmtId="164" fontId="12" fillId="7" borderId="16" xfId="0" applyNumberFormat="1" applyFont="1" applyFill="1" applyBorder="1" applyAlignment="1" applyProtection="1">
      <alignment horizontal="center" vertical="center"/>
    </xf>
    <xf numFmtId="3" fontId="12" fillId="7" borderId="16" xfId="0" applyNumberFormat="1" applyFont="1" applyFill="1" applyBorder="1" applyAlignment="1" applyProtection="1">
      <alignment horizontal="center" vertical="center"/>
    </xf>
    <xf numFmtId="3" fontId="12" fillId="7" borderId="15" xfId="0" applyNumberFormat="1" applyFont="1" applyFill="1" applyBorder="1" applyAlignment="1" applyProtection="1">
      <alignment horizontal="center" vertical="center"/>
    </xf>
    <xf numFmtId="0" fontId="18" fillId="0" borderId="0" xfId="0" applyFont="1" applyProtection="1"/>
    <xf numFmtId="0" fontId="19" fillId="0" borderId="0" xfId="0" applyFont="1" applyProtection="1"/>
    <xf numFmtId="0" fontId="22" fillId="0" borderId="0" xfId="0" applyFont="1" applyProtection="1"/>
    <xf numFmtId="0" fontId="23" fillId="0" borderId="0" xfId="0" applyFont="1" applyProtection="1"/>
    <xf numFmtId="0" fontId="24" fillId="0" borderId="0" xfId="0" applyFont="1" applyProtection="1"/>
    <xf numFmtId="0" fontId="25" fillId="0" borderId="0" xfId="0" applyFont="1" applyProtection="1"/>
    <xf numFmtId="0" fontId="26" fillId="0" borderId="0" xfId="0" applyFont="1" applyProtection="1"/>
    <xf numFmtId="0" fontId="26" fillId="0" borderId="0" xfId="0" applyFont="1" applyAlignment="1" applyProtection="1">
      <alignment horizontal="right"/>
    </xf>
    <xf numFmtId="0" fontId="26" fillId="4" borderId="0" xfId="0" applyFont="1" applyFill="1" applyBorder="1" applyProtection="1"/>
    <xf numFmtId="0" fontId="11" fillId="0" borderId="0" xfId="0" applyFont="1" applyAlignment="1" applyProtection="1">
      <alignment horizontal="left"/>
      <protection locked="0"/>
    </xf>
    <xf numFmtId="0" fontId="0" fillId="0" borderId="0" xfId="0" applyProtection="1">
      <protection locked="0"/>
    </xf>
    <xf numFmtId="0" fontId="20" fillId="0" borderId="0" xfId="0" applyFont="1" applyProtection="1">
      <protection locked="0"/>
    </xf>
    <xf numFmtId="0" fontId="5" fillId="3" borderId="28" xfId="2" applyFont="1" applyFill="1" applyBorder="1" applyAlignment="1" applyProtection="1">
      <alignment horizontal="center" vertical="center" wrapText="1"/>
      <protection locked="0" hidden="1"/>
    </xf>
    <xf numFmtId="0" fontId="6" fillId="3" borderId="29" xfId="2" applyFont="1" applyFill="1" applyBorder="1" applyAlignment="1" applyProtection="1">
      <alignment vertical="center"/>
      <protection locked="0" hidden="1"/>
    </xf>
    <xf numFmtId="0" fontId="5" fillId="3" borderId="24" xfId="2" applyFont="1" applyFill="1" applyBorder="1" applyAlignment="1" applyProtection="1">
      <alignment horizontal="center" vertical="center" wrapText="1"/>
      <protection locked="0" hidden="1"/>
    </xf>
    <xf numFmtId="0" fontId="6" fillId="3" borderId="30" xfId="2" applyFont="1" applyFill="1" applyBorder="1" applyAlignment="1" applyProtection="1">
      <alignment vertical="center"/>
      <protection locked="0" hidden="1"/>
    </xf>
    <xf numFmtId="0" fontId="6" fillId="3" borderId="31" xfId="2" applyFont="1" applyFill="1" applyBorder="1" applyAlignment="1" applyProtection="1">
      <alignment vertical="center"/>
      <protection locked="0" hidden="1"/>
    </xf>
    <xf numFmtId="0" fontId="15" fillId="2" borderId="21" xfId="2" applyFont="1" applyFill="1" applyBorder="1" applyProtection="1">
      <protection locked="0" hidden="1"/>
    </xf>
    <xf numFmtId="0" fontId="16" fillId="2" borderId="22" xfId="2" applyFont="1" applyFill="1" applyBorder="1" applyProtection="1">
      <protection locked="0" hidden="1"/>
    </xf>
    <xf numFmtId="0" fontId="8" fillId="0" borderId="0" xfId="0" applyFont="1" applyProtection="1">
      <protection locked="0"/>
    </xf>
    <xf numFmtId="0" fontId="8" fillId="0" borderId="25" xfId="0" applyFont="1" applyBorder="1" applyProtection="1">
      <protection locked="0"/>
    </xf>
    <xf numFmtId="0" fontId="15" fillId="2" borderId="23" xfId="2" applyFont="1" applyFill="1" applyBorder="1" applyAlignment="1" applyProtection="1">
      <alignment horizontal="center" vertical="center"/>
      <protection locked="0" hidden="1"/>
    </xf>
    <xf numFmtId="0" fontId="15" fillId="2" borderId="25" xfId="2" applyFont="1" applyFill="1" applyBorder="1" applyAlignment="1" applyProtection="1">
      <alignment horizontal="left" vertical="top" wrapText="1"/>
      <protection locked="0"/>
    </xf>
    <xf numFmtId="0" fontId="15" fillId="2" borderId="24" xfId="2" applyFont="1" applyFill="1" applyBorder="1" applyAlignment="1" applyProtection="1">
      <alignment horizontal="center" vertical="center"/>
      <protection locked="0" hidden="1"/>
    </xf>
    <xf numFmtId="0" fontId="15" fillId="2" borderId="17" xfId="2" applyFont="1" applyFill="1" applyBorder="1" applyAlignment="1" applyProtection="1">
      <alignment horizontal="left" vertical="top" wrapText="1"/>
      <protection locked="0"/>
    </xf>
    <xf numFmtId="0" fontId="16" fillId="2" borderId="22" xfId="2" applyFont="1" applyFill="1" applyBorder="1" applyProtection="1">
      <protection locked="0"/>
    </xf>
    <xf numFmtId="0" fontId="26" fillId="0" borderId="0" xfId="0" applyFont="1" applyAlignment="1" applyProtection="1">
      <alignment horizontal="center"/>
    </xf>
    <xf numFmtId="0" fontId="26" fillId="0" borderId="38" xfId="0" applyFont="1" applyBorder="1" applyAlignment="1" applyProtection="1">
      <alignment horizontal="right"/>
    </xf>
    <xf numFmtId="0" fontId="27" fillId="6" borderId="0" xfId="0" applyFont="1" applyFill="1" applyBorder="1" applyProtection="1"/>
    <xf numFmtId="0" fontId="17" fillId="0" borderId="0" xfId="0" applyFont="1" applyAlignment="1" applyProtection="1">
      <alignment horizontal="left"/>
    </xf>
    <xf numFmtId="0" fontId="26" fillId="6" borderId="9" xfId="0" applyFont="1" applyFill="1" applyBorder="1" applyProtection="1">
      <protection locked="0"/>
    </xf>
    <xf numFmtId="0" fontId="23" fillId="6" borderId="9" xfId="0" applyFont="1" applyFill="1" applyBorder="1" applyProtection="1"/>
    <xf numFmtId="43" fontId="12" fillId="6" borderId="14" xfId="0" applyNumberFormat="1" applyFont="1" applyFill="1" applyBorder="1" applyAlignment="1" applyProtection="1">
      <alignment vertical="center"/>
      <protection locked="0"/>
    </xf>
    <xf numFmtId="43" fontId="12" fillId="6" borderId="5" xfId="0" applyNumberFormat="1" applyFont="1" applyFill="1" applyBorder="1" applyAlignment="1" applyProtection="1">
      <alignment vertical="center"/>
      <protection locked="0"/>
    </xf>
    <xf numFmtId="43" fontId="12" fillId="6" borderId="15" xfId="0" applyNumberFormat="1" applyFont="1" applyFill="1" applyBorder="1" applyAlignment="1" applyProtection="1">
      <alignment vertical="center"/>
      <protection locked="0"/>
    </xf>
    <xf numFmtId="43" fontId="12" fillId="6" borderId="9" xfId="0" applyNumberFormat="1" applyFont="1" applyFill="1" applyBorder="1" applyAlignment="1" applyProtection="1">
      <alignment vertical="center"/>
      <protection locked="0"/>
    </xf>
    <xf numFmtId="43" fontId="12" fillId="6" borderId="16" xfId="0" applyNumberFormat="1" applyFont="1" applyFill="1" applyBorder="1" applyAlignment="1" applyProtection="1">
      <alignment vertical="center"/>
      <protection locked="0"/>
    </xf>
    <xf numFmtId="166" fontId="22" fillId="0" borderId="0" xfId="0" applyNumberFormat="1" applyFont="1" applyProtection="1"/>
    <xf numFmtId="0" fontId="26" fillId="6" borderId="32" xfId="0" applyFont="1" applyFill="1" applyBorder="1" applyProtection="1">
      <protection locked="0"/>
    </xf>
    <xf numFmtId="0" fontId="26" fillId="6" borderId="33" xfId="0" applyFont="1" applyFill="1" applyBorder="1" applyProtection="1">
      <protection locked="0"/>
    </xf>
    <xf numFmtId="0" fontId="26" fillId="6" borderId="7" xfId="0" applyFont="1" applyFill="1" applyBorder="1" applyProtection="1">
      <protection locked="0"/>
    </xf>
    <xf numFmtId="0" fontId="26" fillId="6" borderId="32" xfId="0" applyFont="1" applyFill="1" applyBorder="1" applyAlignment="1" applyProtection="1">
      <protection locked="0"/>
    </xf>
    <xf numFmtId="0" fontId="26" fillId="6" borderId="33" xfId="0" applyFont="1" applyFill="1" applyBorder="1" applyAlignment="1" applyProtection="1">
      <protection locked="0"/>
    </xf>
    <xf numFmtId="0" fontId="26" fillId="6" borderId="7" xfId="0" applyFont="1" applyFill="1" applyBorder="1" applyAlignment="1" applyProtection="1">
      <protection locked="0"/>
    </xf>
    <xf numFmtId="165" fontId="26" fillId="6" borderId="32" xfId="0" applyNumberFormat="1" applyFont="1" applyFill="1" applyBorder="1" applyProtection="1">
      <protection locked="0"/>
    </xf>
    <xf numFmtId="165" fontId="26" fillId="6" borderId="33" xfId="0" applyNumberFormat="1" applyFont="1" applyFill="1" applyBorder="1" applyProtection="1">
      <protection locked="0"/>
    </xf>
    <xf numFmtId="165" fontId="26" fillId="6" borderId="7" xfId="0" applyNumberFormat="1" applyFont="1" applyFill="1" applyBorder="1" applyProtection="1">
      <protection locked="0"/>
    </xf>
    <xf numFmtId="0" fontId="21" fillId="0" borderId="32" xfId="0" applyFont="1" applyBorder="1" applyAlignment="1" applyProtection="1">
      <alignment horizontal="center" vertical="center"/>
    </xf>
    <xf numFmtId="0" fontId="21" fillId="0" borderId="33" xfId="0" applyFont="1" applyBorder="1" applyAlignment="1" applyProtection="1">
      <alignment horizontal="center" vertical="center"/>
    </xf>
    <xf numFmtId="0" fontId="21" fillId="0" borderId="7" xfId="0" applyFont="1" applyBorder="1" applyAlignment="1" applyProtection="1">
      <alignment horizontal="center" vertical="center"/>
    </xf>
    <xf numFmtId="0" fontId="17" fillId="0" borderId="0" xfId="0" applyFont="1" applyAlignment="1" applyProtection="1">
      <alignment horizontal="left"/>
    </xf>
    <xf numFmtId="0" fontId="11" fillId="0" borderId="0" xfId="0" applyFont="1" applyAlignment="1" applyProtection="1">
      <alignment horizontal="left"/>
    </xf>
    <xf numFmtId="0" fontId="6" fillId="3" borderId="34" xfId="2" applyFont="1" applyFill="1" applyBorder="1" applyAlignment="1" applyProtection="1">
      <alignment horizontal="left" vertical="center"/>
      <protection hidden="1"/>
    </xf>
    <xf numFmtId="0" fontId="6" fillId="3" borderId="17" xfId="2" applyFont="1" applyFill="1" applyBorder="1" applyAlignment="1" applyProtection="1">
      <alignment horizontal="left" vertical="center"/>
      <protection hidden="1"/>
    </xf>
    <xf numFmtId="0" fontId="5" fillId="3" borderId="28" xfId="2" applyFont="1" applyFill="1" applyBorder="1" applyAlignment="1" applyProtection="1">
      <alignment horizontal="center" vertical="center" wrapText="1"/>
      <protection hidden="1"/>
    </xf>
    <xf numFmtId="0" fontId="5" fillId="3" borderId="24" xfId="2" applyFont="1" applyFill="1" applyBorder="1" applyAlignment="1" applyProtection="1">
      <alignment horizontal="center" vertical="center" wrapText="1"/>
      <protection hidden="1"/>
    </xf>
    <xf numFmtId="0" fontId="5" fillId="3" borderId="34" xfId="2" applyFont="1" applyFill="1" applyBorder="1" applyAlignment="1" applyProtection="1">
      <alignment horizontal="center" vertical="center" wrapText="1"/>
      <protection hidden="1"/>
    </xf>
    <xf numFmtId="0" fontId="5" fillId="3" borderId="35" xfId="2" applyFont="1" applyFill="1" applyBorder="1" applyAlignment="1" applyProtection="1">
      <alignment horizontal="center" vertical="center" wrapText="1"/>
      <protection hidden="1"/>
    </xf>
    <xf numFmtId="0" fontId="5" fillId="3" borderId="36" xfId="2" applyFont="1" applyFill="1" applyBorder="1" applyAlignment="1" applyProtection="1">
      <alignment horizontal="center" vertical="center" wrapText="1"/>
      <protection hidden="1"/>
    </xf>
    <xf numFmtId="0" fontId="5" fillId="3" borderId="37" xfId="2" applyFont="1" applyFill="1" applyBorder="1" applyAlignment="1" applyProtection="1">
      <alignment horizontal="center" vertical="center" wrapText="1"/>
      <protection hidden="1"/>
    </xf>
  </cellXfs>
  <cellStyles count="1679">
    <cellStyle name="0" xfId="1525" xr:uid="{C908BA09-0D53-4302-BA4E-484AD5F155FF}"/>
    <cellStyle name="0 2" xfId="1526" xr:uid="{755D5E32-96EE-4328-AFD3-F8A83D387956}"/>
    <cellStyle name="17179869185" xfId="1527" xr:uid="{F672A033-2848-4C0B-A1AC-49E5752C80FB}"/>
    <cellStyle name="20% - Accent1" xfId="19" builtinId="30" customBuiltin="1"/>
    <cellStyle name="20% - Accent1 2" xfId="121" xr:uid="{4C9421D0-B79B-47B9-861E-0A935A44BBA6}"/>
    <cellStyle name="20% - Accent1 2 2" xfId="622" xr:uid="{AEE22FF5-10DC-4E8A-A2E0-F0B598757F1F}"/>
    <cellStyle name="20% - Accent1 3" xfId="120" xr:uid="{8FA9E43F-89D1-4B59-B6C3-D66E324A51DF}"/>
    <cellStyle name="20% - Accent1 3 2" xfId="604" xr:uid="{7482C3CD-B6C5-4452-BFB0-AEAE9005B8B7}"/>
    <cellStyle name="20% - Accent1 4" xfId="635" xr:uid="{E47911FD-9C90-4DF2-9A61-EFECB4040EB3}"/>
    <cellStyle name="20% - Accent2" xfId="22" builtinId="34" customBuiltin="1"/>
    <cellStyle name="20% - Accent2 2" xfId="123" xr:uid="{F7218380-6355-44FF-B447-34828E05ED90}"/>
    <cellStyle name="20% - Accent2 2 2" xfId="642" xr:uid="{B8FC3DAC-DB95-4DDA-A8C6-421184694D76}"/>
    <cellStyle name="20% - Accent2 3" xfId="122" xr:uid="{F0A9F233-4172-47BE-89FC-9C41237DE7DA}"/>
    <cellStyle name="20% - Accent2 3 2" xfId="639" xr:uid="{DA743B2D-6F08-452E-8888-D324C2C9B472}"/>
    <cellStyle name="20% - Accent2 4" xfId="603" xr:uid="{0FA8341E-AFAC-49BD-9C20-576457A56335}"/>
    <cellStyle name="20% - Accent3" xfId="25" builtinId="38" customBuiltin="1"/>
    <cellStyle name="20% - Accent3 2" xfId="125" xr:uid="{E1ABAE5E-D051-4313-974D-17683067D941}"/>
    <cellStyle name="20% - Accent3 2 2" xfId="637" xr:uid="{C479417E-B85D-418C-B9E1-F761CE2FBDA6}"/>
    <cellStyle name="20% - Accent3 3" xfId="124" xr:uid="{ECF46C10-ACD1-40F5-AF08-9D543EE72D68}"/>
    <cellStyle name="20% - Accent3 3 2" xfId="641" xr:uid="{1DCE3EED-2B56-44F5-9153-3858FA05A838}"/>
    <cellStyle name="20% - Accent3 4" xfId="627" xr:uid="{14339A72-C039-4ED4-B97A-B79A286E808D}"/>
    <cellStyle name="20% - Accent4" xfId="28" builtinId="42" customBuiltin="1"/>
    <cellStyle name="20% - Accent4 2" xfId="127" xr:uid="{2DFA7EAB-D252-4A69-A1A1-3136488F1377}"/>
    <cellStyle name="20% - Accent4 2 2" xfId="623" xr:uid="{A8F9C6E1-9C26-4A37-B40C-A36C97EB78AC}"/>
    <cellStyle name="20% - Accent4 3" xfId="126" xr:uid="{6EC7E91A-D27D-45FE-BAAC-99AA5DD67712}"/>
    <cellStyle name="20% - Accent4 3 2" xfId="615" xr:uid="{E3CBC374-52C3-4341-8B7E-77DC8521B0F9}"/>
    <cellStyle name="20% - Accent4 4" xfId="634" xr:uid="{0FF76122-BD5D-4A8E-9927-315EED7703D5}"/>
    <cellStyle name="20% - Accent5" xfId="31" builtinId="46" customBuiltin="1"/>
    <cellStyle name="20% - Accent5 2" xfId="129" xr:uid="{BE1B1F16-74C7-4308-9B04-342377C63445}"/>
    <cellStyle name="20% - Accent5 2 2" xfId="613" xr:uid="{742A5430-5847-467D-AF60-DD00ED46156E}"/>
    <cellStyle name="20% - Accent5 3" xfId="128" xr:uid="{001013AB-F209-4744-9640-01A276C5B108}"/>
    <cellStyle name="20% - Accent5 3 2" xfId="630" xr:uid="{D1AB5F9B-D6D5-4339-9D29-AFE4D91D3BDE}"/>
    <cellStyle name="20% - Accent5 4" xfId="624" xr:uid="{8E22984D-A88E-4DF3-A219-A2F8DC1507A7}"/>
    <cellStyle name="20% - Accent6" xfId="34" builtinId="50" customBuiltin="1"/>
    <cellStyle name="20% - Accent6 2" xfId="131" xr:uid="{D272D0D1-9153-4B33-B49E-8BF78476A608}"/>
    <cellStyle name="20% - Accent6 2 2" xfId="620" xr:uid="{C86383BB-5CD5-4E6F-9957-2842DB6C69CE}"/>
    <cellStyle name="20% - Accent6 3" xfId="130" xr:uid="{B8D53CCC-83F3-4017-9E4F-96546C91ECB6}"/>
    <cellStyle name="20% - Accent6 3 2" xfId="636" xr:uid="{9A0B1882-BB5E-4115-BCA6-236590C74A6E}"/>
    <cellStyle name="20% - Accent6 4" xfId="643" xr:uid="{82EEFB0D-DE2D-4C3C-A8A8-978C13BB583E}"/>
    <cellStyle name="40% - Accent1" xfId="20" builtinId="31" customBuiltin="1"/>
    <cellStyle name="40% - Accent1 2" xfId="133" xr:uid="{50689A4C-153C-4937-81C7-5E0900D28677}"/>
    <cellStyle name="40% - Accent1 2 2" xfId="617" xr:uid="{D18EB349-5D08-4627-AEA3-09629A3D5113}"/>
    <cellStyle name="40% - Accent1 3" xfId="132" xr:uid="{5C0E5F56-E29E-415C-BEC1-C9498D945824}"/>
    <cellStyle name="40% - Accent1 3 2" xfId="632" xr:uid="{89503AA2-AFF1-4A03-BB12-13FDEDE7CE7B}"/>
    <cellStyle name="40% - Accent1 4" xfId="638" xr:uid="{FCD221F5-90B0-426B-93B6-D8F8DBF3EAB0}"/>
    <cellStyle name="40% - Accent2" xfId="23" builtinId="35" customBuiltin="1"/>
    <cellStyle name="40% - Accent2 2" xfId="135" xr:uid="{4FAAAF07-04CE-4869-9879-84ADF1F6A08A}"/>
    <cellStyle name="40% - Accent2 2 2" xfId="633" xr:uid="{E694FAF4-720F-4244-B3BF-468C5E1DDEA6}"/>
    <cellStyle name="40% - Accent2 3" xfId="134" xr:uid="{A975FB74-0E54-485B-838F-E5434C63F8CB}"/>
    <cellStyle name="40% - Accent2 3 2" xfId="629" xr:uid="{BFC6B101-9918-4282-AFF5-49B4017D055D}"/>
    <cellStyle name="40% - Accent2 4" xfId="626" xr:uid="{F0BFF085-BB07-49F2-B885-B01AD83D7E6A}"/>
    <cellStyle name="40% - Accent3" xfId="26" builtinId="39" customBuiltin="1"/>
    <cellStyle name="40% - Accent3 2" xfId="137" xr:uid="{26143607-D0D9-4A08-AE4B-9C850EA6908E}"/>
    <cellStyle name="40% - Accent3 2 2" xfId="606" xr:uid="{93F7F44F-3E25-4BDE-8C56-07A3B22C8E7A}"/>
    <cellStyle name="40% - Accent3 3" xfId="136" xr:uid="{AD0512E7-53F7-4699-B84F-0B8C3248756C}"/>
    <cellStyle name="40% - Accent3 3 2" xfId="621" xr:uid="{4EBE4148-8782-4887-80C0-D4E4B26AA5C2}"/>
    <cellStyle name="40% - Accent3 4" xfId="619" xr:uid="{C8E2DD3F-2CB7-4151-8AC3-422E47DC3B31}"/>
    <cellStyle name="40% - Accent4" xfId="29" builtinId="43" customBuiltin="1"/>
    <cellStyle name="40% - Accent4 2" xfId="139" xr:uid="{94996600-4E17-443A-A594-EFA8F5A0D892}"/>
    <cellStyle name="40% - Accent4 2 2" xfId="631" xr:uid="{B76E8E23-A84D-4DCD-8890-3F99036C7C0D}"/>
    <cellStyle name="40% - Accent4 3" xfId="138" xr:uid="{FDC9275A-B899-4E3A-8188-743071157EE7}"/>
    <cellStyle name="40% - Accent4 3 2" xfId="644" xr:uid="{03532639-CF6D-49FD-86DC-704764765858}"/>
    <cellStyle name="40% - Accent4 4" xfId="616" xr:uid="{9EA6E6A5-6355-4CE9-B2FA-19F2AD98E39B}"/>
    <cellStyle name="40% - Accent5" xfId="32" builtinId="47" customBuiltin="1"/>
    <cellStyle name="40% - Accent5 2" xfId="141" xr:uid="{A6CE40BB-47C6-43C0-B64A-BE463816946B}"/>
    <cellStyle name="40% - Accent5 2 2" xfId="645" xr:uid="{85090316-17D8-4667-8C65-C52F661A1683}"/>
    <cellStyle name="40% - Accent5 3" xfId="140" xr:uid="{E6B4660D-E34C-4D74-8BAE-C1B410A484BE}"/>
    <cellStyle name="40% - Accent5 3 2" xfId="646" xr:uid="{DADFD44E-E3C0-4339-B0D5-748AAFA5036D}"/>
    <cellStyle name="40% - Accent5 4" xfId="647" xr:uid="{18602872-623F-45A0-A694-5F869CD6735B}"/>
    <cellStyle name="40% - Accent6" xfId="35" builtinId="51" customBuiltin="1"/>
    <cellStyle name="40% - Accent6 2" xfId="143" xr:uid="{179FE85B-1B63-47B9-9230-6025EB7C8132}"/>
    <cellStyle name="40% - Accent6 2 2" xfId="648" xr:uid="{8BB92939-30EF-4D6B-9598-5E626AF8BD8F}"/>
    <cellStyle name="40% - Accent6 3" xfId="142" xr:uid="{790BEC6B-E98F-49F2-81EE-0752084C6667}"/>
    <cellStyle name="40% - Accent6 3 2" xfId="649" xr:uid="{F0DBEB4B-58C5-4B20-8549-0B6663888D8F}"/>
    <cellStyle name="40% - Accent6 4" xfId="650" xr:uid="{E20E66E9-7363-4AFC-B0E3-15B3A43415BE}"/>
    <cellStyle name="4294967297" xfId="1528" xr:uid="{5A00EC76-0854-4C9A-9FCD-5A6D424D2C76}"/>
    <cellStyle name="4294967297 2" xfId="1529" xr:uid="{50B3836A-7627-4892-AF9C-D9B86BF8411A}"/>
    <cellStyle name="4294967308" xfId="1530" xr:uid="{41457C09-AFBB-4658-84F7-DD51A930B693}"/>
    <cellStyle name="4294967309" xfId="1531" xr:uid="{D4310B88-EEBC-4792-B509-4A4C1954A5B0}"/>
    <cellStyle name="60% - Accent1 2" xfId="145" xr:uid="{406E15B8-7180-4BE4-A730-249C82A069CF}"/>
    <cellStyle name="60% - Accent1 2 2" xfId="651" xr:uid="{E5167FA0-CE1E-4C9D-95A6-3E6421B0B283}"/>
    <cellStyle name="60% - Accent1 3" xfId="144" xr:uid="{50427751-F087-4E93-A5C2-03FE8E275967}"/>
    <cellStyle name="60% - Accent1 3 2" xfId="652" xr:uid="{C2C228F0-1D2D-433B-A096-9A56A296099A}"/>
    <cellStyle name="60% - Accent1 4" xfId="96" xr:uid="{E56D2F6E-4E93-4AED-98B9-7582EF8450B1}"/>
    <cellStyle name="60% - Accent2 2" xfId="147" xr:uid="{115D4C3D-0FB6-48E5-9CB4-AD872A5312EA}"/>
    <cellStyle name="60% - Accent2 2 2" xfId="653" xr:uid="{31AC1A87-125B-41A0-A6A4-122E5DF3B7C1}"/>
    <cellStyle name="60% - Accent2 3" xfId="146" xr:uid="{065A3734-B59F-48BD-A5CD-BC56B03A3660}"/>
    <cellStyle name="60% - Accent2 3 2" xfId="654" xr:uid="{6604B357-99EB-4872-A092-F39D70243A5E}"/>
    <cellStyle name="60% - Accent2 4" xfId="97" xr:uid="{8578EAF0-DE2B-475F-B2FD-564E012091C4}"/>
    <cellStyle name="60% - Accent3 2" xfId="149" xr:uid="{A1C5E568-93F0-4968-AF31-E8914C144BEE}"/>
    <cellStyle name="60% - Accent3 2 2" xfId="655" xr:uid="{1769509E-21F7-4593-B8D1-A6658E54E114}"/>
    <cellStyle name="60% - Accent3 3" xfId="148" xr:uid="{74F814E3-2299-4DF3-A613-8FE76B76DC5F}"/>
    <cellStyle name="60% - Accent3 3 2" xfId="656" xr:uid="{2F05BF9F-1567-4C3A-9B4F-014C9711DACE}"/>
    <cellStyle name="60% - Accent3 4" xfId="98" xr:uid="{C332BFDB-5C2C-4249-BE63-21EFDB4C546E}"/>
    <cellStyle name="60% - Accent4 2" xfId="151" xr:uid="{6B5BC4F1-2742-4F8D-B0F0-BEDFB0200176}"/>
    <cellStyle name="60% - Accent4 2 2" xfId="657" xr:uid="{2FF65D9C-8C0D-4B87-BD14-B15B24B26BAA}"/>
    <cellStyle name="60% - Accent4 3" xfId="150" xr:uid="{453A9DEB-8491-41A1-9B2A-F75FA514A838}"/>
    <cellStyle name="60% - Accent4 3 2" xfId="658" xr:uid="{B5591651-6D62-4DBB-A951-190049FAD938}"/>
    <cellStyle name="60% - Accent4 4" xfId="99" xr:uid="{52E4F2B0-E0AB-4F47-97FF-3F5E1F826118}"/>
    <cellStyle name="60% - Accent5 2" xfId="153" xr:uid="{52FABDE0-949B-477A-AF2D-112BD5929201}"/>
    <cellStyle name="60% - Accent5 2 2" xfId="659" xr:uid="{C18D1AA4-3B4F-48CB-BACF-4118350EA168}"/>
    <cellStyle name="60% - Accent5 3" xfId="152" xr:uid="{400FCEF5-E21C-4671-95B7-F9A58DE22E31}"/>
    <cellStyle name="60% - Accent5 3 2" xfId="660" xr:uid="{102FD128-6154-4EAD-975F-A2FDFEA7C6D9}"/>
    <cellStyle name="60% - Accent5 4" xfId="100" xr:uid="{99CD6B42-8970-4588-AE5C-CF1D483236C0}"/>
    <cellStyle name="60% - Accent6 2" xfId="155" xr:uid="{6F62C628-EEB6-458C-AC0A-771EF6D55CC0}"/>
    <cellStyle name="60% - Accent6 2 2" xfId="661" xr:uid="{D8683CDC-ADBF-496C-80BB-C46408EED98E}"/>
    <cellStyle name="60% - Accent6 3" xfId="154" xr:uid="{6834A402-0C1A-4C7D-AAE6-4EE6CC20E536}"/>
    <cellStyle name="60% - Accent6 3 2" xfId="662" xr:uid="{D2F43763-8FB6-481E-8B62-F1CC5023807E}"/>
    <cellStyle name="60% - Accent6 4" xfId="101" xr:uid="{5859F658-CFCA-40C4-AC43-0ACD36C9B629}"/>
    <cellStyle name="8589934593" xfId="1532" xr:uid="{9646E887-2710-4B91-9682-09DBCBD77332}"/>
    <cellStyle name="8589934593 2" xfId="1533" xr:uid="{E06EBDFA-4971-44DE-80E1-A196D0CC29B2}"/>
    <cellStyle name="8589934598" xfId="1534" xr:uid="{987C187B-100D-4AC6-A297-2613F93661D7}"/>
    <cellStyle name="8589934609" xfId="1535" xr:uid="{13371868-18A2-4F40-B659-3972B61EF1EA}"/>
    <cellStyle name="Accent1" xfId="18" builtinId="29" customBuiltin="1"/>
    <cellStyle name="Accent1 2" xfId="157" xr:uid="{219760BA-9B90-41AD-A7FF-AD1B871D1ED5}"/>
    <cellStyle name="Accent1 2 2" xfId="663" xr:uid="{CFDDFD59-DCA7-4C19-AE26-7955C3AF88A4}"/>
    <cellStyle name="Accent1 3" xfId="156" xr:uid="{3010AF8A-80FA-4387-B883-F65EED066BBB}"/>
    <cellStyle name="Accent1 3 2" xfId="664" xr:uid="{5BC2F436-E865-4BC4-8D2F-0C2F87F411A8}"/>
    <cellStyle name="Accent2" xfId="21" builtinId="33" customBuiltin="1"/>
    <cellStyle name="Accent2 2" xfId="159" xr:uid="{4025C98A-DA3A-4E4C-A93E-D423BA28FA8F}"/>
    <cellStyle name="Accent2 2 2" xfId="665" xr:uid="{C7083466-0D5B-4E8A-B237-8DFF2BBD7736}"/>
    <cellStyle name="Accent2 3" xfId="158" xr:uid="{B835E508-D4EF-487F-9733-949F9E203415}"/>
    <cellStyle name="Accent2 3 2" xfId="666" xr:uid="{FF356954-EFEC-467B-AB68-E90A8B43DBCE}"/>
    <cellStyle name="Accent3" xfId="24" builtinId="37" customBuiltin="1"/>
    <cellStyle name="Accent3 2" xfId="161" xr:uid="{F7FF676C-7EDB-4A5A-BEB6-F1A2EF7DBD21}"/>
    <cellStyle name="Accent3 2 2" xfId="667" xr:uid="{A07E7516-5F4E-4B9A-AF6B-A9087C581D73}"/>
    <cellStyle name="Accent3 3" xfId="160" xr:uid="{F04F99E0-984F-420C-8A40-6489D04032E7}"/>
    <cellStyle name="Accent3 3 2" xfId="668" xr:uid="{557EA477-2049-4D4A-BAA5-351706435D72}"/>
    <cellStyle name="Accent4" xfId="27" builtinId="41" customBuiltin="1"/>
    <cellStyle name="Accent4 2" xfId="163" xr:uid="{4EC7F8A7-EC89-45A8-BD77-AE603CAC1117}"/>
    <cellStyle name="Accent4 2 2" xfId="669" xr:uid="{2B3D4FE5-0CDB-4CB4-9071-C8DE56AA74F7}"/>
    <cellStyle name="Accent4 3" xfId="162" xr:uid="{6B568695-258A-4EF0-B47E-8FEBFF231CF2}"/>
    <cellStyle name="Accent4 3 2" xfId="670" xr:uid="{8A6D7120-A601-4B34-994F-C33579438C68}"/>
    <cellStyle name="Accent5" xfId="30" builtinId="45" customBuiltin="1"/>
    <cellStyle name="Accent5 2" xfId="165" xr:uid="{98FA2FE7-63E3-4AB9-B1A3-7D640C9C493A}"/>
    <cellStyle name="Accent5 2 2" xfId="671" xr:uid="{64BBF13E-9477-4AA3-A847-7D3D15C80315}"/>
    <cellStyle name="Accent5 3" xfId="164" xr:uid="{AD2280E2-BF92-4342-BEDE-1CC090254A57}"/>
    <cellStyle name="Accent5 3 2" xfId="672" xr:uid="{9F3AF342-8519-411D-BE3C-CC460F7C8447}"/>
    <cellStyle name="Accent6" xfId="33" builtinId="49" customBuiltin="1"/>
    <cellStyle name="Accent6 2" xfId="167" xr:uid="{96D8B00B-F49B-4DC6-8C5B-B64F09C7AA35}"/>
    <cellStyle name="Accent6 2 2" xfId="673" xr:uid="{33328C54-5294-4818-923A-5F841F9C0990}"/>
    <cellStyle name="Accent6 3" xfId="166" xr:uid="{E66B49C6-BBE3-4D79-B031-88CB32AC3F31}"/>
    <cellStyle name="Accent6 3 2" xfId="674" xr:uid="{F7F7BB00-AA40-4904-ABCE-21AD9B81FAB8}"/>
    <cellStyle name="Bad" xfId="8" builtinId="27" customBuiltin="1"/>
    <cellStyle name="Bad 2" xfId="169" xr:uid="{A5CA2DA4-BFB8-4037-B31C-6D8624A17ED7}"/>
    <cellStyle name="Bad 2 2" xfId="675" xr:uid="{9FC7D72C-E7C3-4A38-86CC-ADF1473AB170}"/>
    <cellStyle name="Bad 3" xfId="168" xr:uid="{1471E310-3EC4-4394-BF7B-2489D47B2CC1}"/>
    <cellStyle name="Bad 3 2" xfId="676" xr:uid="{B3523C8E-3F75-41E2-84E8-799316C53C0E}"/>
    <cellStyle name="Calculation" xfId="11" builtinId="22" customBuiltin="1"/>
    <cellStyle name="Calculation 10" xfId="170" xr:uid="{2FA6E130-717A-4F66-B772-6CCB490C1AA2}"/>
    <cellStyle name="Calculation 2" xfId="171" xr:uid="{6FC72559-9D9A-4D0F-B626-09A46CE39859}"/>
    <cellStyle name="Calculation 2 2" xfId="677" xr:uid="{BE03F338-16E0-4363-BF21-8F1F7899F558}"/>
    <cellStyle name="Calculation 3" xfId="172" xr:uid="{F329EAED-4F41-45C0-943F-3AE40D743EAD}"/>
    <cellStyle name="Calculation 3 2" xfId="678" xr:uid="{1BA306C2-F051-4989-B5B8-77E61E945DE5}"/>
    <cellStyle name="Calculation 4" xfId="173" xr:uid="{FF34D82B-6F20-4880-A006-823867889DD5}"/>
    <cellStyle name="Calculation 5" xfId="174" xr:uid="{9D616F22-030F-4BD9-A8A5-0598D6843F84}"/>
    <cellStyle name="Calculation 6" xfId="175" xr:uid="{887B75B8-04D7-4C05-BB4D-5A791678A88D}"/>
    <cellStyle name="Calculation 7" xfId="176" xr:uid="{4C4F6DCF-6F87-4A1C-97D1-91B2265DDCCB}"/>
    <cellStyle name="Calculation 8" xfId="177" xr:uid="{48109BA9-F2C8-4FF7-93A9-921B74FBF569}"/>
    <cellStyle name="Calculation 9" xfId="178" xr:uid="{4330AE58-B5FC-40E6-A564-5F77754C79D5}"/>
    <cellStyle name="Check Cell" xfId="13" builtinId="23" customBuiltin="1"/>
    <cellStyle name="Check Cell 2" xfId="180" xr:uid="{BB2AED45-C883-49DE-85ED-EE0D2D86EE53}"/>
    <cellStyle name="Check Cell 2 2" xfId="679" xr:uid="{41C324A8-C614-4B41-834F-30A88E5B50CC}"/>
    <cellStyle name="Check Cell 3" xfId="179" xr:uid="{7AACFD53-A3CC-4780-B7A4-53DF2031D361}"/>
    <cellStyle name="Check Cell 3 2" xfId="680" xr:uid="{685C55E5-2C4F-45BB-889D-D68AD49F7125}"/>
    <cellStyle name="Column Title" xfId="681" xr:uid="{39D216CD-8DE8-42FE-AA64-278105D32F92}"/>
    <cellStyle name="Column Title 2" xfId="682" xr:uid="{51322028-6539-4E94-B239-E1FC1469BD5D}"/>
    <cellStyle name="Comma [0] 2" xfId="584" xr:uid="{1D1CD7F5-FF01-47BC-8F71-29462B8394A9}"/>
    <cellStyle name="Comma [1]" xfId="683" xr:uid="{63A5F861-0618-4F59-AE2E-E54ABDB495E7}"/>
    <cellStyle name="Comma [-3]" xfId="684" xr:uid="{91F60AD3-1F91-484A-B36A-13191D9EC4EA}"/>
    <cellStyle name="Comma 10" xfId="576" xr:uid="{060A9FF5-0857-4AE2-8477-04A174903CFA}"/>
    <cellStyle name="Comma 10 2" xfId="685" xr:uid="{F857F207-182C-49F6-BA98-E4FC543F9026}"/>
    <cellStyle name="Comma 11" xfId="595" xr:uid="{3595D5C7-D907-4B9E-B7B6-7909D5DFA443}"/>
    <cellStyle name="Comma 11 2" xfId="1511" xr:uid="{5B3F7732-1EBA-433C-B672-6368C69075D0}"/>
    <cellStyle name="Comma 12" xfId="587" xr:uid="{A24FD57B-9576-487A-9115-DAB9A2A71D19}"/>
    <cellStyle name="Comma 12 2" xfId="1518" xr:uid="{0488471F-1F5C-417F-A854-109EBEA577B9}"/>
    <cellStyle name="Comma 13" xfId="582" xr:uid="{3C0DF076-ED04-44AD-93A8-7F4B5AE6C4D4}"/>
    <cellStyle name="Comma 13 2" xfId="1520" xr:uid="{EBA575A4-415B-4B14-95A8-DC7D1FED1FA3}"/>
    <cellStyle name="Comma 14" xfId="594" xr:uid="{4C0B2C56-46EA-4639-8FDD-126AC825456B}"/>
    <cellStyle name="Comma 14 2" xfId="1515" xr:uid="{678D8E60-9A0D-42C0-8B5B-C06E040A5678}"/>
    <cellStyle name="Comma 15" xfId="586" xr:uid="{BC0ED199-CBA8-46A8-8359-E2B175603D87}"/>
    <cellStyle name="Comma 15 2" xfId="1523" xr:uid="{5DB60A78-488A-4219-B45A-BF1A5C52FA9E}"/>
    <cellStyle name="Comma 16" xfId="572" xr:uid="{16E86BF3-1FF8-402F-9F36-DEB06A962D84}"/>
    <cellStyle name="Comma 17" xfId="593" xr:uid="{02FFB06E-9D33-497A-AC3F-97B0B481C98A}"/>
    <cellStyle name="Comma 18" xfId="585" xr:uid="{21C64322-D23F-4E9B-B909-CB1C1B9412AA}"/>
    <cellStyle name="Comma 19" xfId="574" xr:uid="{BF06847E-B189-434C-A749-EA3DA0D63871}"/>
    <cellStyle name="Comma 2" xfId="1" xr:uid="{00000000-0005-0000-0000-000000000000}"/>
    <cellStyle name="Comma 2 2" xfId="36" xr:uid="{033E4BBC-1EBA-4388-AD2B-4AB8336D7566}"/>
    <cellStyle name="Comma 2 2 2" xfId="37" xr:uid="{B167C621-ADEE-4F0D-9C6D-9017A49DDBA5}"/>
    <cellStyle name="Comma 2 2 2 2" xfId="1536" xr:uid="{C5A18FC0-88F0-4471-87B0-BACAD1656F91}"/>
    <cellStyle name="Comma 2 2 2 3" xfId="686" xr:uid="{B2FC4D8E-254C-46BF-82CC-4A4E992AA083}"/>
    <cellStyle name="Comma 2 2 3" xfId="181" xr:uid="{EE0B4C5F-887C-49C4-B84C-9E5973033A68}"/>
    <cellStyle name="Comma 2 2 4" xfId="182" xr:uid="{32CEB3DC-6387-40E7-886F-6DEA4E6E3669}"/>
    <cellStyle name="Comma 2 2 5" xfId="183" xr:uid="{627EACD6-22EA-42B0-88D1-3B31A3002110}"/>
    <cellStyle name="Comma 2 2 6" xfId="184" xr:uid="{CF8D50DF-81C5-4936-99C7-2B721647876E}"/>
    <cellStyle name="Comma 2 2 7" xfId="185" xr:uid="{F3587223-1DE2-4D59-9695-87DF12E74450}"/>
    <cellStyle name="Comma 2 2 8" xfId="186" xr:uid="{8DDD36D2-D1E6-46DE-A475-66E435B24F59}"/>
    <cellStyle name="Comma 2 3" xfId="38" xr:uid="{55B4D697-34DF-4DE5-A316-64B75F7492DE}"/>
    <cellStyle name="Comma 2 3 2" xfId="687" xr:uid="{E6658F30-64B7-4CCC-879A-ABAD6CA3CB4C}"/>
    <cellStyle name="Comma 2 3 2 2" xfId="688" xr:uid="{8B36CFF0-522C-4D6E-80D8-0BB68F774D77}"/>
    <cellStyle name="Comma 2 3 2 2 2" xfId="689" xr:uid="{0CCDF3D2-2BCD-4FCE-9BFC-3692229ED81C}"/>
    <cellStyle name="Comma 2 3 2 2 3" xfId="690" xr:uid="{2B4D6578-DBF3-44BE-8F3C-12A4383BC6DD}"/>
    <cellStyle name="Comma 2 3 2 3" xfId="691" xr:uid="{A1028BBB-F62F-490E-85C6-63A69ADF1388}"/>
    <cellStyle name="Comma 2 3 2 3 2" xfId="692" xr:uid="{A8548C84-9EB3-42E7-9BEE-6B728AAEDC31}"/>
    <cellStyle name="Comma 2 3 2 4" xfId="693" xr:uid="{D762F480-8777-426A-A76A-CB9AAB02EE79}"/>
    <cellStyle name="Comma 2 3 2 5" xfId="694" xr:uid="{EB9FF1C9-4974-4C75-AF31-7372041D5892}"/>
    <cellStyle name="Comma 2 3 3" xfId="695" xr:uid="{801EE57B-E049-470D-9ED0-8D71C3CE5465}"/>
    <cellStyle name="Comma 2 3 4" xfId="696" xr:uid="{E0C6726E-F724-43B7-BC19-7C3585BD1C7F}"/>
    <cellStyle name="Comma 2 3 4 2" xfId="697" xr:uid="{DBAA7743-D1A5-4FA4-8ECA-797046559A68}"/>
    <cellStyle name="Comma 2 3 4 2 2" xfId="698" xr:uid="{B3877750-A35A-4969-9475-9B580B694D70}"/>
    <cellStyle name="Comma 2 3 4 3" xfId="699" xr:uid="{40179425-0EC3-4211-BC16-FE7F0D1E3E59}"/>
    <cellStyle name="Comma 2 3 4 4" xfId="700" xr:uid="{3912FE65-ADA2-4E07-A71F-D52C4DE6BE9D}"/>
    <cellStyle name="Comma 2 3 5" xfId="701" xr:uid="{700635F1-4698-4EA9-91AD-27A2660624F9}"/>
    <cellStyle name="Comma 2 3 5 2" xfId="702" xr:uid="{D2AFE8F2-03D4-404E-B8B0-056AFA4447EE}"/>
    <cellStyle name="Comma 2 3 6" xfId="703" xr:uid="{D02116F4-1D26-4CDF-8898-4CF4FD7DB7F7}"/>
    <cellStyle name="Comma 2 3 6 2" xfId="704" xr:uid="{E511E51A-8ED0-43E3-ACE0-315A679C8476}"/>
    <cellStyle name="Comma 2 3 7" xfId="705" xr:uid="{21BE6E9B-EC86-4966-BFDD-279890CEFD2A}"/>
    <cellStyle name="Comma 2 4" xfId="39" xr:uid="{499A24FD-1417-4C0E-BE1D-B43B251D7DC6}"/>
    <cellStyle name="Comma 2 4 2" xfId="706" xr:uid="{79B96C52-45D2-475E-89D8-F8763DB4421D}"/>
    <cellStyle name="Comma 2 4 3" xfId="1548" xr:uid="{FAFEDBE5-EFFB-445B-9D2A-7F4986594D8C}"/>
    <cellStyle name="Comma 2 5" xfId="40" xr:uid="{9FAFD419-0FD2-4BE1-A75B-9CC92EC32EB0}"/>
    <cellStyle name="Comma 2 6" xfId="93" xr:uid="{1EFD7732-123F-4C6F-BC75-72076B1C0C09}"/>
    <cellStyle name="Comma 2 6 2" xfId="105" xr:uid="{CCD6CAE6-4E1E-40EA-80DC-511346405A5D}"/>
    <cellStyle name="Comma 2 6 3" xfId="577" xr:uid="{8BAEE881-7A92-4967-B1B4-9B226E015F31}"/>
    <cellStyle name="Comma 2 7" xfId="1618" xr:uid="{0FD56A3A-2042-4363-8496-A181EDFB8E51}"/>
    <cellStyle name="Comma 2 8" xfId="559" xr:uid="{72FE19E1-2B94-4216-AE2E-17F84B745F34}"/>
    <cellStyle name="Comma 20" xfId="601" xr:uid="{AB10CA8B-178F-4DE2-B86C-45C35DA9CDD6}"/>
    <cellStyle name="Comma 21" xfId="1549" xr:uid="{F1B5F241-C335-40CD-B2D9-DAE9D47D7470}"/>
    <cellStyle name="Comma 22" xfId="1552" xr:uid="{8BEAEA90-E2D6-4F00-8D77-FCBDF6B25E88}"/>
    <cellStyle name="Comma 23" xfId="565" xr:uid="{9E1B637D-76A2-4672-B507-9F1AE214F3D6}"/>
    <cellStyle name="Comma 23 2" xfId="1651" xr:uid="{849C96BC-0959-4E02-9D35-B6BF8324F142}"/>
    <cellStyle name="Comma 24" xfId="1561" xr:uid="{A786FCBC-EA2C-4DA7-8AB2-D2E32A7C758A}"/>
    <cellStyle name="Comma 24 2" xfId="1653" xr:uid="{D6FA6B7A-2461-48FB-90AB-1C94C08EC61D}"/>
    <cellStyle name="Comma 25" xfId="1556" xr:uid="{2CE4175C-A94E-4777-95FB-E7863C389C0F}"/>
    <cellStyle name="Comma 25 2" xfId="1655" xr:uid="{20BA8BC4-7369-4829-81F2-864F4C3CDA79}"/>
    <cellStyle name="Comma 26" xfId="1557" xr:uid="{1FF7856A-EF95-4B2C-9506-2C5F1A34BA31}"/>
    <cellStyle name="Comma 27" xfId="1564" xr:uid="{57BF318A-EBC7-429C-8BD9-3B55002EE737}"/>
    <cellStyle name="Comma 28" xfId="1569" xr:uid="{03957C71-34DB-4B09-989C-5EB325A44F13}"/>
    <cellStyle name="Comma 29" xfId="1571" xr:uid="{DE3A583D-AD74-4A3B-ADF8-F7EBAA916D2E}"/>
    <cellStyle name="Comma 3" xfId="41" xr:uid="{54579459-764C-446D-B2C9-96800AAB01D6}"/>
    <cellStyle name="Comma 3 2" xfId="42" xr:uid="{05C374A6-95AB-41E9-93F1-A0A1BECFC504}"/>
    <cellStyle name="Comma 3 2 2" xfId="625" xr:uid="{91391598-F0DE-4732-94B7-093E506DCD59}"/>
    <cellStyle name="Comma 3 3" xfId="43" xr:uid="{E67A7D14-BFBA-4C22-BADB-EB7C0DCC5D47}"/>
    <cellStyle name="Comma 3 3 2" xfId="187" xr:uid="{BDA7963C-D2B5-4A91-A357-3D3EC50812CC}"/>
    <cellStyle name="Comma 3 4" xfId="188" xr:uid="{29D932B7-1882-4EC0-9C0C-3AA8420706CE}"/>
    <cellStyle name="Comma 3 5" xfId="189" xr:uid="{33B519B3-BD57-42DA-A8ED-4C2DFFECF17D}"/>
    <cellStyle name="Comma 3 5 2" xfId="1630" xr:uid="{C642ECA3-A3FE-496D-A27D-6D1E271586CE}"/>
    <cellStyle name="Comma 3 6" xfId="190" xr:uid="{74FD229B-EC4B-4016-878C-C8209B2F2A78}"/>
    <cellStyle name="Comma 3 7" xfId="191" xr:uid="{49525B0E-E06B-4FCA-B21B-8CFB2E610ABF}"/>
    <cellStyle name="Comma 3 8" xfId="192" xr:uid="{37CCD33E-564D-4449-9CD8-B4384F93367E}"/>
    <cellStyle name="Comma 30" xfId="1573" xr:uid="{0C7490B4-1037-4108-BEF1-B765ED66466F}"/>
    <cellStyle name="Comma 31" xfId="1576" xr:uid="{48F4973B-60A4-41A4-9182-A0C5F5F7201B}"/>
    <cellStyle name="Comma 32" xfId="1582" xr:uid="{E118B14A-F926-47E4-ABE2-0684A07057AF}"/>
    <cellStyle name="Comma 33" xfId="1584" xr:uid="{11E84226-B934-469D-9A04-ECD7CA2FC4FD}"/>
    <cellStyle name="Comma 34" xfId="1586" xr:uid="{D20A91D4-8321-422E-8F3C-36A0940E4E03}"/>
    <cellStyle name="Comma 35" xfId="1588" xr:uid="{B62DF634-FA85-436C-A23D-1480F19BE87E}"/>
    <cellStyle name="Comma 36" xfId="1591" xr:uid="{78B561E8-E299-4BA3-8751-F4672F7D6152}"/>
    <cellStyle name="Comma 37" xfId="1596" xr:uid="{52838B66-6E64-4485-A75A-B7DF6FABB227}"/>
    <cellStyle name="Comma 38" xfId="1598" xr:uid="{DEDEB758-29DE-4D87-99D8-47F01EFE565C}"/>
    <cellStyle name="Comma 39" xfId="1600" xr:uid="{CA37C0B9-9157-4944-BC8F-E35CF71F42F7}"/>
    <cellStyle name="Comma 4" xfId="44" xr:uid="{0479BA8D-C776-4DD1-A279-8A970EE76827}"/>
    <cellStyle name="Comma 4 2" xfId="193" xr:uid="{1746E8AC-E556-41FC-AC44-F17A505B2ABD}"/>
    <cellStyle name="Comma 4 2 10" xfId="707" xr:uid="{F9066424-1082-4F17-B782-BA502DFC4FFE}"/>
    <cellStyle name="Comma 4 2 2" xfId="708" xr:uid="{DE649914-4310-4E55-824F-754031483F38}"/>
    <cellStyle name="Comma 4 2 2 2" xfId="709" xr:uid="{E1E7D5DD-3E6C-4C0E-B84C-BD126F0FC544}"/>
    <cellStyle name="Comma 4 2 2 2 2" xfId="710" xr:uid="{0974A8E8-1399-48C0-84DD-EEC99EB7494F}"/>
    <cellStyle name="Comma 4 2 2 2 2 2" xfId="711" xr:uid="{0930569E-BA22-43A8-BBFD-597322D4941F}"/>
    <cellStyle name="Comma 4 2 2 2 2 3" xfId="712" xr:uid="{9D12CF5A-EDF1-40D6-B2D6-7713A94453EF}"/>
    <cellStyle name="Comma 4 2 2 2 3" xfId="713" xr:uid="{AF2E3F74-184B-4EE7-8561-EC84D40CD2B3}"/>
    <cellStyle name="Comma 4 2 2 2 3 2" xfId="714" xr:uid="{AB7B1EFA-984B-4E78-BE90-4A1F8AE6A2EF}"/>
    <cellStyle name="Comma 4 2 2 2 4" xfId="715" xr:uid="{8A9BD8BC-B430-4D41-9A7B-A529F2EAD184}"/>
    <cellStyle name="Comma 4 2 2 2 5" xfId="716" xr:uid="{7E22FD92-2B43-41E5-9AF3-B3F065FF95E8}"/>
    <cellStyle name="Comma 4 2 2 3" xfId="717" xr:uid="{8907484C-1D74-427B-BEB5-779C136949C5}"/>
    <cellStyle name="Comma 4 2 2 3 2" xfId="718" xr:uid="{F2D8E475-2085-4ECA-8A50-778A4D0D26EC}"/>
    <cellStyle name="Comma 4 2 2 3 3" xfId="719" xr:uid="{1601D016-9488-4DB3-912A-9596F3E209C1}"/>
    <cellStyle name="Comma 4 2 2 4" xfId="720" xr:uid="{049AAB55-7AFD-406C-80C2-1BCA764FAC9F}"/>
    <cellStyle name="Comma 4 2 2 4 2" xfId="721" xr:uid="{DA2A5139-7462-423F-87BD-8F3AC1023A2E}"/>
    <cellStyle name="Comma 4 2 2 5" xfId="722" xr:uid="{68BADDB7-D771-49AD-B5D3-9676AE3DAC85}"/>
    <cellStyle name="Comma 4 2 2 6" xfId="723" xr:uid="{52BC0EC3-0A41-40AC-8CD2-598D7316E995}"/>
    <cellStyle name="Comma 4 2 3" xfId="724" xr:uid="{923C8110-A18F-4F19-A26A-2A2D109BBD3B}"/>
    <cellStyle name="Comma 4 2 3 2" xfId="725" xr:uid="{141DC942-44A6-4099-8FCC-4A05E3539B66}"/>
    <cellStyle name="Comma 4 2 3 2 2" xfId="726" xr:uid="{3624B736-2CE0-48E3-92DE-938866053BB3}"/>
    <cellStyle name="Comma 4 2 3 2 3" xfId="727" xr:uid="{7862B42F-FC37-49E6-A2BB-6133B405BFC2}"/>
    <cellStyle name="Comma 4 2 3 3" xfId="728" xr:uid="{87DAE1D9-7797-44D7-BC10-3FBDA2347068}"/>
    <cellStyle name="Comma 4 2 3 3 2" xfId="729" xr:uid="{9DD8EE96-CFE4-4FAE-A9D7-156F504C38BB}"/>
    <cellStyle name="Comma 4 2 3 4" xfId="730" xr:uid="{5404D823-C17F-4E87-A654-E1CB4DA14B15}"/>
    <cellStyle name="Comma 4 2 3 5" xfId="731" xr:uid="{D386F9E9-3C18-46AA-9C0E-7A5A64532B90}"/>
    <cellStyle name="Comma 4 2 4" xfId="732" xr:uid="{C59A2B73-0407-4AC5-8899-3AEF4818E24E}"/>
    <cellStyle name="Comma 4 2 4 2" xfId="733" xr:uid="{A5ED77E9-55A7-4811-B3E9-572B20D5CFD2}"/>
    <cellStyle name="Comma 4 2 4 2 2" xfId="734" xr:uid="{8547B086-EEA8-4206-8965-59DC734A0F36}"/>
    <cellStyle name="Comma 4 2 4 2 3" xfId="735" xr:uid="{70E51F20-8B48-4BEA-BE9D-4EA34ADACE37}"/>
    <cellStyle name="Comma 4 2 4 3" xfId="736" xr:uid="{0926AC95-9DEF-4768-B2A0-9F2E1217F52A}"/>
    <cellStyle name="Comma 4 2 4 3 2" xfId="737" xr:uid="{D8161863-4483-49F4-85CB-2D131F4B82D4}"/>
    <cellStyle name="Comma 4 2 4 4" xfId="738" xr:uid="{A63868E0-CC55-442E-B61E-E8124CFB80F9}"/>
    <cellStyle name="Comma 4 2 4 5" xfId="739" xr:uid="{42C54DE0-A6D3-4D0D-AAEA-DDA9DCE90DD6}"/>
    <cellStyle name="Comma 4 2 5" xfId="740" xr:uid="{52BAF170-7391-47A5-9CAE-7FC0C2D93934}"/>
    <cellStyle name="Comma 4 2 5 2" xfId="741" xr:uid="{A826E9D2-F466-4431-9783-65E8BCE4AC91}"/>
    <cellStyle name="Comma 4 2 5 2 2" xfId="742" xr:uid="{E40303FC-8460-42D0-B205-6098F659BF60}"/>
    <cellStyle name="Comma 4 2 5 3" xfId="743" xr:uid="{3FB91EC7-B266-4BE3-9ACD-F6EC62DCF595}"/>
    <cellStyle name="Comma 4 2 5 4" xfId="744" xr:uid="{19A0FB8F-AE0B-4D90-BF95-9CFAE8D523BC}"/>
    <cellStyle name="Comma 4 2 6" xfId="745" xr:uid="{53EEDA46-4DAE-4CE9-AC08-0E3C7708FEE2}"/>
    <cellStyle name="Comma 4 2 6 2" xfId="746" xr:uid="{E6BAA8E7-2491-4FF0-B3D3-166F86E1EEFB}"/>
    <cellStyle name="Comma 4 2 7" xfId="747" xr:uid="{EBCDD9FE-D01B-4D9D-96FB-D9BE3F46508D}"/>
    <cellStyle name="Comma 4 2 7 2" xfId="748" xr:uid="{93C27B92-31D5-4270-A884-AB316D7E2C5E}"/>
    <cellStyle name="Comma 4 2 8" xfId="749" xr:uid="{8C0EB6AB-D24F-44CF-A63E-A691D5E47734}"/>
    <cellStyle name="Comma 4 2 9" xfId="750" xr:uid="{597282E3-D9AA-4F19-9F12-B53A23E3D8F4}"/>
    <cellStyle name="Comma 4 3" xfId="751" xr:uid="{938B5BC0-8A44-4FE6-B8C7-5934DA7750AD}"/>
    <cellStyle name="Comma 4 3 2" xfId="752" xr:uid="{4C43D5B3-EDBA-461A-B280-832FFB517039}"/>
    <cellStyle name="Comma 4 3 2 2" xfId="753" xr:uid="{3E949EC2-D63B-42D8-A54C-7BF5AD40FB6C}"/>
    <cellStyle name="Comma 4 3 2 2 2" xfId="754" xr:uid="{636E6BC5-59CD-433E-B44C-26F8AEDBA701}"/>
    <cellStyle name="Comma 4 3 2 2 3" xfId="755" xr:uid="{8C666677-59DD-475D-97B6-ACF37E3DA54F}"/>
    <cellStyle name="Comma 4 3 2 3" xfId="756" xr:uid="{B64A6457-8202-4E0A-8FEC-5F3973427646}"/>
    <cellStyle name="Comma 4 3 2 3 2" xfId="757" xr:uid="{7B90DEAF-F49B-4784-BB9E-9D171934DA61}"/>
    <cellStyle name="Comma 4 3 2 4" xfId="758" xr:uid="{CD28642F-9591-49BC-AFE3-6D6B77213244}"/>
    <cellStyle name="Comma 4 3 2 5" xfId="759" xr:uid="{C4CB94E7-4FE5-4A09-A306-9EE4C5FF8D04}"/>
    <cellStyle name="Comma 4 3 3" xfId="760" xr:uid="{00AE917F-6077-4BE2-B0C9-A26BCEAEA5EA}"/>
    <cellStyle name="Comma 4 3 4" xfId="761" xr:uid="{D403C8F9-A171-44EB-B18A-1095AA0378E6}"/>
    <cellStyle name="Comma 4 4" xfId="762" xr:uid="{32F97ECD-2559-415F-9BAA-F4E16E4FF159}"/>
    <cellStyle name="Comma 4 4 2" xfId="763" xr:uid="{8F740ADA-B236-43E1-8205-2A9FFCC8BE61}"/>
    <cellStyle name="Comma 4 4 2 2" xfId="764" xr:uid="{38F37241-7A75-4052-AF95-E62EF4D49D61}"/>
    <cellStyle name="Comma 4 4 3" xfId="765" xr:uid="{305E367C-5EC9-4086-B4B6-237E85323DF0}"/>
    <cellStyle name="Comma 4 4 4" xfId="766" xr:uid="{236DDA65-0A7F-4C0E-815D-A0B4B5BD04F6}"/>
    <cellStyle name="Comma 4 5" xfId="767" xr:uid="{6EB34412-3AF2-4178-BD69-2428B0B96C50}"/>
    <cellStyle name="Comma 4 5 2" xfId="768" xr:uid="{BB5D93DA-8860-4323-B368-FC31D55D8BBE}"/>
    <cellStyle name="Comma 4 6" xfId="608" xr:uid="{336B1544-E035-46F7-B18E-CBC09F0F972E}"/>
    <cellStyle name="Comma 4 7" xfId="1633" xr:uid="{9E52CF48-B00F-45AE-8045-316FED6951D3}"/>
    <cellStyle name="Comma 4 8" xfId="1615" xr:uid="{D2EB08C2-9FE8-4DCF-8EB2-795A8593BB06}"/>
    <cellStyle name="Comma 40" xfId="1603" xr:uid="{D96B3B44-38F5-4AA1-8DFF-D044B432DED3}"/>
    <cellStyle name="Comma 41" xfId="1608" xr:uid="{859F8E53-5B11-41BE-ACBC-B2C230585115}"/>
    <cellStyle name="Comma 42" xfId="1610" xr:uid="{0A7F8A64-4337-4F2F-9329-4AE5542EA331}"/>
    <cellStyle name="Comma 43" xfId="1612" xr:uid="{A891DE7C-ADB4-4961-99AB-D72B8B2FD339}"/>
    <cellStyle name="Comma 44" xfId="1657" xr:uid="{2BB8137B-8899-473F-8344-32B18BB65730}"/>
    <cellStyle name="Comma 45" xfId="1665" xr:uid="{06690327-3858-4FEA-932A-7D5C275747BE}"/>
    <cellStyle name="Comma 46" xfId="1668" xr:uid="{C4487B06-90A1-4444-81E4-639C701994AB}"/>
    <cellStyle name="Comma 47" xfId="1671" xr:uid="{13F3C045-A09F-4485-A8A9-04906BDABC23}"/>
    <cellStyle name="Comma 48" xfId="1674" xr:uid="{0203A224-BDEC-417B-AA10-0F870FF786F9}"/>
    <cellStyle name="Comma 49" xfId="1677" xr:uid="{376FBED1-67A0-4269-82AB-9593C26DB9F0}"/>
    <cellStyle name="Comma 5" xfId="45" xr:uid="{65F9643A-8992-4A46-B234-C876C3F623F0}"/>
    <cellStyle name="Comma 5 2" xfId="769" xr:uid="{8E2E46B1-E93F-4BF1-986D-DB11ED06E471}"/>
    <cellStyle name="Comma 6" xfId="46" xr:uid="{552C4B2F-7139-43CD-9B40-43588EE8170A}"/>
    <cellStyle name="Comma 6 2" xfId="770" xr:uid="{23E82688-E2A4-4FED-909B-35BD6731630C}"/>
    <cellStyle name="Comma 7" xfId="47" xr:uid="{0CF528DC-1991-4B10-B069-43A7135172E6}"/>
    <cellStyle name="Comma 7 2" xfId="48" xr:uid="{A48958F2-2767-4185-B32E-5ADD33E0CC45}"/>
    <cellStyle name="Comma 7 3" xfId="605" xr:uid="{A006DEF8-E55D-4DB1-9B65-066E98F67188}"/>
    <cellStyle name="Comma 8" xfId="49" xr:uid="{D7F5F8C5-02E4-4C32-8A5A-6D877D0FF6E5}"/>
    <cellStyle name="Comma 8 2" xfId="1537" xr:uid="{3728DE76-4CE6-41B7-A514-001F490EF1CF}"/>
    <cellStyle name="Comma 8 3" xfId="771" xr:uid="{DBFEA1BD-2314-4EB1-8633-E81052DD325D}"/>
    <cellStyle name="Comma 8 4" xfId="592" xr:uid="{E1798604-8F0C-4550-AA9F-553CE379BA4C}"/>
    <cellStyle name="Comma 9" xfId="112" xr:uid="{8E5599CB-C199-4533-B8F3-D4B49484F281}"/>
    <cellStyle name="Comma 9 2" xfId="628" xr:uid="{184F1832-E5F1-4BD5-86A4-1161A12FE5DD}"/>
    <cellStyle name="Comma 9 3" xfId="588" xr:uid="{87F8BA29-A0BB-4B09-8C38-6EE2CB55C482}"/>
    <cellStyle name="Comma0" xfId="772" xr:uid="{FDC7C592-D901-43BE-98E3-022D0F541609}"/>
    <cellStyle name="Currency [0] 2" xfId="570" xr:uid="{267BEF74-40A5-4954-B4FE-F7C9C60BCC9D}"/>
    <cellStyle name="Currency [2]" xfId="773" xr:uid="{ABD417EA-86F1-476F-B296-3F4E160AB14D}"/>
    <cellStyle name="Currency 10" xfId="571" xr:uid="{8F06B149-83E5-4318-A1CD-B25A1BB5B767}"/>
    <cellStyle name="Currency 11" xfId="580" xr:uid="{85DBF9F4-A01B-45BD-9B6D-F10DCA2E0AC2}"/>
    <cellStyle name="Currency 11 2" xfId="1514" xr:uid="{9D359891-02A9-47B0-A315-70301D800A96}"/>
    <cellStyle name="Currency 12" xfId="599" xr:uid="{5E4127D3-9215-46CF-AA1F-EEAB418C3E41}"/>
    <cellStyle name="Currency 12 2" xfId="1524" xr:uid="{F81C8422-80CD-4E7E-9F2C-E70651BDBFF5}"/>
    <cellStyle name="Currency 13" xfId="591" xr:uid="{8DD6DF1A-4D51-4D45-9163-53CADB72DBE7}"/>
    <cellStyle name="Currency 14" xfId="573" xr:uid="{5AD6A65D-09CD-41D3-8AD0-A40291FD7718}"/>
    <cellStyle name="Currency 15" xfId="598" xr:uid="{78FFEF80-31C3-4FDF-81FE-47CF6053B61E}"/>
    <cellStyle name="Currency 16" xfId="590" xr:uid="{43B3D91F-BD12-40A9-AFA0-8A074A254F0B}"/>
    <cellStyle name="Currency 17" xfId="575" xr:uid="{F5192F0E-F29D-42AA-823A-13B13EA438B2}"/>
    <cellStyle name="Currency 18" xfId="597" xr:uid="{04DF1B87-8389-4D98-9D15-DBEE1759FD13}"/>
    <cellStyle name="Currency 19" xfId="589" xr:uid="{5C1BCC1E-526D-45A3-9C7C-5BAEA503E4DB}"/>
    <cellStyle name="Currency 2" xfId="50" xr:uid="{F6FB0C1A-CDD2-445E-B94C-CE3F3B6AB740}"/>
    <cellStyle name="Currency 2 2" xfId="51" xr:uid="{A6F814E5-1675-40D4-9B78-B387EBD3A426}"/>
    <cellStyle name="Currency 2 2 2" xfId="52" xr:uid="{FD0EC33C-2B1D-4911-B010-105E82511670}"/>
    <cellStyle name="Currency 2 2 3" xfId="194" xr:uid="{ABC9E485-8CF8-4B7F-8695-1B0D4F470F1E}"/>
    <cellStyle name="Currency 2 2 3 2" xfId="774" xr:uid="{22996A23-A71C-4715-AED4-92772BE94C15}"/>
    <cellStyle name="Currency 2 2 4" xfId="195" xr:uid="{8C7AB88C-ECE8-4130-8DCA-9A4597CC1FE8}"/>
    <cellStyle name="Currency 2 2 5" xfId="196" xr:uid="{F490C1DD-7BDC-4808-B6C3-B2F6E9CCFC42}"/>
    <cellStyle name="Currency 2 2 6" xfId="197" xr:uid="{B921558B-DDE5-4129-B879-BE11D8BA0307}"/>
    <cellStyle name="Currency 2 2 7" xfId="198" xr:uid="{39302BDC-3CB0-4C73-92BD-B1453EF9109F}"/>
    <cellStyle name="Currency 2 2 8" xfId="199" xr:uid="{FDAD45E2-DB81-469E-A223-FBECA06C5AD5}"/>
    <cellStyle name="Currency 2 3" xfId="775" xr:uid="{4528EF88-EB1B-433C-881C-7E0996B827D3}"/>
    <cellStyle name="Currency 2 3 2" xfId="776" xr:uid="{9D08788F-06FC-438F-82FC-0D0F2FC6E7F9}"/>
    <cellStyle name="Currency 2 3 3" xfId="777" xr:uid="{5F204C89-D37D-443E-B551-101321AC1FB1}"/>
    <cellStyle name="Currency 2 4" xfId="778" xr:uid="{B6D58AE4-6779-499E-AE04-168BDEFAE54F}"/>
    <cellStyle name="Currency 2 5" xfId="569" xr:uid="{A125B9D3-DFB4-49C1-AD3E-3466DB64E78A}"/>
    <cellStyle name="Currency 2 6" xfId="1620" xr:uid="{1A24195E-F32F-49C4-9E9E-E5A250FDD7C2}"/>
    <cellStyle name="Currency 2 7" xfId="560" xr:uid="{FAB3B8F7-7BC5-4C0B-B772-3ED7E54A1D21}"/>
    <cellStyle name="Currency 20" xfId="578" xr:uid="{4AD41B37-9262-4733-8CC9-DC2EE5A6413B}"/>
    <cellStyle name="Currency 21" xfId="1551" xr:uid="{228A186C-0972-48C1-B670-539C1B28FFAF}"/>
    <cellStyle name="Currency 22" xfId="1553" xr:uid="{B325A259-B64D-4F30-AF27-765555D86E9C}"/>
    <cellStyle name="Currency 23" xfId="561" xr:uid="{4EC1D783-AF47-4EAF-BE9C-436FAFA19DC2}"/>
    <cellStyle name="Currency 23 2" xfId="1649" xr:uid="{58DC0434-6CFA-4207-95B6-8E85DE55D29B}"/>
    <cellStyle name="Currency 24" xfId="1560" xr:uid="{DE73BFE6-68AD-4414-A39C-5F2305CEB705}"/>
    <cellStyle name="Currency 24 2" xfId="1652" xr:uid="{563D75F6-287C-4C73-BB51-A677DE479098}"/>
    <cellStyle name="Currency 25" xfId="1554" xr:uid="{8F6F5478-F23B-47C1-906D-761A3AB56163}"/>
    <cellStyle name="Currency 25 2" xfId="1654" xr:uid="{7EB0D004-E653-4A18-8A89-5F383A6EE3E3}"/>
    <cellStyle name="Currency 26" xfId="1559" xr:uid="{D60588FC-3D38-4DBD-98E6-1F8C542E879A}"/>
    <cellStyle name="Currency 27" xfId="1565" xr:uid="{D84C0702-D377-422C-B7E2-740EFED1F47E}"/>
    <cellStyle name="Currency 28" xfId="1568" xr:uid="{7818C253-4595-42C9-8EE0-1CB0070BDEAF}"/>
    <cellStyle name="Currency 29" xfId="1566" xr:uid="{831C3E9B-FCE5-4C7A-A5BC-823BC93C7307}"/>
    <cellStyle name="Currency 3" xfId="53" xr:uid="{BC7F7398-43AC-4B0A-B2AD-561248CD05FB}"/>
    <cellStyle name="Currency 3 2" xfId="54" xr:uid="{28A89EDB-9801-454D-826E-6DFE18E2533C}"/>
    <cellStyle name="Currency 3 2 2" xfId="200" xr:uid="{77E53643-6C20-4F86-BF72-3E86ED311605}"/>
    <cellStyle name="Currency 3 3" xfId="116" xr:uid="{BF08054D-71B5-467E-A0FF-A43EEA8D158B}"/>
    <cellStyle name="Currency 3 3 2" xfId="607" xr:uid="{C500C9C2-43F0-4CC9-86FA-E671304EC3AC}"/>
    <cellStyle name="Currency 3 4" xfId="201" xr:uid="{CE3E2D2E-FE3C-4EB2-9D87-8041A18209EA}"/>
    <cellStyle name="Currency 3 5" xfId="202" xr:uid="{BF93E00E-6847-4797-891B-D505561D0A0C}"/>
    <cellStyle name="Currency 3 5 2" xfId="1619" xr:uid="{CD950F31-E889-4D9B-9118-4751A659DEE8}"/>
    <cellStyle name="Currency 3 6" xfId="203" xr:uid="{917BBEC7-84CD-4287-A17F-A61E8C15B095}"/>
    <cellStyle name="Currency 3 7" xfId="204" xr:uid="{2E546BD6-0A38-4326-983A-0845B4A9B908}"/>
    <cellStyle name="Currency 3 8" xfId="205" xr:uid="{655750C8-2FAA-4DF5-A523-D590AF7CC1F1}"/>
    <cellStyle name="Currency 30" xfId="1567" xr:uid="{75A50397-72C3-438C-807A-AD8BC57EBBCC}"/>
    <cellStyle name="Currency 31" xfId="1577" xr:uid="{5945292D-AB9C-4EC3-8D13-36F2441EBC46}"/>
    <cellStyle name="Currency 32" xfId="1581" xr:uid="{FFBFE573-098A-4D75-A7C4-6136F696BE2A}"/>
    <cellStyle name="Currency 33" xfId="1578" xr:uid="{FF8C37F4-765C-4137-92BA-C5384E9E081E}"/>
    <cellStyle name="Currency 34" xfId="1580" xr:uid="{7FE40972-D80F-46A1-A0D9-3544FC32DDD0}"/>
    <cellStyle name="Currency 35" xfId="1579" xr:uid="{4B976E82-8FBF-4DE7-A02C-088F74CB8249}"/>
    <cellStyle name="Currency 36" xfId="1592" xr:uid="{C7A581CE-D7CC-44A4-AD74-92802D90A92C}"/>
    <cellStyle name="Currency 37" xfId="1595" xr:uid="{8BE3F6A9-D913-45C7-A97A-BD88771703F8}"/>
    <cellStyle name="Currency 38" xfId="1593" xr:uid="{3648B3E0-4D2A-45E2-B36E-EC921F7AD5E1}"/>
    <cellStyle name="Currency 39" xfId="1594" xr:uid="{88EC60D7-32C8-4B74-AFF6-B99813F736C6}"/>
    <cellStyle name="Currency 4" xfId="55" xr:uid="{B3E846A1-5F4D-4105-A712-44B3668364A9}"/>
    <cellStyle name="Currency 4 2" xfId="117" xr:uid="{48532E95-33FC-4184-96B5-41C37D430218}"/>
    <cellStyle name="Currency 4 2 2" xfId="1541" xr:uid="{B8A121E6-927A-4043-A076-02B287DB040B}"/>
    <cellStyle name="Currency 4 2 3" xfId="779" xr:uid="{B1FF3C14-0DA0-4560-BEE5-3D1C4E53444E}"/>
    <cellStyle name="Currency 4 3" xfId="609" xr:uid="{D0615143-406C-40D9-BC9F-60B4DE7789A8}"/>
    <cellStyle name="Currency 4 4" xfId="1634" xr:uid="{F1E76867-FF47-42D5-A0E5-501EA22FBF9E}"/>
    <cellStyle name="Currency 40" xfId="1604" xr:uid="{953AA4CF-CE53-4447-9613-D57CC5E9A91B}"/>
    <cellStyle name="Currency 41" xfId="1607" xr:uid="{9A7B03D3-9003-42FD-B3C1-2B7FAFAE8916}"/>
    <cellStyle name="Currency 42" xfId="1605" xr:uid="{E2E0B992-74BB-4986-AC72-A4581C2285D5}"/>
    <cellStyle name="Currency 43" xfId="1606" xr:uid="{924C6E86-9914-40A6-B36C-68C81C602FC6}"/>
    <cellStyle name="Currency 44" xfId="1658" xr:uid="{CD7603A1-ED2B-490C-AE4A-DACEAFF1C880}"/>
    <cellStyle name="Currency 45" xfId="1664" xr:uid="{6514E406-ADF8-48A6-8CF2-ADBAEE222073}"/>
    <cellStyle name="Currency 46" xfId="1669" xr:uid="{0313AEEC-2DFD-44E1-8FD9-07F7044E29FB}"/>
    <cellStyle name="Currency 47" xfId="1670" xr:uid="{F62A7F9B-5220-4409-9987-56D97FF2B030}"/>
    <cellStyle name="Currency 48" xfId="1675" xr:uid="{56ED1DDF-78B5-4BBE-A177-A26D62937044}"/>
    <cellStyle name="Currency 49" xfId="1676" xr:uid="{4AD1C4F0-8C74-41E4-BBFB-3256261D4399}"/>
    <cellStyle name="Currency 5" xfId="56" xr:uid="{B4810D22-13D0-40C3-843A-C65E4168A146}"/>
    <cellStyle name="Currency 5 2" xfId="1635" xr:uid="{0FF43847-594B-4E1C-A05A-98ED40A93890}"/>
    <cellStyle name="Currency 5 3" xfId="1616" xr:uid="{7B4F9C61-6491-4211-B6A8-69D031FAD8CF}"/>
    <cellStyle name="Currency 6" xfId="600" xr:uid="{41A1C8B3-EF75-44D8-ADD5-932292170C4A}"/>
    <cellStyle name="Currency 6 2" xfId="614" xr:uid="{A360A593-CE4B-4637-AEB7-799F97DC158F}"/>
    <cellStyle name="Currency 7" xfId="581" xr:uid="{AAAE7584-7B85-4CE3-A85D-3D25C6F9EB0D}"/>
    <cellStyle name="Currency 7 2" xfId="1512" xr:uid="{CCD8541C-DBFC-4A66-B7E5-06A9E9FFE8B3}"/>
    <cellStyle name="Currency 8" xfId="579" xr:uid="{91C23984-FD9F-4EA0-83CB-90E2D4287BA9}"/>
    <cellStyle name="Currency 8 2" xfId="1517" xr:uid="{2ECB7543-CF27-41E0-9A0B-94AC66CDFD92}"/>
    <cellStyle name="Currency 8 3" xfId="1661" xr:uid="{8B8850B7-8B80-4050-9766-BAB73C7C3F22}"/>
    <cellStyle name="Currency 9" xfId="596" xr:uid="{BDC91C64-89F6-4AEE-9B63-0608C71B938F}"/>
    <cellStyle name="Currency 9 2" xfId="1513" xr:uid="{B8DDA897-B6D7-4FDD-8798-C72DE52A350E}"/>
    <cellStyle name="Currency0" xfId="780" xr:uid="{9055F88C-2186-493A-8F00-8C2704B0A4E4}"/>
    <cellStyle name="Date" xfId="781" xr:uid="{050E241B-1B39-4053-BE42-6BBE425567A8}"/>
    <cellStyle name="Detailed Basic Table" xfId="782" xr:uid="{405FB304-62DD-4027-BAE4-67EB46714995}"/>
    <cellStyle name="Explanatory Text" xfId="16" builtinId="53" customBuiltin="1"/>
    <cellStyle name="Explanatory Text 2" xfId="207" xr:uid="{5BCE4434-769F-4C01-9A1E-FFB7AD2C309D}"/>
    <cellStyle name="Explanatory Text 2 2" xfId="783" xr:uid="{8E15D84C-A88F-4404-B5D1-711A73FE08B3}"/>
    <cellStyle name="Explanatory Text 3" xfId="206" xr:uid="{3CCABD6C-0721-4DF0-A141-7E2FA3555899}"/>
    <cellStyle name="Explanatory Text 3 2" xfId="784" xr:uid="{5853A8C7-3269-43ED-9A66-A2D4ACF336C2}"/>
    <cellStyle name="f" xfId="785" xr:uid="{BFC51D8E-E35C-4FC1-B294-178E80E33399}"/>
    <cellStyle name="fixed" xfId="786" xr:uid="{409E120C-0EE2-4C6C-B77B-340C8C25F78B}"/>
    <cellStyle name="Followed Hyperlink" xfId="102" builtinId="9" customBuiltin="1"/>
    <cellStyle name="Good" xfId="7" builtinId="26" customBuiltin="1"/>
    <cellStyle name="Good 2" xfId="209" xr:uid="{5D30789E-D394-4338-B616-78F4F462D8B9}"/>
    <cellStyle name="Good 2 2" xfId="787" xr:uid="{B1BCC69A-E8FD-4DD1-BA72-CED18F8AD2A0}"/>
    <cellStyle name="Good 3" xfId="208" xr:uid="{5E0B6C80-03EB-4AE6-AC11-8B67A58C7BD2}"/>
    <cellStyle name="Good 3 2" xfId="788" xr:uid="{28B3490B-04FB-49B8-8BA0-573D83A96FEB}"/>
    <cellStyle name="Heading" xfId="789" xr:uid="{C452433D-90AF-4BB4-86DF-9056C2D74B12}"/>
    <cellStyle name="Heading 1" xfId="3" builtinId="16" customBuiltin="1"/>
    <cellStyle name="Heading 1 2" xfId="211" xr:uid="{29109AC3-1DFF-44B8-B0A5-85227DD34350}"/>
    <cellStyle name="Heading 1 2 2" xfId="790" xr:uid="{EDD43810-0C90-480C-9832-1B344628689E}"/>
    <cellStyle name="Heading 1 3" xfId="210" xr:uid="{C3363784-E78C-4A7A-A158-370C806C552F}"/>
    <cellStyle name="Heading 1 3 2" xfId="791" xr:uid="{BCD09C23-D657-4D55-95A3-5A3E81024C6A}"/>
    <cellStyle name="Heading 2" xfId="4" builtinId="17" customBuiltin="1"/>
    <cellStyle name="Heading 2 2" xfId="213" xr:uid="{49A8D098-ACD6-458B-ADFB-3FED30F63602}"/>
    <cellStyle name="Heading 2 2 2" xfId="792" xr:uid="{1EFD1C07-5079-453C-B230-54CE9B8621C5}"/>
    <cellStyle name="Heading 2 3" xfId="212" xr:uid="{8C94C8E7-5290-4310-91B9-F3DEAD8F725C}"/>
    <cellStyle name="Heading 2 3 2" xfId="793" xr:uid="{85905C16-2B1C-4EAB-8C05-604F8166CAE1}"/>
    <cellStyle name="Heading 3" xfId="5" builtinId="18" customBuiltin="1"/>
    <cellStyle name="Heading 3 2" xfId="215" xr:uid="{6AFC418B-A90D-4EB8-B3CB-0FAB89922001}"/>
    <cellStyle name="Heading 3 2 2" xfId="794" xr:uid="{6DB093A0-6805-4F42-8ED4-9553CE674487}"/>
    <cellStyle name="Heading 3 3" xfId="214" xr:uid="{1C2FDC87-0F92-4F73-A5B9-D6642C3CDF2B}"/>
    <cellStyle name="Heading 3 3 2" xfId="795" xr:uid="{401FF3F0-C85A-4377-82A9-32FBAA3819B4}"/>
    <cellStyle name="Heading 4" xfId="6" builtinId="19" customBuiltin="1"/>
    <cellStyle name="Heading 4 2" xfId="217" xr:uid="{9B2AF0A3-4FD4-4D3A-B762-A1C527C23A94}"/>
    <cellStyle name="Heading 4 2 2" xfId="796" xr:uid="{39FEE083-A101-4ECC-8AE2-CF0B086BE230}"/>
    <cellStyle name="Heading 4 3" xfId="216" xr:uid="{4F289CF7-2254-41D5-9ED1-C605D7965A94}"/>
    <cellStyle name="Heading 4 3 2" xfId="797" xr:uid="{2CD931E9-F371-4861-97E7-B321592A1801}"/>
    <cellStyle name="Hyperlink" xfId="103" builtinId="8" customBuiltin="1"/>
    <cellStyle name="Hyperlink 2" xfId="57" xr:uid="{0DADD0C1-91B2-4553-AC41-871AD12D4307}"/>
    <cellStyle name="Hyperlink 2 2" xfId="106" xr:uid="{2BB688FA-EEC1-4799-8D24-570C0A05F6DD}"/>
    <cellStyle name="Hyperlink 2 2 2" xfId="799" xr:uid="{3160ACF6-B8CC-4B6F-BA3A-47D602C6F676}"/>
    <cellStyle name="Hyperlink 2 3" xfId="798" xr:uid="{5515FF5A-C091-4EFB-807C-5F769321616D}"/>
    <cellStyle name="Hyperlink 2 4" xfId="1636" xr:uid="{0D1C773B-B905-47BC-B796-DCCE09E57C94}"/>
    <cellStyle name="Hyperlink 2 5" xfId="1623" xr:uid="{F24C966D-F18C-4C13-AD72-175213079F05}"/>
    <cellStyle name="Hyperlink 3" xfId="612" xr:uid="{2C7BE4D2-BD90-4D59-808E-ABFA5894BB24}"/>
    <cellStyle name="Hyperlink 3 2" xfId="800" xr:uid="{A7F668D8-104C-4926-80C2-4EDA91F76C6D}"/>
    <cellStyle name="Hyperlink 4" xfId="1546" xr:uid="{DAAC3574-69AC-4594-A180-D16773701D11}"/>
    <cellStyle name="Input" xfId="9" builtinId="20" customBuiltin="1"/>
    <cellStyle name="Input 10" xfId="218" xr:uid="{7E191A7A-B152-40F8-B2FC-EEA1DE0A3C78}"/>
    <cellStyle name="Input 2" xfId="219" xr:uid="{CDC41198-7BBB-4D9D-924E-438848D90089}"/>
    <cellStyle name="Input 2 2" xfId="801" xr:uid="{7BBB9E89-3149-4257-8465-68AAF6142C0C}"/>
    <cellStyle name="Input 3" xfId="220" xr:uid="{6E534CCB-BB93-4590-88F0-67E6B53DCB63}"/>
    <cellStyle name="Input 3 2" xfId="802" xr:uid="{A02ECEAD-41A7-42D7-97B7-B0D757924084}"/>
    <cellStyle name="Input 4" xfId="221" xr:uid="{EE326D13-AED5-4B16-8A04-20105E248C4C}"/>
    <cellStyle name="Input 5" xfId="222" xr:uid="{83B8C43B-79C7-4596-BA91-5136CCAEF12B}"/>
    <cellStyle name="Input 6" xfId="223" xr:uid="{6E770981-40A5-4A06-9170-D00068506B70}"/>
    <cellStyle name="Input 7" xfId="224" xr:uid="{AFC08B63-FF81-44EE-A209-E041D74B69E2}"/>
    <cellStyle name="Input 8" xfId="225" xr:uid="{BBDCB506-DCF6-4748-A111-5B63DBF1367D}"/>
    <cellStyle name="Input 9" xfId="226" xr:uid="{1D772821-1D74-47CA-9897-FF3DFE296EF4}"/>
    <cellStyle name="item num" xfId="803" xr:uid="{E167F32B-6027-4CCB-A1EB-28867FD71ECC}"/>
    <cellStyle name="Level 1" xfId="804" xr:uid="{873BE435-1A19-43F0-A56B-34F16BC28623}"/>
    <cellStyle name="Level 2" xfId="805" xr:uid="{2E3E47D2-1A9A-4063-ADFC-BFBC2C3F65E1}"/>
    <cellStyle name="Level 3" xfId="806" xr:uid="{BE13C68E-F51D-469C-86DE-A89C851487C6}"/>
    <cellStyle name="Linked Cell" xfId="12" builtinId="24" customBuiltin="1"/>
    <cellStyle name="Linked Cell 2" xfId="228" xr:uid="{013E0749-232B-4315-9A00-124B40C3F08E}"/>
    <cellStyle name="Linked Cell 2 2" xfId="807" xr:uid="{8BAA7F46-2DF2-4EAA-8FCD-A39C444C8384}"/>
    <cellStyle name="Linked Cell 3" xfId="227" xr:uid="{D1249F94-0518-4B49-88B0-361B3D24B35B}"/>
    <cellStyle name="Linked Cell 3 2" xfId="808" xr:uid="{016DD495-0686-4500-97E3-5D4FE07CC766}"/>
    <cellStyle name="Neutral 2" xfId="230" xr:uid="{479E2363-0BA0-4D2B-8042-F85DDBC6A151}"/>
    <cellStyle name="Neutral 2 2" xfId="809" xr:uid="{7619C53F-3340-4150-A604-D0CFE9BACD33}"/>
    <cellStyle name="Neutral 3" xfId="229" xr:uid="{6DDA2A19-9FB3-481A-892F-9F11ADF06F27}"/>
    <cellStyle name="Neutral 3 2" xfId="810" xr:uid="{2805EA08-82CC-4DA3-8089-D70F3D969FE6}"/>
    <cellStyle name="Neutral 4" xfId="95" xr:uid="{50976583-CEA7-4E69-8CAA-70A7509AD673}"/>
    <cellStyle name="Normal" xfId="0" builtinId="0"/>
    <cellStyle name="Normal - Style1" xfId="811" xr:uid="{17A7AC2A-9534-4397-89B6-BD7308270AFC}"/>
    <cellStyle name="Normal - Style2" xfId="812" xr:uid="{F0E30A05-C843-42C3-9E9A-7A1B683AC010}"/>
    <cellStyle name="Normal - Style3" xfId="813" xr:uid="{A1909A8A-B4E0-406A-A746-D30F5C58EF5E}"/>
    <cellStyle name="Normal - Style4" xfId="814" xr:uid="{BEEADFE5-9938-438D-97D2-DC8C770D074D}"/>
    <cellStyle name="Normal - Style5" xfId="815" xr:uid="{5E116C43-AA8C-4E7C-9898-232C6EBCD3CF}"/>
    <cellStyle name="Normal - Style6" xfId="816" xr:uid="{055BE0B3-32EC-47D9-8C97-6010B1A38E48}"/>
    <cellStyle name="Normal - Style7" xfId="817" xr:uid="{53FB425F-DE53-4B0B-970C-A00D2500C259}"/>
    <cellStyle name="Normal - Style8" xfId="818" xr:uid="{A0DBC4DB-2AB3-4047-98CF-78A0BFA60C53}"/>
    <cellStyle name="Normal 10" xfId="819" xr:uid="{506882C9-390F-487C-96F1-4ED06FE1D1BD}"/>
    <cellStyle name="Normal 10 2" xfId="820" xr:uid="{277E0CCF-7C9D-47F7-956F-3B356F5C130E}"/>
    <cellStyle name="Normal 10 2 2" xfId="821" xr:uid="{A71A6CCF-E467-4256-9195-BB0FBC963E83}"/>
    <cellStyle name="Normal 10 2 2 2" xfId="822" xr:uid="{11AAC4D4-63E7-4E5C-8CED-F8D717EE2151}"/>
    <cellStyle name="Normal 10 2 2 2 2" xfId="823" xr:uid="{240E0E42-F4AA-4BE8-AB96-6A9718343FDA}"/>
    <cellStyle name="Normal 10 2 2 2 3" xfId="824" xr:uid="{86DE014A-01AB-4882-939D-6C98259BBBBF}"/>
    <cellStyle name="Normal 10 2 2 3" xfId="825" xr:uid="{69C588F1-3ADA-41E8-8189-DFF2AEBD9472}"/>
    <cellStyle name="Normal 10 2 2 3 2" xfId="826" xr:uid="{D8BC6355-4CB3-40B8-ADD2-843E42A3B259}"/>
    <cellStyle name="Normal 10 2 2 4" xfId="827" xr:uid="{7392D069-A230-4B49-906B-7A950313F8B7}"/>
    <cellStyle name="Normal 10 2 2 5" xfId="828" xr:uid="{F6D82159-C1DA-405B-A998-667728990FD8}"/>
    <cellStyle name="Normal 10 2 3" xfId="829" xr:uid="{09F9519A-6617-4EDA-9694-E73694DE2616}"/>
    <cellStyle name="Normal 10 2 3 2" xfId="830" xr:uid="{AA906C8D-E27C-4DC3-A453-520FBB9EBCD3}"/>
    <cellStyle name="Normal 10 2 3 3" xfId="831" xr:uid="{3B83F3AD-0D08-4043-B600-89C9E842A9BE}"/>
    <cellStyle name="Normal 10 2 4" xfId="832" xr:uid="{38A4921B-A0C0-4E16-984D-169D819692E1}"/>
    <cellStyle name="Normal 10 2 4 2" xfId="833" xr:uid="{2817D50B-C723-4CDE-A7DC-2873D7D40ACF}"/>
    <cellStyle name="Normal 10 2 5" xfId="834" xr:uid="{1C134E2A-4733-43EB-B27D-A61647125A51}"/>
    <cellStyle name="Normal 10 2 6" xfId="835" xr:uid="{82EF2EFD-CA9B-4FE6-A662-887C1AF5B8FB}"/>
    <cellStyle name="Normal 10 3" xfId="836" xr:uid="{A5A6654F-1C48-4ADE-8C1C-C6AF07676C23}"/>
    <cellStyle name="Normal 10 3 2" xfId="837" xr:uid="{1DF13D76-7191-442B-9AA9-104A1682CFC8}"/>
    <cellStyle name="Normal 10 3 2 2" xfId="838" xr:uid="{ED5B3501-A853-4877-B632-0D22B3AF250E}"/>
    <cellStyle name="Normal 10 3 2 3" xfId="839" xr:uid="{4B19F475-366D-48E2-9079-1794CCD12836}"/>
    <cellStyle name="Normal 10 3 3" xfId="840" xr:uid="{51C8864A-9502-455A-8018-2D13CF4F6A0A}"/>
    <cellStyle name="Normal 10 3 3 2" xfId="841" xr:uid="{D7C17FD2-3AB3-4911-8758-F4D780CF4692}"/>
    <cellStyle name="Normal 10 3 4" xfId="842" xr:uid="{CCCFB025-B843-4458-89B6-79AF92AB9F16}"/>
    <cellStyle name="Normal 10 3 5" xfId="843" xr:uid="{E0CCE662-0CEE-4F44-A3DD-D76C919E90D6}"/>
    <cellStyle name="Normal 10 4" xfId="844" xr:uid="{E314C7D3-4B42-45A5-BD23-4AAF8D37678A}"/>
    <cellStyle name="Normal 10 4 2" xfId="845" xr:uid="{8628C86B-D44D-45F1-A750-AC13D59096EF}"/>
    <cellStyle name="Normal 10 4 2 2" xfId="846" xr:uid="{0C60BA6E-2C6B-4129-A41E-4545DD7B7129}"/>
    <cellStyle name="Normal 10 4 2 3" xfId="847" xr:uid="{063223E4-7376-4D67-863B-02FC552DD1E0}"/>
    <cellStyle name="Normal 10 4 3" xfId="848" xr:uid="{3433D369-608E-4976-81D0-971753A9E678}"/>
    <cellStyle name="Normal 10 4 3 2" xfId="849" xr:uid="{F878D0DB-3F90-4D9B-9ED1-99726D2B3FBE}"/>
    <cellStyle name="Normal 10 4 4" xfId="850" xr:uid="{949EC06D-F53F-45EB-BE72-A25331AECCB7}"/>
    <cellStyle name="Normal 10 4 5" xfId="851" xr:uid="{8E95C5E7-23FB-4952-806E-224658684234}"/>
    <cellStyle name="Normal 10 5" xfId="852" xr:uid="{CBEAD4C0-D69B-4BA0-9A80-2C6F6DB217BA}"/>
    <cellStyle name="Normal 10 5 2" xfId="853" xr:uid="{87E9B85C-31E1-464F-996B-79C27370001B}"/>
    <cellStyle name="Normal 10 5 2 2" xfId="854" xr:uid="{970CC443-22D7-4902-AF0C-D38E794ECB8B}"/>
    <cellStyle name="Normal 10 5 3" xfId="855" xr:uid="{35258D3E-4096-4AC6-80DB-52517FFF503F}"/>
    <cellStyle name="Normal 10 5 4" xfId="856" xr:uid="{1FBBFB30-C64B-49D8-87B1-01B7CEAB8927}"/>
    <cellStyle name="Normal 10 6" xfId="857" xr:uid="{E96FB978-27F9-4368-948E-99D1E95A8F12}"/>
    <cellStyle name="Normal 10 6 2" xfId="858" xr:uid="{A040E3AD-C324-4D00-BD0A-5C38EA69DB64}"/>
    <cellStyle name="Normal 10 7" xfId="859" xr:uid="{F007B3E3-705D-4691-8D61-37FC3318B50B}"/>
    <cellStyle name="Normal 10 7 2" xfId="860" xr:uid="{391BC3C6-A7F4-4200-8AAE-6255302415AE}"/>
    <cellStyle name="Normal 10 8" xfId="861" xr:uid="{3A7CFEB9-9B0C-461E-895E-2B549143FB58}"/>
    <cellStyle name="Normal 10 9" xfId="862" xr:uid="{2DE21A67-D7AE-4950-9883-CC177F38B82C}"/>
    <cellStyle name="Normal 102 2" xfId="1662" xr:uid="{D20D7579-EECA-4CEA-BA10-F8157EFBBF31}"/>
    <cellStyle name="Normal 11" xfId="107" xr:uid="{AF5C0D05-2B00-4448-A40A-560951AF8889}"/>
    <cellStyle name="Normal 11 2" xfId="864" xr:uid="{E05AF8A2-4552-4DEF-8F58-ADC257938C2E}"/>
    <cellStyle name="Normal 11 2 2" xfId="865" xr:uid="{EFD778A0-4B57-4EE8-B379-02311A2CC367}"/>
    <cellStyle name="Normal 11 2 2 2" xfId="866" xr:uid="{72E7FA8C-80E3-44E1-85D0-645A20515ECA}"/>
    <cellStyle name="Normal 11 2 2 3" xfId="867" xr:uid="{FF845473-5486-4A1C-9230-7B3B480F7219}"/>
    <cellStyle name="Normal 11 2 3" xfId="868" xr:uid="{CA48B4DF-BE8F-4C00-AAFA-66B3DB9755DD}"/>
    <cellStyle name="Normal 11 2 3 2" xfId="869" xr:uid="{4238EE42-8CB5-4A9F-88BA-89A557065481}"/>
    <cellStyle name="Normal 11 2 4" xfId="870" xr:uid="{C33AF10C-751D-4AAA-9E65-BFB98CC7504B}"/>
    <cellStyle name="Normal 11 2 5" xfId="871" xr:uid="{76EEDAC5-E89B-40EF-B98F-4DA6A0385F13}"/>
    <cellStyle name="Normal 11 2 6" xfId="1638" xr:uid="{3D9667EC-6A4C-4E92-BBAC-48885ECA20C8}"/>
    <cellStyle name="Normal 11 2 7" xfId="1624" xr:uid="{6FF130CB-1DC8-4045-A1B3-12ED7B0169CF}"/>
    <cellStyle name="Normal 11 3" xfId="872" xr:uid="{2E4BD62F-B564-455B-BFF7-15B30D45FC19}"/>
    <cellStyle name="Normal 11 3 2" xfId="873" xr:uid="{2194C24E-38BE-431B-9747-384FBE5C2D3B}"/>
    <cellStyle name="Normal 11 3 3" xfId="874" xr:uid="{6040D031-5477-4765-AEFF-34E04DF6885A}"/>
    <cellStyle name="Normal 11 4" xfId="875" xr:uid="{D416C455-D8EB-4A50-9221-07E509056401}"/>
    <cellStyle name="Normal 11 4 2" xfId="876" xr:uid="{8AD11C3E-0C39-45FB-92BA-59DB4130E96B}"/>
    <cellStyle name="Normal 11 5" xfId="877" xr:uid="{FA0A4B0F-34AE-43B7-A8D4-48DE32DD166E}"/>
    <cellStyle name="Normal 11 6" xfId="878" xr:uid="{881FC9F9-CF2D-4C55-94FB-578B4535482D}"/>
    <cellStyle name="Normal 11 7" xfId="1637" xr:uid="{A43C8532-CC56-4A23-A752-AB4116706A0E}"/>
    <cellStyle name="Normal 11 8" xfId="863" xr:uid="{48D8C0DA-23ED-4F4F-8300-D61F11BEA89D}"/>
    <cellStyle name="Normal 12" xfId="58" xr:uid="{C02B0F3A-35BD-48C5-A77B-BE5D8DA53C0D}"/>
    <cellStyle name="Normal 12 2" xfId="880" xr:uid="{A94D158B-A4B4-4D1D-A981-DD24BB121C42}"/>
    <cellStyle name="Normal 12 2 2" xfId="881" xr:uid="{B9A7400B-5BD3-4867-AFA3-4679F504EF53}"/>
    <cellStyle name="Normal 12 3" xfId="882" xr:uid="{ED95F609-FF93-4031-B15B-7565E1885F49}"/>
    <cellStyle name="Normal 12 3 2" xfId="883" xr:uid="{6393232E-8115-4881-8A4C-B067BEF31DCB}"/>
    <cellStyle name="Normal 12 4" xfId="884" xr:uid="{68FD3F81-0884-4C14-8615-553D33A4AD75}"/>
    <cellStyle name="Normal 12 5" xfId="885" xr:uid="{65F25FD3-BBE2-437E-AC56-1252C9649AB9}"/>
    <cellStyle name="Normal 12 6" xfId="879" xr:uid="{BBF5D687-B5BA-4251-8AC2-B356ABCF03DB}"/>
    <cellStyle name="Normal 13" xfId="886" xr:uid="{CBE1F0C9-995E-4C48-B547-4E114683D2E8}"/>
    <cellStyle name="Normal 13 2" xfId="887" xr:uid="{EC13A2FE-EBEC-44A9-859E-183609C9C2C2}"/>
    <cellStyle name="Normal 13 3" xfId="1639" xr:uid="{355F18C1-D6B5-4D50-9F4A-22D9664A802E}"/>
    <cellStyle name="Normal 14" xfId="888" xr:uid="{488554F5-6C3E-4E18-B151-EBC9AC82A6DC}"/>
    <cellStyle name="Normal 14 2" xfId="1640" xr:uid="{D80AE9F3-7803-4E3F-940E-87D7E6553CF2}"/>
    <cellStyle name="Normal 14 3" xfId="1621" xr:uid="{C2607B1C-279D-4964-89E0-1D4D2BCD4F13}"/>
    <cellStyle name="Normal 15" xfId="889" xr:uid="{0D3DC849-C4AD-49F8-97B9-FE3C55B93078}"/>
    <cellStyle name="Normal 16" xfId="890" xr:uid="{1AE5F043-5D85-40FF-8332-0F1D199222AD}"/>
    <cellStyle name="Normal 17" xfId="891" xr:uid="{67ED2330-B3AC-463D-B910-17CDB20E5A79}"/>
    <cellStyle name="Normal 18" xfId="892" xr:uid="{BA55E9A0-9155-452F-B8AE-CCF6F99228EF}"/>
    <cellStyle name="Normal 19" xfId="893" xr:uid="{1FBFE68E-7B01-4EAA-A77C-C374579D18A7}"/>
    <cellStyle name="Normal 2" xfId="2" xr:uid="{00000000-0005-0000-0000-000002000000}"/>
    <cellStyle name="Normal 2 10" xfId="894" xr:uid="{6D284C24-6583-43FA-B531-021C26C7F073}"/>
    <cellStyle name="Normal 2 10 2" xfId="895" xr:uid="{2113F511-6BC3-4C99-9F4C-E433F0C2B552}"/>
    <cellStyle name="Normal 2 11" xfId="896" xr:uid="{89A2453F-3DA2-441E-9130-9E50C6C4A341}"/>
    <cellStyle name="Normal 2 11 2" xfId="897" xr:uid="{F48AA11B-8C31-4AF8-956E-22A291E74F26}"/>
    <cellStyle name="Normal 2 11 3" xfId="898" xr:uid="{5C147608-D974-4E84-873C-95F1E678EBA6}"/>
    <cellStyle name="Normal 2 12" xfId="562" xr:uid="{1AFBCCE2-D30C-44C1-8A80-C02F6711FDF4}"/>
    <cellStyle name="Normal 2 13" xfId="1622" xr:uid="{6E319E0D-D218-468F-B580-81886AE27831}"/>
    <cellStyle name="Normal 2 14" xfId="558" xr:uid="{910C3F43-D95A-457C-8F34-01E413F71CCF}"/>
    <cellStyle name="Normal 2 2" xfId="59" xr:uid="{349E06BD-D40B-4CA7-BDA5-334DA92D73AA}"/>
    <cellStyle name="Normal 2 2 2" xfId="60" xr:uid="{599B435D-4AA7-4155-A5DB-3752DE815A81}"/>
    <cellStyle name="Normal 2 2 2 2" xfId="900" xr:uid="{D72A1220-C447-41C9-A458-C3449E51DD43}"/>
    <cellStyle name="Normal 2 2 3" xfId="61" xr:uid="{C7380120-8FA5-4737-A6FC-9C139A6F1094}"/>
    <cellStyle name="Normal 2 2 4" xfId="62" xr:uid="{302073FD-16EC-4234-9B6A-99ECC18C6DC8}"/>
    <cellStyle name="Normal 2 2 4 2" xfId="1538" xr:uid="{083FB8A7-414E-44D0-A5E2-26A57B9564DD}"/>
    <cellStyle name="Normal 2 2 4 3" xfId="899" xr:uid="{1A26EF80-8401-494A-9D83-973C2CC5D86E}"/>
    <cellStyle name="Normal 2 2 5" xfId="231" xr:uid="{C62D20A0-5DA8-45F1-AE90-C3FA17EAAE4B}"/>
    <cellStyle name="Normal 2 2 5 2" xfId="610" xr:uid="{8F4D1911-3515-4FDE-B6E3-C992D6D31E6A}"/>
    <cellStyle name="Normal 2 2 6" xfId="563" xr:uid="{0E563B3F-0409-4D4C-9B4F-34949F05DF26}"/>
    <cellStyle name="Normal 2 3" xfId="63" xr:uid="{62040B9C-07A7-4A24-BDEC-91770076B838}"/>
    <cellStyle name="Normal 2 3 2" xfId="232" xr:uid="{0A097CEF-FEC5-44FE-A7F5-88F2D89F1817}"/>
    <cellStyle name="Normal 2 3 2 2" xfId="902" xr:uid="{85C847A9-5FC4-4F79-BA3F-14743465AEA4}"/>
    <cellStyle name="Normal 2 3 3" xfId="903" xr:uid="{B823C929-1A30-41BA-93D4-1B9E71DDB01F}"/>
    <cellStyle name="Normal 2 3 3 2" xfId="904" xr:uid="{4E77DB00-CD8A-4BB1-9165-17C022DBE70B}"/>
    <cellStyle name="Normal 2 3 3 2 2" xfId="905" xr:uid="{0BAAA07A-3862-43AC-825D-C87CFDB69B43}"/>
    <cellStyle name="Normal 2 3 3 2 2 2" xfId="906" xr:uid="{2B97D259-7DFE-4931-B588-F869DAFC1FFA}"/>
    <cellStyle name="Normal 2 3 3 2 2 3" xfId="907" xr:uid="{FBC04DBD-5B33-408D-8F6B-AA489FCED2DF}"/>
    <cellStyle name="Normal 2 3 3 2 3" xfId="908" xr:uid="{5326E3E2-2DFF-4991-A577-EAC59B8846FA}"/>
    <cellStyle name="Normal 2 3 3 2 3 2" xfId="909" xr:uid="{61F149CF-B653-49FB-BD3D-8E4356B0FD93}"/>
    <cellStyle name="Normal 2 3 3 2 4" xfId="910" xr:uid="{1F8D419C-51A3-47A7-B771-471006A9F2CB}"/>
    <cellStyle name="Normal 2 3 3 2 5" xfId="911" xr:uid="{9D01449F-0FBA-44C0-AA2D-E564BB8DE53E}"/>
    <cellStyle name="Normal 2 3 3 3" xfId="912" xr:uid="{827AE54E-D10A-4152-B01A-B52A84D4DAD4}"/>
    <cellStyle name="Normal 2 3 3 3 2" xfId="913" xr:uid="{0AB24068-B61B-4382-9A48-427F038CAE34}"/>
    <cellStyle name="Normal 2 3 3 3 3" xfId="914" xr:uid="{B823E390-A6DE-4BD1-9602-42524A2B7AF4}"/>
    <cellStyle name="Normal 2 3 3 4" xfId="915" xr:uid="{F845F667-4B44-4CF4-801C-1DBB18352EB2}"/>
    <cellStyle name="Normal 2 3 3 4 2" xfId="916" xr:uid="{FBA7ED4B-B826-4D6C-B98E-CBEABA7B3EA1}"/>
    <cellStyle name="Normal 2 3 3 5" xfId="917" xr:uid="{790CD427-B4B9-49B2-B807-D2C6BB59F150}"/>
    <cellStyle name="Normal 2 3 3 6" xfId="918" xr:uid="{AA0BF9AE-6674-4374-A28C-D0F52F74B248}"/>
    <cellStyle name="Normal 2 3 4" xfId="919" xr:uid="{EDC63300-3835-4D75-8D60-D9074A514AEA}"/>
    <cellStyle name="Normal 2 3 4 2" xfId="920" xr:uid="{50A02B3A-E289-4BDA-9BFF-0871A639A754}"/>
    <cellStyle name="Normal 2 3 5" xfId="921" xr:uid="{DE44AE5B-FFC0-40A9-A64A-3E00D9C1BD64}"/>
    <cellStyle name="Normal 2 3 6" xfId="922" xr:uid="{346DB8E7-D10E-46C0-8E76-99BE96114599}"/>
    <cellStyle name="Normal 2 4" xfId="64" xr:uid="{763D60A6-1E65-4AE1-BD14-DC528E651DBF}"/>
    <cellStyle name="Normal 2 4 2" xfId="233" xr:uid="{2FA8995F-2271-48B4-9E2B-9EE3BC77EF30}"/>
    <cellStyle name="Normal 2 4 2 2" xfId="925" xr:uid="{D51CC657-EAF5-43A3-AB5A-A45BA1C0CAF2}"/>
    <cellStyle name="Normal 2 4 2 2 2" xfId="926" xr:uid="{3F059C91-29AC-44EA-8011-28FE505FF710}"/>
    <cellStyle name="Normal 2 4 2 2 2 2" xfId="927" xr:uid="{C348B839-C6B0-4FD9-BD8F-688A639B1B6D}"/>
    <cellStyle name="Normal 2 4 2 2 2 3" xfId="928" xr:uid="{BC8E8D45-4129-4B0C-B625-94380AB361B1}"/>
    <cellStyle name="Normal 2 4 2 2 3" xfId="929" xr:uid="{5B68139B-8425-4576-96F8-8C58F05FC1EC}"/>
    <cellStyle name="Normal 2 4 2 2 3 2" xfId="930" xr:uid="{A26B4FCB-6283-4B29-8844-690A0AA967F1}"/>
    <cellStyle name="Normal 2 4 2 2 4" xfId="931" xr:uid="{79DE03CA-AA21-444E-9DDC-CB3D29C23163}"/>
    <cellStyle name="Normal 2 4 2 2 5" xfId="932" xr:uid="{FE6BA393-64FE-47AF-AF1A-C6312B633050}"/>
    <cellStyle name="Normal 2 4 2 3" xfId="933" xr:uid="{44B2503A-8649-4146-9F60-A1ADEAF10A0D}"/>
    <cellStyle name="Normal 2 4 2 3 2" xfId="934" xr:uid="{C83E6FF3-8B87-42DE-BB25-CE90C2C3040C}"/>
    <cellStyle name="Normal 2 4 2 3 3" xfId="935" xr:uid="{EC3DAE62-C6C7-4BCD-A9C1-5CB618225007}"/>
    <cellStyle name="Normal 2 4 2 4" xfId="936" xr:uid="{42292617-5D80-4985-AF84-76FE7D04C9DB}"/>
    <cellStyle name="Normal 2 4 2 4 2" xfId="937" xr:uid="{B3BD1670-3CDB-40BA-B9C3-4F5C7D626DD7}"/>
    <cellStyle name="Normal 2 4 2 5" xfId="938" xr:uid="{F03963C1-4763-4731-801D-7F1EF2C967AC}"/>
    <cellStyle name="Normal 2 4 2 6" xfId="939" xr:uid="{3452D9E6-7C1E-423F-82F7-1283E4D47392}"/>
    <cellStyle name="Normal 2 4 2 7" xfId="1540" xr:uid="{BB798855-3DFE-423A-AA2D-452A3B37F505}"/>
    <cellStyle name="Normal 2 4 2 8" xfId="924" xr:uid="{43312EEC-00BD-4B59-8489-551DF81502E4}"/>
    <cellStyle name="Normal 2 4 3" xfId="940" xr:uid="{8AFF852E-112D-4C46-A64B-0E45F8BE3775}"/>
    <cellStyle name="Normal 2 4 3 2" xfId="941" xr:uid="{0F8568BE-33A5-42C5-B311-EF308B4C12C8}"/>
    <cellStyle name="Normal 2 4 3 2 2" xfId="942" xr:uid="{451485FF-BFD4-4E95-AEFA-7C3F78D20161}"/>
    <cellStyle name="Normal 2 4 3 3" xfId="943" xr:uid="{BA199C44-1421-490D-B173-36F7B2DF1A2E}"/>
    <cellStyle name="Normal 2 4 3 4" xfId="944" xr:uid="{2898586A-638D-4929-BC97-AB1C95EA6F22}"/>
    <cellStyle name="Normal 2 4 4" xfId="945" xr:uid="{B3E3920D-0A59-49AB-BE08-20575BED6885}"/>
    <cellStyle name="Normal 2 4 4 2" xfId="946" xr:uid="{1C5FBFE1-6303-4FDF-8217-E6934854BA4A}"/>
    <cellStyle name="Normal 2 4 5" xfId="947" xr:uid="{D494507F-89C1-4FF3-A8CD-884DA9CA0FDB}"/>
    <cellStyle name="Normal 2 4 5 2" xfId="948" xr:uid="{201D3449-9861-43C1-A9F1-C137A2D2C04E}"/>
    <cellStyle name="Normal 2 4 6" xfId="949" xr:uid="{53BCEE71-AB68-4E14-91BD-8DC56A6AAC6A}"/>
    <cellStyle name="Normal 2 4 7" xfId="950" xr:uid="{F5F98F52-8349-4DAE-BB6C-91009A6A70E6}"/>
    <cellStyle name="Normal 2 4 8" xfId="923" xr:uid="{A0EEF1D9-25E8-4963-8985-AAF57C6472A1}"/>
    <cellStyle name="Normal 2 4 9" xfId="611" xr:uid="{02C6DFB4-2798-432D-95D3-683EDBBA45B8}"/>
    <cellStyle name="Normal 2 5" xfId="65" xr:uid="{EDAB0176-92C8-46BD-99B1-DDCB980F3D6E}"/>
    <cellStyle name="Normal 2 5 2" xfId="234" xr:uid="{06FB2BE4-1CC1-4E12-98F7-945AF03673F3}"/>
    <cellStyle name="Normal 2 5 2 2" xfId="953" xr:uid="{025AF87A-CF70-466E-9543-7F4F0F306A32}"/>
    <cellStyle name="Normal 2 5 2 2 2" xfId="954" xr:uid="{C8E0C111-6935-4D3C-A5C6-4F7332F2F922}"/>
    <cellStyle name="Normal 2 5 2 2 3" xfId="955" xr:uid="{8AC0DEE8-8FD0-4B0F-9707-5085DF8CDEF9}"/>
    <cellStyle name="Normal 2 5 2 3" xfId="956" xr:uid="{3E2FF571-EAC6-4955-A8B5-9DC9B070B43E}"/>
    <cellStyle name="Normal 2 5 2 3 2" xfId="957" xr:uid="{8FD98999-EE36-4665-9838-A7E99641FD11}"/>
    <cellStyle name="Normal 2 5 2 4" xfId="958" xr:uid="{41B97F78-2D6C-49AD-BAB6-B47580AE76AC}"/>
    <cellStyle name="Normal 2 5 2 5" xfId="959" xr:uid="{B00C0D96-4D33-40AB-8700-E0604A1ADABF}"/>
    <cellStyle name="Normal 2 5 2 6" xfId="952" xr:uid="{3B44D45B-2140-415C-A23A-D21C1F8BF148}"/>
    <cellStyle name="Normal 2 5 3" xfId="960" xr:uid="{5A7588AE-E3B8-46E6-8786-604BCA183452}"/>
    <cellStyle name="Normal 2 5 4" xfId="951" xr:uid="{223B6CDE-0195-4380-B7AA-6A616D798901}"/>
    <cellStyle name="Normal 2 5 5" xfId="1547" xr:uid="{3F11A05C-681A-40C8-BC5B-D7ED383729B7}"/>
    <cellStyle name="Normal 2 6" xfId="66" xr:uid="{953F9E1D-EE2E-4B2E-A8A8-0CCFE1270BDC}"/>
    <cellStyle name="Normal 2 6 2" xfId="1539" xr:uid="{79F6A322-F6E5-46D5-A12F-98AF88A18E4A}"/>
    <cellStyle name="Normal 2 6 3" xfId="961" xr:uid="{292C84FC-0F02-437E-BC06-410375C535CE}"/>
    <cellStyle name="Normal 2 7" xfId="104" xr:uid="{E42ED729-030A-4619-986F-B9F3AA719A80}"/>
    <cellStyle name="Normal 2 7 2" xfId="235" xr:uid="{AA1FA424-536F-45B0-9686-E483551354AE}"/>
    <cellStyle name="Normal 2 7 2 2" xfId="963" xr:uid="{63593352-F958-4B27-838E-FB28D8FC1299}"/>
    <cellStyle name="Normal 2 7 3" xfId="962" xr:uid="{7DDBF37E-8E87-4EB7-9312-663140D557F0}"/>
    <cellStyle name="Normal 2 8" xfId="114" xr:uid="{AC6E3FF3-5E2B-4641-A4E4-1CA94A026AF5}"/>
    <cellStyle name="Normal 2 8 2" xfId="236" xr:uid="{89FB0714-6BC9-4835-B88B-7F25831A3441}"/>
    <cellStyle name="Normal 2 8 2 2" xfId="965" xr:uid="{77ED18D2-894A-4CA3-A29A-B5E36D91288C}"/>
    <cellStyle name="Normal 2 8 3" xfId="964" xr:uid="{16980754-658E-42BF-ACE3-105D089FE818}"/>
    <cellStyle name="Normal 2 9" xfId="966" xr:uid="{6FA669FC-0C0D-42E0-938C-8D58ED6EB2E2}"/>
    <cellStyle name="Normal 2 9 2" xfId="967" xr:uid="{2F7803C8-2520-4BD2-BA5D-FC905FB3734C}"/>
    <cellStyle name="Normal 20" xfId="968" xr:uid="{5343A6F3-394D-4E72-9724-92F9DC337449}"/>
    <cellStyle name="Normal 21" xfId="969" xr:uid="{BDAC7AE5-DE6B-497E-A762-35B29FC1EAC9}"/>
    <cellStyle name="Normal 22" xfId="970" xr:uid="{0D5AC030-46C9-421F-8E1E-EBD7A96147F0}"/>
    <cellStyle name="Normal 23" xfId="971" xr:uid="{D95AFF52-6D1A-4197-8447-AB2333C8D7DA}"/>
    <cellStyle name="Normal 24" xfId="972" xr:uid="{E4EDD8C4-F67C-4DB7-AA6F-0992896DB1B3}"/>
    <cellStyle name="Normal 25" xfId="973" xr:uid="{8958E660-075E-4BFE-AE1B-730243347F41}"/>
    <cellStyle name="Normal 26" xfId="108" xr:uid="{BF78BA18-11F9-49B3-9577-6961ABD4A664}"/>
    <cellStyle name="Normal 26 2" xfId="1641" xr:uid="{C156E385-40E5-4091-9AA8-DA03B990ABB0}"/>
    <cellStyle name="Normal 26 3" xfId="1625" xr:uid="{7BEFAC30-BE5E-42BC-9EA6-A22DFB2D77F5}"/>
    <cellStyle name="Normal 26 4" xfId="974" xr:uid="{7094FAB1-1D46-453D-B0F4-5DDA49446DD0}"/>
    <cellStyle name="Normal 27" xfId="975" xr:uid="{09506ACA-EE39-42EA-B0A5-8E7639420185}"/>
    <cellStyle name="Normal 28" xfId="976" xr:uid="{C7964C3B-2FEA-4FB5-9D89-26E9FA068967}"/>
    <cellStyle name="Normal 29" xfId="977" xr:uid="{06DB21E2-306B-4D1D-B7F1-6C177CC1B897}"/>
    <cellStyle name="Normal 3" xfId="67" xr:uid="{AA7AC15F-358D-49AC-9C36-26D953EC9F2D}"/>
    <cellStyle name="Normal 3 10" xfId="295" xr:uid="{A87F7CAE-4164-4DFD-894C-87B330367754}"/>
    <cellStyle name="Normal 3 10 2" xfId="328" xr:uid="{EEE27216-7B78-41E4-BE33-6E39E44F001D}"/>
    <cellStyle name="Normal 3 10 2 2" xfId="347" xr:uid="{FA5D4A26-DEE4-4042-B7BC-5DB0AD535A80}"/>
    <cellStyle name="Normal 3 10 2 2 2" xfId="348" xr:uid="{868437EE-8C30-4BC5-90A8-7A0D71662F0C}"/>
    <cellStyle name="Normal 3 10 2 3" xfId="349" xr:uid="{B2D6CD61-8A67-4630-A579-4D7790246259}"/>
    <cellStyle name="Normal 3 10 3" xfId="350" xr:uid="{4C0490C9-B167-4AA3-9B36-E2D2DC6638E4}"/>
    <cellStyle name="Normal 3 10 3 2" xfId="351" xr:uid="{79F13AAF-9BDA-4C4D-B44D-38365DFDBFAA}"/>
    <cellStyle name="Normal 3 10 4" xfId="352" xr:uid="{D81B735B-68C8-40AC-A62B-412C93EF5B73}"/>
    <cellStyle name="Normal 3 10 5" xfId="640" xr:uid="{CF5A86DD-EE09-43C1-8734-83D365295D0C}"/>
    <cellStyle name="Normal 3 11" xfId="345" xr:uid="{44070AB5-25B0-4A09-ABDF-346B40CDCC6A}"/>
    <cellStyle name="Normal 3 11 2" xfId="353" xr:uid="{CD78CFC9-72F8-4ECF-8C55-EFD45E5D45CC}"/>
    <cellStyle name="Normal 3 11 2 2" xfId="354" xr:uid="{C6942926-A1B5-4E66-9C3A-58A5DFBF2E71}"/>
    <cellStyle name="Normal 3 11 3" xfId="355" xr:uid="{4ADD9374-CB1F-46C3-8C54-05A1A40E3543}"/>
    <cellStyle name="Normal 3 12" xfId="311" xr:uid="{7EFD869A-BF3D-4ABD-BBDF-02C4640AAA57}"/>
    <cellStyle name="Normal 3 12 2" xfId="356" xr:uid="{B8B891A8-C1FE-48F8-8B13-52B041D9CA01}"/>
    <cellStyle name="Normal 3 12 2 2" xfId="357" xr:uid="{67ABB7DD-E2D4-4B3D-A03A-57413915102A}"/>
    <cellStyle name="Normal 3 12 3" xfId="358" xr:uid="{6681824F-F4C3-43F9-BB0E-8F0EC9CD7B11}"/>
    <cellStyle name="Normal 3 12 4" xfId="1617" xr:uid="{4D0D7BE1-F1C8-43AA-87A7-A2B7683DD108}"/>
    <cellStyle name="Normal 3 13" xfId="359" xr:uid="{B1FCAE0E-6858-4500-B5D9-4C10D92DB373}"/>
    <cellStyle name="Normal 3 13 2" xfId="360" xr:uid="{528CE7C0-5F1D-4C9C-91F0-543105CE6D76}"/>
    <cellStyle name="Normal 3 14" xfId="361" xr:uid="{B062C9E2-D2E5-4922-A8C5-B08F2EA0359B}"/>
    <cellStyle name="Normal 3 2" xfId="68" xr:uid="{08E071C4-A1BC-4668-B52C-E4B3DBCDBACF}"/>
    <cellStyle name="Normal 3 2 10" xfId="346" xr:uid="{EBBFC2E3-49D0-4BFC-BED3-92AE6B588237}"/>
    <cellStyle name="Normal 3 2 10 2" xfId="362" xr:uid="{BBF7847D-F1B4-4DD0-98BA-E57610F39B76}"/>
    <cellStyle name="Normal 3 2 10 2 2" xfId="363" xr:uid="{C3F8DF76-7849-4271-ACB9-74BE17F0B4E4}"/>
    <cellStyle name="Normal 3 2 10 3" xfId="364" xr:uid="{E9D0F392-9C61-4DFB-AFD2-923D62EC46B1}"/>
    <cellStyle name="Normal 3 2 11" xfId="312" xr:uid="{7F7B94F9-E106-49CB-AEEA-476889E88F02}"/>
    <cellStyle name="Normal 3 2 11 2" xfId="365" xr:uid="{A6CA216B-F3F3-4B46-9A37-1D1CEDC4E140}"/>
    <cellStyle name="Normal 3 2 11 2 2" xfId="366" xr:uid="{1ED4EA2F-CE92-4B11-A9A8-C647162ADC24}"/>
    <cellStyle name="Normal 3 2 11 3" xfId="367" xr:uid="{666F2EFC-A6A6-467A-82B0-2E590C692D9F}"/>
    <cellStyle name="Normal 3 2 12" xfId="368" xr:uid="{DAAF8FBC-F7A3-4769-BEDD-237B818076C6}"/>
    <cellStyle name="Normal 3 2 12 2" xfId="369" xr:uid="{1217412E-DF51-48C6-A420-B0272C021BE9}"/>
    <cellStyle name="Normal 3 2 13" xfId="370" xr:uid="{B04C33A9-6E93-4B00-998E-78EDE6C5AE43}"/>
    <cellStyle name="Normal 3 2 14" xfId="237" xr:uid="{C9303AD6-4F4A-439A-BC3C-C4DB44E3DFF6}"/>
    <cellStyle name="Normal 3 2 2" xfId="238" xr:uid="{B2336DB5-EA88-4A6B-B0FD-F1BE3A1E6877}"/>
    <cellStyle name="Normal 3 2 2 2" xfId="297" xr:uid="{79361724-F799-4763-82B9-E0C05D4FDBF4}"/>
    <cellStyle name="Normal 3 2 2 2 2" xfId="330" xr:uid="{912BE513-70DF-4103-A121-A10747719C37}"/>
    <cellStyle name="Normal 3 2 2 2 2 2" xfId="371" xr:uid="{9622F28A-5609-4FB7-9F86-89BA3C5F64ED}"/>
    <cellStyle name="Normal 3 2 2 2 2 2 2" xfId="372" xr:uid="{1EBC36F5-B7FB-4FB3-BB18-C10634B1BFE7}"/>
    <cellStyle name="Normal 3 2 2 2 2 3" xfId="373" xr:uid="{E93C3B1B-40D6-4AD4-A66F-736A8FEB8C4A}"/>
    <cellStyle name="Normal 3 2 2 2 3" xfId="374" xr:uid="{A4CAE78A-B48A-42C9-9EDC-E670869555EE}"/>
    <cellStyle name="Normal 3 2 2 2 3 2" xfId="375" xr:uid="{36F8D66E-8146-4A05-A1E0-E88418FB6E5F}"/>
    <cellStyle name="Normal 3 2 2 2 4" xfId="376" xr:uid="{0024CD7F-5570-4340-9657-15C6AF48F17A}"/>
    <cellStyle name="Normal 3 2 2 2 5" xfId="1542" xr:uid="{D380F682-D4FA-4FAE-8905-FE2DCA5A69EC}"/>
    <cellStyle name="Normal 3 2 2 3" xfId="313" xr:uid="{8E5BFEC6-662B-43BF-B694-014873DEE260}"/>
    <cellStyle name="Normal 3 2 2 3 2" xfId="377" xr:uid="{B3042481-AC18-4742-A643-290CD3DC1E97}"/>
    <cellStyle name="Normal 3 2 2 3 2 2" xfId="378" xr:uid="{1D2D624F-1D66-47C8-93B0-3D1331B147F4}"/>
    <cellStyle name="Normal 3 2 2 3 3" xfId="379" xr:uid="{F8DBCB8A-9E35-412B-AE8D-85FA774901D4}"/>
    <cellStyle name="Normal 3 2 2 4" xfId="380" xr:uid="{256939AD-960F-4CF7-99BF-E0808A1BE2E2}"/>
    <cellStyle name="Normal 3 2 2 4 2" xfId="381" xr:uid="{72DCE4AD-A32A-4920-B7CD-C8A8CA185555}"/>
    <cellStyle name="Normal 3 2 2 5" xfId="382" xr:uid="{C1EA9D31-FCF1-48AA-8727-4DDCC3338347}"/>
    <cellStyle name="Normal 3 2 2 6" xfId="978" xr:uid="{150C0B2C-BBE1-4C4E-8A7D-F28B74E82C06}"/>
    <cellStyle name="Normal 3 2 3" xfId="239" xr:uid="{51C75596-337B-44B4-8884-52C881721B1F}"/>
    <cellStyle name="Normal 3 2 3 2" xfId="298" xr:uid="{E29EA886-4179-48F2-8476-C81D6397CCA0}"/>
    <cellStyle name="Normal 3 2 3 2 2" xfId="331" xr:uid="{F1DD2177-CF37-4C19-9E48-4A938A4ECA38}"/>
    <cellStyle name="Normal 3 2 3 2 2 2" xfId="383" xr:uid="{9F901AF5-1339-49B4-89CE-01710AAD70B4}"/>
    <cellStyle name="Normal 3 2 3 2 2 2 2" xfId="384" xr:uid="{85BAEA37-51C5-4B4F-BAF3-05660D8A21BE}"/>
    <cellStyle name="Normal 3 2 3 2 2 3" xfId="385" xr:uid="{6214C254-EE6D-4591-9176-E040287A3A87}"/>
    <cellStyle name="Normal 3 2 3 2 3" xfId="386" xr:uid="{AD095AFB-E566-470D-A3D4-5148813D3106}"/>
    <cellStyle name="Normal 3 2 3 2 3 2" xfId="387" xr:uid="{DC4C4E1B-091E-4347-ABD2-616F69A7B368}"/>
    <cellStyle name="Normal 3 2 3 2 4" xfId="388" xr:uid="{BBBA8025-1208-4090-A613-5138CD98D514}"/>
    <cellStyle name="Normal 3 2 3 3" xfId="314" xr:uid="{7AAF0981-0C83-4C28-ADD7-F15D828FD844}"/>
    <cellStyle name="Normal 3 2 3 3 2" xfId="389" xr:uid="{18EB9F17-5199-4AC0-AA99-9038E04AD169}"/>
    <cellStyle name="Normal 3 2 3 3 2 2" xfId="390" xr:uid="{9539C70F-05D1-4CB8-A3F3-16DEBB66A356}"/>
    <cellStyle name="Normal 3 2 3 3 3" xfId="391" xr:uid="{9E4A7C5E-9828-40B9-93E1-E2E26D8E5E8F}"/>
    <cellStyle name="Normal 3 2 3 4" xfId="392" xr:uid="{3856C416-B270-47E7-9209-C73DB47054D9}"/>
    <cellStyle name="Normal 3 2 3 4 2" xfId="393" xr:uid="{44EA87D0-088F-4196-ADFD-3AD59E620F31}"/>
    <cellStyle name="Normal 3 2 3 5" xfId="394" xr:uid="{C96B3A43-8D98-4B17-9CF4-EA90E973C6D4}"/>
    <cellStyle name="Normal 3 2 4" xfId="240" xr:uid="{E6BF48A6-1B00-4849-8ED3-85906800CE81}"/>
    <cellStyle name="Normal 3 2 4 2" xfId="299" xr:uid="{DEE416DF-4DD0-4BC6-833C-5622E3FEF101}"/>
    <cellStyle name="Normal 3 2 4 2 2" xfId="332" xr:uid="{B68A259C-9CEA-4F82-8D89-E47CEE8B9F53}"/>
    <cellStyle name="Normal 3 2 4 2 2 2" xfId="395" xr:uid="{29FBC46B-3BBE-4485-8983-F51F9F2D3339}"/>
    <cellStyle name="Normal 3 2 4 2 2 2 2" xfId="396" xr:uid="{4E652D83-8CB7-4D88-B3F0-097C76AE2D97}"/>
    <cellStyle name="Normal 3 2 4 2 2 3" xfId="397" xr:uid="{462E029D-74D9-4A7F-872D-FE5CD1BB810F}"/>
    <cellStyle name="Normal 3 2 4 2 3" xfId="398" xr:uid="{BCD97FC6-709E-4CA9-9372-B6F2551B58F9}"/>
    <cellStyle name="Normal 3 2 4 2 3 2" xfId="399" xr:uid="{5A130C74-07B7-42B9-93D6-276DB9C27DB6}"/>
    <cellStyle name="Normal 3 2 4 2 4" xfId="400" xr:uid="{33B4DB80-64C1-4233-BD7C-99D88B40AF72}"/>
    <cellStyle name="Normal 3 2 4 3" xfId="315" xr:uid="{6695BE87-0241-4060-902E-89DD71E7277E}"/>
    <cellStyle name="Normal 3 2 4 3 2" xfId="401" xr:uid="{034231EF-8BD8-4B24-9D39-BD81F963FFD8}"/>
    <cellStyle name="Normal 3 2 4 3 2 2" xfId="402" xr:uid="{42BE440B-BB51-475C-A285-D1F84BDD3F63}"/>
    <cellStyle name="Normal 3 2 4 3 3" xfId="403" xr:uid="{813C405F-F3BB-48B4-AF64-2CFF06E9F495}"/>
    <cellStyle name="Normal 3 2 4 4" xfId="404" xr:uid="{41FBAE54-DDB0-4279-80F0-ED2267AED84D}"/>
    <cellStyle name="Normal 3 2 4 4 2" xfId="405" xr:uid="{B94527EC-5194-4B72-9273-5D132C98C303}"/>
    <cellStyle name="Normal 3 2 4 5" xfId="406" xr:uid="{A35BCF8E-11A8-44F7-82C3-B53EC10A6200}"/>
    <cellStyle name="Normal 3 2 5" xfId="241" xr:uid="{FB8790CD-5C56-43DD-BB6C-AF4312639830}"/>
    <cellStyle name="Normal 3 2 5 2" xfId="300" xr:uid="{5106CF1C-B07B-4DCF-B3E2-8EE7B06347C1}"/>
    <cellStyle name="Normal 3 2 5 2 2" xfId="333" xr:uid="{E2037629-F7C4-48BA-ADBA-C6AF3B1B563E}"/>
    <cellStyle name="Normal 3 2 5 2 2 2" xfId="407" xr:uid="{CE97D35A-E5F0-4BB0-8D63-800715A4EC16}"/>
    <cellStyle name="Normal 3 2 5 2 2 2 2" xfId="408" xr:uid="{73A547D3-1D3F-4C59-9262-2E4CE97EEE4F}"/>
    <cellStyle name="Normal 3 2 5 2 2 3" xfId="409" xr:uid="{675F9ED2-A3B7-4354-BCBF-4D6B32B76E0E}"/>
    <cellStyle name="Normal 3 2 5 2 3" xfId="410" xr:uid="{8C298391-365E-45DC-A27E-46117D2ECD11}"/>
    <cellStyle name="Normal 3 2 5 2 3 2" xfId="411" xr:uid="{18C4A35A-8BC4-4DE1-9C60-C8FF4B99D83C}"/>
    <cellStyle name="Normal 3 2 5 2 4" xfId="412" xr:uid="{E8C050AA-C75C-43CF-A553-1EC8940363A6}"/>
    <cellStyle name="Normal 3 2 5 3" xfId="316" xr:uid="{381C9EB4-1781-4AE1-81D8-605EDE2E2384}"/>
    <cellStyle name="Normal 3 2 5 3 2" xfId="413" xr:uid="{AB3C6EBA-7102-4DFB-AFFA-3955F2614CFC}"/>
    <cellStyle name="Normal 3 2 5 3 2 2" xfId="414" xr:uid="{328A76C0-FEDD-48C5-A5BA-C16E044D8C6A}"/>
    <cellStyle name="Normal 3 2 5 3 3" xfId="415" xr:uid="{6BE3C841-DA77-4B28-A52C-2344E0E90E6D}"/>
    <cellStyle name="Normal 3 2 5 4" xfId="416" xr:uid="{5C5B30FA-D4D4-4443-9521-94450D8C1C1B}"/>
    <cellStyle name="Normal 3 2 5 4 2" xfId="417" xr:uid="{0E4890BC-601C-46C0-9595-4471ADA28400}"/>
    <cellStyle name="Normal 3 2 5 5" xfId="418" xr:uid="{99C14166-F366-4D40-BB9B-BE212D757D94}"/>
    <cellStyle name="Normal 3 2 6" xfId="242" xr:uid="{ECFA8FE8-C768-4742-BD94-A5C06F2FB0C6}"/>
    <cellStyle name="Normal 3 2 6 2" xfId="301" xr:uid="{B79A6585-73D9-458C-B8BC-C77FB1414A39}"/>
    <cellStyle name="Normal 3 2 6 2 2" xfId="334" xr:uid="{54CEEE2A-784D-4571-97B5-B114C93F077B}"/>
    <cellStyle name="Normal 3 2 6 2 2 2" xfId="419" xr:uid="{B079973F-7BEE-4BE4-8727-6BA00803C5EB}"/>
    <cellStyle name="Normal 3 2 6 2 2 2 2" xfId="420" xr:uid="{3B54EB61-F0FC-4ACE-8C77-E8B0E75DD0E6}"/>
    <cellStyle name="Normal 3 2 6 2 2 3" xfId="421" xr:uid="{A80B8C5D-0797-4C04-BC8B-AA16E63F64DF}"/>
    <cellStyle name="Normal 3 2 6 2 3" xfId="422" xr:uid="{679DBBC7-6FD3-45E5-8714-1CE6CA45EFD8}"/>
    <cellStyle name="Normal 3 2 6 2 3 2" xfId="423" xr:uid="{E52E9B65-27F2-4014-99B1-07B8350F90CA}"/>
    <cellStyle name="Normal 3 2 6 2 4" xfId="424" xr:uid="{7A9AD4E2-E954-47D8-8940-583512AD5E99}"/>
    <cellStyle name="Normal 3 2 6 3" xfId="317" xr:uid="{C09D6391-C43C-4B79-AFA1-D741491EA785}"/>
    <cellStyle name="Normal 3 2 6 3 2" xfId="425" xr:uid="{D05F90B7-0655-4703-A646-EA29A61F2DA0}"/>
    <cellStyle name="Normal 3 2 6 3 2 2" xfId="426" xr:uid="{6967A454-394B-4C68-8D25-953A6AAFF293}"/>
    <cellStyle name="Normal 3 2 6 3 3" xfId="427" xr:uid="{00F1A072-569C-4592-A82C-C28254E8A671}"/>
    <cellStyle name="Normal 3 2 6 4" xfId="428" xr:uid="{9215DB34-9024-4C94-A4D7-ACDB7D653080}"/>
    <cellStyle name="Normal 3 2 6 4 2" xfId="429" xr:uid="{AFF53D8E-C37B-4460-8508-44D0F911BD08}"/>
    <cellStyle name="Normal 3 2 6 5" xfId="430" xr:uid="{C7049B10-538F-4599-BD91-073D7E318D3B}"/>
    <cellStyle name="Normal 3 2 7" xfId="243" xr:uid="{FBA5306F-DF5E-4F04-B82C-4898F6A79F90}"/>
    <cellStyle name="Normal 3 2 7 2" xfId="302" xr:uid="{AC71C97D-C46B-4BB2-BB1A-C50645B930F3}"/>
    <cellStyle name="Normal 3 2 7 2 2" xfId="335" xr:uid="{09E451AE-DCE9-44DE-90CF-FD217DB41E1A}"/>
    <cellStyle name="Normal 3 2 7 2 2 2" xfId="431" xr:uid="{C3A2501D-D723-4DFF-8E3C-E523C06A34A6}"/>
    <cellStyle name="Normal 3 2 7 2 2 2 2" xfId="432" xr:uid="{7B983BC2-B871-4445-90B8-461FDCDAE8B5}"/>
    <cellStyle name="Normal 3 2 7 2 2 3" xfId="433" xr:uid="{DCD18D2D-15BF-4020-938A-561201012B9A}"/>
    <cellStyle name="Normal 3 2 7 2 3" xfId="434" xr:uid="{9CB40F6E-3A8B-4D39-A358-4D9E776F072F}"/>
    <cellStyle name="Normal 3 2 7 2 3 2" xfId="435" xr:uid="{F4CF0F7D-BE8A-4D12-A485-87F2BFAFD231}"/>
    <cellStyle name="Normal 3 2 7 2 4" xfId="436" xr:uid="{00592E2E-4510-43ED-A4DC-F079820BD71A}"/>
    <cellStyle name="Normal 3 2 7 3" xfId="318" xr:uid="{78CA25D4-ACB9-4BF9-A076-930D267CA2B2}"/>
    <cellStyle name="Normal 3 2 7 3 2" xfId="437" xr:uid="{5FE7DDA9-F4B3-4147-A420-4B182CAD562E}"/>
    <cellStyle name="Normal 3 2 7 3 2 2" xfId="438" xr:uid="{DED4F0BF-106D-4009-82F5-AE9801AE0D71}"/>
    <cellStyle name="Normal 3 2 7 3 3" xfId="439" xr:uid="{8E03E9C9-697D-4315-8B6E-FC4BF403F8D3}"/>
    <cellStyle name="Normal 3 2 7 4" xfId="440" xr:uid="{473A36A0-04DD-4DB7-90EF-CD4722B3C852}"/>
    <cellStyle name="Normal 3 2 7 4 2" xfId="441" xr:uid="{34F63A95-DC40-47E3-B6AC-A5B353E784EE}"/>
    <cellStyle name="Normal 3 2 7 5" xfId="442" xr:uid="{4BE4F756-1332-41B3-AAB6-ED0254B98A96}"/>
    <cellStyle name="Normal 3 2 8" xfId="244" xr:uid="{FFF2CD0E-7540-4236-95C6-84C9FF2DD624}"/>
    <cellStyle name="Normal 3 2 8 2" xfId="303" xr:uid="{DB2E8252-FEF0-452F-82DC-8B4538F386CA}"/>
    <cellStyle name="Normal 3 2 8 2 2" xfId="336" xr:uid="{CC351CB3-7568-4E0F-911F-B6E09261576B}"/>
    <cellStyle name="Normal 3 2 8 2 2 2" xfId="443" xr:uid="{9B9E7996-9C00-470B-B89F-B5929ED270DA}"/>
    <cellStyle name="Normal 3 2 8 2 2 2 2" xfId="444" xr:uid="{72E4D86A-594D-471E-BA10-CB9E4ED51157}"/>
    <cellStyle name="Normal 3 2 8 2 2 3" xfId="445" xr:uid="{8E2D2D0D-A2C8-43C2-B212-9AF629F592C4}"/>
    <cellStyle name="Normal 3 2 8 2 3" xfId="446" xr:uid="{F6D430EE-CF10-4B76-B7EE-C9F4C803DD54}"/>
    <cellStyle name="Normal 3 2 8 2 3 2" xfId="447" xr:uid="{AFE8E130-F5A8-4694-961F-B8984019A2C4}"/>
    <cellStyle name="Normal 3 2 8 2 4" xfId="448" xr:uid="{7CFC60C2-7E6A-494F-8BFA-077EA84BBA7E}"/>
    <cellStyle name="Normal 3 2 8 3" xfId="319" xr:uid="{7489D5AF-4055-43A8-B3DE-98696CECAFDD}"/>
    <cellStyle name="Normal 3 2 8 3 2" xfId="449" xr:uid="{192700DC-A097-4BAE-BDB6-15E4983A90E7}"/>
    <cellStyle name="Normal 3 2 8 3 2 2" xfId="450" xr:uid="{991FA28C-05A7-4B8F-B77A-333DCA535B90}"/>
    <cellStyle name="Normal 3 2 8 3 3" xfId="451" xr:uid="{09EFF356-C88A-4D99-8AD7-4519AC61885E}"/>
    <cellStyle name="Normal 3 2 8 4" xfId="452" xr:uid="{0AC00809-5489-450A-BC91-D0E6C2ECF4A7}"/>
    <cellStyle name="Normal 3 2 8 4 2" xfId="453" xr:uid="{FF83B820-E196-4D4F-BAAC-5811A1B6A9E9}"/>
    <cellStyle name="Normal 3 2 8 5" xfId="454" xr:uid="{0C80B6ED-E084-44FB-8210-9D1CC68D662D}"/>
    <cellStyle name="Normal 3 2 9" xfId="296" xr:uid="{E022E54E-A4E0-40BE-83B6-2A95F1A72518}"/>
    <cellStyle name="Normal 3 2 9 2" xfId="329" xr:uid="{91944F44-4775-46A3-895A-9312285F126D}"/>
    <cellStyle name="Normal 3 2 9 2 2" xfId="455" xr:uid="{C8912159-60E9-447A-A6CA-00F231477EC0}"/>
    <cellStyle name="Normal 3 2 9 2 2 2" xfId="456" xr:uid="{20885626-F9AC-492E-B463-58C3F4AED25E}"/>
    <cellStyle name="Normal 3 2 9 2 3" xfId="457" xr:uid="{14D03E56-8A61-444B-9DD8-1E30143F1CAA}"/>
    <cellStyle name="Normal 3 2 9 3" xfId="458" xr:uid="{ED69BE2B-15F0-4DCD-B8A6-913FBE131E4F}"/>
    <cellStyle name="Normal 3 2 9 3 2" xfId="459" xr:uid="{D09C7A96-A5FD-4C9A-A213-88A77B6DDB68}"/>
    <cellStyle name="Normal 3 2 9 4" xfId="460" xr:uid="{31FBC9BD-F611-4D43-9523-8463CCB35BA3}"/>
    <cellStyle name="Normal 3 21" xfId="979" xr:uid="{9BA1AA05-99CE-4591-A73A-2A667D34B632}"/>
    <cellStyle name="Normal 3 3" xfId="69" xr:uid="{977A1385-5227-4AC0-B4A3-BB3C3D786748}"/>
    <cellStyle name="Normal 3 3 2" xfId="304" xr:uid="{E7400A14-8034-4BD4-B071-EA1DF291CBF3}"/>
    <cellStyle name="Normal 3 3 2 2" xfId="337" xr:uid="{4598568F-6FC7-452D-B777-CDB76CC8B2D1}"/>
    <cellStyle name="Normal 3 3 2 2 2" xfId="461" xr:uid="{BF9D18AB-0BAE-4EE5-9109-4F643EE9E0EE}"/>
    <cellStyle name="Normal 3 3 2 2 2 2" xfId="462" xr:uid="{5271B1BD-3B98-4A78-941C-CC149303507A}"/>
    <cellStyle name="Normal 3 3 2 2 3" xfId="463" xr:uid="{31CFFC71-4B02-49A4-9DCD-7B7FCF4350F5}"/>
    <cellStyle name="Normal 3 3 2 3" xfId="464" xr:uid="{A3BBF7B0-5CAD-422E-BE3D-1AE8DCF2727B}"/>
    <cellStyle name="Normal 3 3 2 3 2" xfId="465" xr:uid="{405BCDE2-338A-4F6D-B9B6-4C11EB7BFA88}"/>
    <cellStyle name="Normal 3 3 2 4" xfId="466" xr:uid="{43752F34-5F0C-4EBD-AAF5-61987E8D3F56}"/>
    <cellStyle name="Normal 3 3 2 5" xfId="980" xr:uid="{C2AF50FF-93C8-4150-B92B-DBCDEF7A1AB8}"/>
    <cellStyle name="Normal 3 3 3" xfId="320" xr:uid="{5F27C795-8590-471D-A977-2B4AB416E0D7}"/>
    <cellStyle name="Normal 3 3 3 2" xfId="467" xr:uid="{A243D4FB-F13B-440E-A1AA-F682992E5A97}"/>
    <cellStyle name="Normal 3 3 3 2 2" xfId="468" xr:uid="{B90509BC-DACE-4F58-993D-41E176A3EB1A}"/>
    <cellStyle name="Normal 3 3 3 3" xfId="469" xr:uid="{49E877EF-55D0-44AD-9987-09399AF92FCD}"/>
    <cellStyle name="Normal 3 3 4" xfId="470" xr:uid="{1A041220-14AC-403E-99C0-1EB1EFF99587}"/>
    <cellStyle name="Normal 3 3 4 2" xfId="471" xr:uid="{D007CC12-C527-4328-9F7E-E1BD9131E9C1}"/>
    <cellStyle name="Normal 3 3 5" xfId="472" xr:uid="{AC7DD829-6154-4799-8A27-F0D47CB192DD}"/>
    <cellStyle name="Normal 3 3 6" xfId="245" xr:uid="{C684FCFB-D7C5-4B86-84F5-AE334651191B}"/>
    <cellStyle name="Normal 3 4" xfId="70" xr:uid="{34023CC0-EB2D-400A-80E3-CE655B02830D}"/>
    <cellStyle name="Normal 3 4 2" xfId="305" xr:uid="{B6399DCF-D8EE-40D1-94D3-6946209C023E}"/>
    <cellStyle name="Normal 3 4 2 2" xfId="338" xr:uid="{99FD7865-7BFF-472B-AC45-C168B51F2A3A}"/>
    <cellStyle name="Normal 3 4 2 2 2" xfId="473" xr:uid="{E9224824-841F-4F3D-BA66-B9AA85627DF3}"/>
    <cellStyle name="Normal 3 4 2 2 2 2" xfId="474" xr:uid="{5C5F7953-4073-494C-AD88-546F8EEA8664}"/>
    <cellStyle name="Normal 3 4 2 2 3" xfId="475" xr:uid="{55032E1B-FC7D-4331-89DE-0890D35D8600}"/>
    <cellStyle name="Normal 3 4 2 3" xfId="476" xr:uid="{1CDBF530-FCB4-4BF5-87B2-43D767FD7208}"/>
    <cellStyle name="Normal 3 4 2 3 2" xfId="477" xr:uid="{D1DA8483-4435-4607-A8F4-24569BB47739}"/>
    <cellStyle name="Normal 3 4 2 4" xfId="478" xr:uid="{A824C530-9A03-4966-BC8F-E87C5811BA2F}"/>
    <cellStyle name="Normal 3 4 3" xfId="321" xr:uid="{83169566-B889-4CCC-883D-B757BC16F5F3}"/>
    <cellStyle name="Normal 3 4 3 2" xfId="479" xr:uid="{3784294F-8623-4CA0-B289-18C1E7756E6D}"/>
    <cellStyle name="Normal 3 4 3 2 2" xfId="480" xr:uid="{6D486B2A-5D18-4C15-AC9D-B620DE23233D}"/>
    <cellStyle name="Normal 3 4 3 3" xfId="481" xr:uid="{1419CFB8-A2C6-4342-90AB-CF8936E49BE7}"/>
    <cellStyle name="Normal 3 4 4" xfId="482" xr:uid="{30DD6333-A7F9-4F2E-AAA9-8DA7C910D293}"/>
    <cellStyle name="Normal 3 4 4 2" xfId="483" xr:uid="{4D58C2F2-555C-4183-8AA7-B9F3FEB4AED5}"/>
    <cellStyle name="Normal 3 4 5" xfId="484" xr:uid="{05A80681-21E2-4E35-86DC-C8C1AFC27195}"/>
    <cellStyle name="Normal 3 4 6" xfId="981" xr:uid="{574A35E7-B4E9-43B4-9F29-1C3FC726E74E}"/>
    <cellStyle name="Normal 3 5" xfId="115" xr:uid="{62B8DBF4-C6DC-411B-BCCF-B8055D9D3C3C}"/>
    <cellStyle name="Normal 3 5 2" xfId="306" xr:uid="{F4479C36-640E-4492-ADED-4BC80AB656FC}"/>
    <cellStyle name="Normal 3 5 2 2" xfId="339" xr:uid="{9897EB84-44CB-428F-B94B-2F423C085A99}"/>
    <cellStyle name="Normal 3 5 2 2 2" xfId="485" xr:uid="{37E27652-704A-4519-8E3B-BC7882916E4E}"/>
    <cellStyle name="Normal 3 5 2 2 2 2" xfId="486" xr:uid="{A3016BCA-C915-4B37-AA71-4F2EFF6D37FB}"/>
    <cellStyle name="Normal 3 5 2 2 3" xfId="487" xr:uid="{635CECA3-F6D1-4480-A1DD-D1D4B2AF51FD}"/>
    <cellStyle name="Normal 3 5 2 3" xfId="488" xr:uid="{88CDAA99-7EA8-4E65-977D-269F5F6508DB}"/>
    <cellStyle name="Normal 3 5 2 3 2" xfId="489" xr:uid="{1C152C77-AFFE-4CB7-A98D-785C0450BD05}"/>
    <cellStyle name="Normal 3 5 2 4" xfId="490" xr:uid="{A732397A-2585-4182-8467-E633385950B0}"/>
    <cellStyle name="Normal 3 5 3" xfId="322" xr:uid="{F9019BCD-8D4E-4653-B584-0BA976F3014C}"/>
    <cellStyle name="Normal 3 5 3 2" xfId="491" xr:uid="{735A6A67-608D-4BE8-A757-A467E7FE1E72}"/>
    <cellStyle name="Normal 3 5 3 2 2" xfId="492" xr:uid="{2E989ADC-0D8C-4776-8CB4-D5599CEFDFBE}"/>
    <cellStyle name="Normal 3 5 3 3" xfId="493" xr:uid="{AB0BDE63-6055-4178-95A4-45AFC9857344}"/>
    <cellStyle name="Normal 3 5 4" xfId="494" xr:uid="{96FD46D5-C8C8-4AB4-8BB2-BC5A72481727}"/>
    <cellStyle name="Normal 3 5 4 2" xfId="495" xr:uid="{F7C218C3-86CA-4B77-AE37-8A6809BB69BC}"/>
    <cellStyle name="Normal 3 5 5" xfId="496" xr:uid="{5ECBFFF8-66E2-4C49-B932-8970DE7246E2}"/>
    <cellStyle name="Normal 3 5 6" xfId="246" xr:uid="{ED1E978B-98C2-4248-BD44-8ED0D00956F4}"/>
    <cellStyle name="Normal 3 5 7" xfId="982" xr:uid="{4CB9264D-8205-49F9-9C25-1A272D5AB2B3}"/>
    <cellStyle name="Normal 3 6" xfId="247" xr:uid="{DD9EEC6C-3969-419C-8589-B7A084CF4C93}"/>
    <cellStyle name="Normal 3 6 2" xfId="307" xr:uid="{5ACEB064-5DB8-4A6E-A220-FE18CEB9E244}"/>
    <cellStyle name="Normal 3 6 2 2" xfId="340" xr:uid="{08DB8FBA-17AD-411F-9EF7-9F5AD2CDBD68}"/>
    <cellStyle name="Normal 3 6 2 2 2" xfId="497" xr:uid="{91EFF7B4-9BF6-44EE-8945-6B1F941B56C1}"/>
    <cellStyle name="Normal 3 6 2 2 2 2" xfId="498" xr:uid="{B3FBA7AA-902F-4E59-8C83-D54558DFD934}"/>
    <cellStyle name="Normal 3 6 2 2 3" xfId="499" xr:uid="{A73BD10F-1D48-481A-8B19-F5951B249372}"/>
    <cellStyle name="Normal 3 6 2 3" xfId="500" xr:uid="{0948095E-8281-49FD-84E4-E74203D7D90D}"/>
    <cellStyle name="Normal 3 6 2 3 2" xfId="501" xr:uid="{DED105B4-2508-4020-8111-71665349A295}"/>
    <cellStyle name="Normal 3 6 2 4" xfId="502" xr:uid="{25F8C17B-BD2D-4F71-B0E0-F2933211581B}"/>
    <cellStyle name="Normal 3 6 3" xfId="323" xr:uid="{BDB70B91-0D09-42CF-B530-5B051D1E4FAE}"/>
    <cellStyle name="Normal 3 6 3 2" xfId="503" xr:uid="{8F139EC9-5B68-4834-A1DB-1645E3181749}"/>
    <cellStyle name="Normal 3 6 3 2 2" xfId="504" xr:uid="{3B702920-BF83-4F81-840B-27238023568B}"/>
    <cellStyle name="Normal 3 6 3 3" xfId="505" xr:uid="{4D6C50AF-5979-4E37-B0AA-51C1A3E7041A}"/>
    <cellStyle name="Normal 3 6 4" xfId="506" xr:uid="{71D9F8F8-18B5-4179-ABFA-350BB61AEA9A}"/>
    <cellStyle name="Normal 3 6 4 2" xfId="507" xr:uid="{9FAFFED5-8F0B-4013-8EFC-9A70E6AF75C0}"/>
    <cellStyle name="Normal 3 6 5" xfId="508" xr:uid="{88DF2A0D-22E2-4467-980F-E9708A1FC327}"/>
    <cellStyle name="Normal 3 6 6" xfId="983" xr:uid="{C1E77B2F-E860-4402-BC2B-ADB648063137}"/>
    <cellStyle name="Normal 3 7" xfId="248" xr:uid="{FBB982DF-5B56-4313-84E4-AF2A5632EFDA}"/>
    <cellStyle name="Normal 3 7 2" xfId="308" xr:uid="{B3F3128A-C7E0-4D9A-8411-8169B7DCE7BF}"/>
    <cellStyle name="Normal 3 7 2 2" xfId="341" xr:uid="{9D97D232-7727-4864-83D8-AC4DDD0A3A74}"/>
    <cellStyle name="Normal 3 7 2 2 2" xfId="509" xr:uid="{B7FA137D-EB6B-47E5-BC81-7D41227F868E}"/>
    <cellStyle name="Normal 3 7 2 2 2 2" xfId="510" xr:uid="{2FBC0C10-A482-45AA-9299-46F838E4F21B}"/>
    <cellStyle name="Normal 3 7 2 2 3" xfId="511" xr:uid="{7D3F5D6C-D803-4CA5-BE5C-ADD7BBF8BEAE}"/>
    <cellStyle name="Normal 3 7 2 3" xfId="512" xr:uid="{FED780D9-4768-42F3-A159-365865ABFE81}"/>
    <cellStyle name="Normal 3 7 2 3 2" xfId="513" xr:uid="{89A6AD0E-CD1D-4467-99AC-E44B730B2C33}"/>
    <cellStyle name="Normal 3 7 2 4" xfId="514" xr:uid="{BDAC9821-7C8F-4D9A-B7FB-633A754E2F3C}"/>
    <cellStyle name="Normal 3 7 3" xfId="324" xr:uid="{CC75CEA6-70E8-4ECA-8103-50193E3825A0}"/>
    <cellStyle name="Normal 3 7 3 2" xfId="515" xr:uid="{CA768485-9C55-47B6-9845-92B7FD87AA8B}"/>
    <cellStyle name="Normal 3 7 3 2 2" xfId="516" xr:uid="{BBAF7DF2-9930-4100-AE9D-58F77809FFF5}"/>
    <cellStyle name="Normal 3 7 3 3" xfId="517" xr:uid="{9C91FF02-0A20-4C27-A1BA-62319813C30F}"/>
    <cellStyle name="Normal 3 7 4" xfId="518" xr:uid="{0EF61A79-3CF2-4633-A961-4016B29BC111}"/>
    <cellStyle name="Normal 3 7 4 2" xfId="519" xr:uid="{16A024C2-36B4-4758-910B-7FDE655BE765}"/>
    <cellStyle name="Normal 3 7 5" xfId="520" xr:uid="{9A8C08F4-4AFA-4641-811C-EB38DBA0BDC2}"/>
    <cellStyle name="Normal 3 7 6" xfId="984" xr:uid="{6584CB59-86B6-4AD5-8B3B-9EB23AFE03F7}"/>
    <cellStyle name="Normal 3 8" xfId="249" xr:uid="{3475EB31-ACCB-4922-A11A-66E11C551375}"/>
    <cellStyle name="Normal 3 8 2" xfId="309" xr:uid="{8FA2872E-942C-4786-AAE1-7DC9B9A12CA7}"/>
    <cellStyle name="Normal 3 8 2 2" xfId="342" xr:uid="{B78E1F33-A443-46E2-8AC9-7D446C5A0952}"/>
    <cellStyle name="Normal 3 8 2 2 2" xfId="521" xr:uid="{FC144FEA-8AD1-4488-8A99-499D01B1B1A0}"/>
    <cellStyle name="Normal 3 8 2 2 2 2" xfId="522" xr:uid="{5ECDEA52-F28E-4B47-91CD-E55C320578BE}"/>
    <cellStyle name="Normal 3 8 2 2 3" xfId="523" xr:uid="{0EA88EE9-7F6F-429A-8E70-17159833E1E0}"/>
    <cellStyle name="Normal 3 8 2 3" xfId="524" xr:uid="{4CB20310-EFE1-4AC9-82C6-DC79D3AD765E}"/>
    <cellStyle name="Normal 3 8 2 3 2" xfId="525" xr:uid="{CE7B8B05-5EFC-4196-B22B-C8CD6BB06B9E}"/>
    <cellStyle name="Normal 3 8 2 4" xfId="526" xr:uid="{A096D108-3A4C-4303-9DA9-4BB7EF2D11A7}"/>
    <cellStyle name="Normal 3 8 3" xfId="325" xr:uid="{C687AE33-ABF8-4F76-8253-56F91F098261}"/>
    <cellStyle name="Normal 3 8 3 2" xfId="527" xr:uid="{C96075BC-B995-48A9-81FC-D8AF1F096F32}"/>
    <cellStyle name="Normal 3 8 3 2 2" xfId="528" xr:uid="{A085689A-6249-47A7-BFE8-AFB33B8F95A6}"/>
    <cellStyle name="Normal 3 8 3 3" xfId="529" xr:uid="{F75D608D-E5FD-4331-8D13-2AF296DC751A}"/>
    <cellStyle name="Normal 3 8 4" xfId="530" xr:uid="{AF185121-703F-4EFC-A68D-CE2CE939CF77}"/>
    <cellStyle name="Normal 3 8 4 2" xfId="531" xr:uid="{3A98C53C-44E4-4C90-AD33-1A885FE3DD27}"/>
    <cellStyle name="Normal 3 8 5" xfId="532" xr:uid="{346D4EE4-8AE0-4438-B2C5-81A0679BCD1C}"/>
    <cellStyle name="Normal 3 8 6" xfId="985" xr:uid="{B374DFDA-ED1A-4B70-82A9-71C146EB5162}"/>
    <cellStyle name="Normal 3 9" xfId="250" xr:uid="{6DA862BD-4DF8-476B-B63F-D62683E1F946}"/>
    <cellStyle name="Normal 3 9 2" xfId="310" xr:uid="{9A8D2B81-98DA-47F7-81E1-F029D339A2A6}"/>
    <cellStyle name="Normal 3 9 2 2" xfId="343" xr:uid="{95A250FE-9150-4334-8E56-023C3D8CE15F}"/>
    <cellStyle name="Normal 3 9 2 2 2" xfId="533" xr:uid="{B6F363AF-A0EB-4E87-82FF-046CA0248BB8}"/>
    <cellStyle name="Normal 3 9 2 2 2 2" xfId="534" xr:uid="{E695F17B-ADD7-4BAB-B929-9789D0E95630}"/>
    <cellStyle name="Normal 3 9 2 2 3" xfId="535" xr:uid="{876270BE-6DFC-4EB4-948D-29747BCEC338}"/>
    <cellStyle name="Normal 3 9 2 3" xfId="536" xr:uid="{714ED8DA-C7A1-4CAE-B12A-A3A3A147DA07}"/>
    <cellStyle name="Normal 3 9 2 3 2" xfId="537" xr:uid="{221DF32E-C174-4583-8FA6-719B91F9D623}"/>
    <cellStyle name="Normal 3 9 2 4" xfId="538" xr:uid="{E34B0CF6-C1D8-4B83-81A7-5BBF908601A9}"/>
    <cellStyle name="Normal 3 9 3" xfId="326" xr:uid="{50C8AEC7-E3AB-4B38-8385-3E01B50FC1E5}"/>
    <cellStyle name="Normal 3 9 3 2" xfId="539" xr:uid="{6520D667-108D-45F7-B271-7B73F1121F5D}"/>
    <cellStyle name="Normal 3 9 3 2 2" xfId="540" xr:uid="{902AC8E0-1C7D-4848-AEBE-13A9B033DF92}"/>
    <cellStyle name="Normal 3 9 3 3" xfId="541" xr:uid="{3A6D1DD7-F22D-4475-9409-821A9116732E}"/>
    <cellStyle name="Normal 3 9 4" xfId="542" xr:uid="{B4E9205F-B6B4-4A21-94F8-FDC0DD5B7BC5}"/>
    <cellStyle name="Normal 3 9 4 2" xfId="543" xr:uid="{985030DF-B011-4FE2-A69B-08DA13BEEB54}"/>
    <cellStyle name="Normal 3 9 5" xfId="544" xr:uid="{01072792-0BE8-4D4E-B1BE-087F4235628F}"/>
    <cellStyle name="Normal 3 9 6" xfId="986" xr:uid="{495840A6-4908-4350-8F73-A6363DBF19D5}"/>
    <cellStyle name="Normal 30" xfId="987" xr:uid="{35B94B90-CF22-4A5E-A791-B34CA236743A}"/>
    <cellStyle name="Normal 31" xfId="988" xr:uid="{860679AA-EB53-4B53-BBA8-A70EE818AEA4}"/>
    <cellStyle name="Normal 32" xfId="989" xr:uid="{BD9D139C-A103-4188-8E1B-96A8979B4F2A}"/>
    <cellStyle name="Normal 33" xfId="109" xr:uid="{7DFC92D4-0A68-4845-9692-E0370CDD9C4F}"/>
    <cellStyle name="Normal 33 2" xfId="1642" xr:uid="{468182B4-FBF2-45DA-9153-18BFDACFE6AE}"/>
    <cellStyle name="Normal 33 3" xfId="1626" xr:uid="{9CC7D4DF-4E78-496F-BECB-A86071CF9740}"/>
    <cellStyle name="Normal 33 4" xfId="990" xr:uid="{2BB44571-E3E4-4B46-9A91-6596079E30BE}"/>
    <cellStyle name="Normal 34" xfId="991" xr:uid="{7DBD24A8-6A0C-4B99-98DB-4AA43878117F}"/>
    <cellStyle name="Normal 35" xfId="992" xr:uid="{FC619DBA-A069-4C61-B149-5D545B4A17DF}"/>
    <cellStyle name="Normal 36" xfId="993" xr:uid="{C000C6BF-F65D-4F08-84D5-1C9E0CF6D97C}"/>
    <cellStyle name="Normal 37" xfId="994" xr:uid="{5730EEA3-1F0D-43D6-A3F5-F29E0FB6A9CA}"/>
    <cellStyle name="Normal 38" xfId="995" xr:uid="{9D0EA0D1-10DD-4A19-A70C-AB7A59E5F1F6}"/>
    <cellStyle name="Normal 39" xfId="996" xr:uid="{FD5503EB-A55A-4D16-90F3-4DF9DBE593A7}"/>
    <cellStyle name="Normal 4" xfId="71" xr:uid="{A687CF32-6CB2-47A1-9349-63BFC0B599AC}"/>
    <cellStyle name="Normal 4 2" xfId="72" xr:uid="{7BF03CA9-087A-48E8-8649-EFA93038A039}"/>
    <cellStyle name="Normal 4 2 10" xfId="997" xr:uid="{0779E6AD-FA4F-4689-BEC0-74B622710E76}"/>
    <cellStyle name="Normal 4 2 10 2" xfId="998" xr:uid="{FE92EF29-467C-4589-A216-9EAC1C152D98}"/>
    <cellStyle name="Normal 4 2 11" xfId="999" xr:uid="{7C8A7138-8926-42F6-B55D-004F5C474E27}"/>
    <cellStyle name="Normal 4 2 12" xfId="1000" xr:uid="{4DDFC5B9-333B-4900-873C-8EA7463F4172}"/>
    <cellStyle name="Normal 4 2 2" xfId="344" xr:uid="{50B4B7CF-0580-4D97-A6FF-54C417F74584}"/>
    <cellStyle name="Normal 4 2 2 10" xfId="1001" xr:uid="{2445A0D7-C54C-44BC-8CDC-7EE8A84E9E83}"/>
    <cellStyle name="Normal 4 2 2 10 2" xfId="1002" xr:uid="{891EA190-829B-47CA-BD5C-2BE05EE472A1}"/>
    <cellStyle name="Normal 4 2 2 11" xfId="1003" xr:uid="{3D3B2468-8809-43F7-99AF-17C216634642}"/>
    <cellStyle name="Normal 4 2 2 11 2" xfId="1004" xr:uid="{11BFE584-744E-4166-8782-10EC90E1726F}"/>
    <cellStyle name="Normal 4 2 2 12" xfId="1005" xr:uid="{96A28F8B-7760-44E8-943A-005F28A140B2}"/>
    <cellStyle name="Normal 4 2 2 13" xfId="1006" xr:uid="{3078E46A-E0D2-48DF-A05E-7F8EBBF6E91C}"/>
    <cellStyle name="Normal 4 2 2 2" xfId="545" xr:uid="{58EB02D6-0A56-45E1-838B-C838E5BEEB38}"/>
    <cellStyle name="Normal 4 2 2 2 2" xfId="546" xr:uid="{B21B172A-1305-4A3A-A55C-8375A7F7BD19}"/>
    <cellStyle name="Normal 4 2 2 2 2 2" xfId="1007" xr:uid="{FCC5330F-F066-43D1-A6BD-0DEE9E799849}"/>
    <cellStyle name="Normal 4 2 2 2 2 2 2" xfId="1008" xr:uid="{AB56E7FD-65B5-41B8-B463-A06963167B7E}"/>
    <cellStyle name="Normal 4 2 2 2 2 2 3" xfId="1009" xr:uid="{A5A361AC-9596-4B20-A0C8-38DD4C15126C}"/>
    <cellStyle name="Normal 4 2 2 2 2 3" xfId="1010" xr:uid="{0BB80F0D-CD96-49D2-99CE-B509029E1A63}"/>
    <cellStyle name="Normal 4 2 2 2 2 3 2" xfId="1011" xr:uid="{C4C91D96-8A30-4084-BC3C-A1B44FB3B3DB}"/>
    <cellStyle name="Normal 4 2 2 2 2 4" xfId="1012" xr:uid="{6A793907-320B-4090-A3ED-17705EEB7B9A}"/>
    <cellStyle name="Normal 4 2 2 2 2 5" xfId="1013" xr:uid="{CF9DB8BC-1AA1-42EE-9847-7392465EF06E}"/>
    <cellStyle name="Normal 4 2 2 2 3" xfId="1014" xr:uid="{DB931DD2-7D92-4B62-B9DF-7A84993F85BF}"/>
    <cellStyle name="Normal 4 2 2 2 3 2" xfId="1015" xr:uid="{58FD3990-0B55-44C4-B37E-0E920AEC3E3A}"/>
    <cellStyle name="Normal 4 2 2 2 3 2 2" xfId="1016" xr:uid="{9C443C20-C64D-449B-A7AC-959AFC27AC63}"/>
    <cellStyle name="Normal 4 2 2 2 3 2 3" xfId="1017" xr:uid="{6E4D5A8D-757B-40E8-BA92-598460029975}"/>
    <cellStyle name="Normal 4 2 2 2 3 3" xfId="1018" xr:uid="{C09EDBD8-1621-41CF-AE3D-25678CF9013E}"/>
    <cellStyle name="Normal 4 2 2 2 3 3 2" xfId="1019" xr:uid="{9E038127-0F76-4A5B-ADA2-9D39B5FC909E}"/>
    <cellStyle name="Normal 4 2 2 2 3 4" xfId="1020" xr:uid="{0DF4C25E-84C8-4963-8C77-9A4C89786436}"/>
    <cellStyle name="Normal 4 2 2 2 3 5" xfId="1021" xr:uid="{2FCBABC5-685A-43B8-8B08-42F576C693F0}"/>
    <cellStyle name="Normal 4 2 2 2 4" xfId="1022" xr:uid="{53DBFC84-A32B-4F35-97B5-EC45F760F4C3}"/>
    <cellStyle name="Normal 4 2 2 2 4 2" xfId="1023" xr:uid="{5AA0EE34-CCC1-4C9D-9685-587F546535C1}"/>
    <cellStyle name="Normal 4 2 2 2 4 3" xfId="1024" xr:uid="{E2A43002-313F-400D-A610-E4EEDD7E9515}"/>
    <cellStyle name="Normal 4 2 2 2 5" xfId="1025" xr:uid="{8AEDFE01-F728-472C-9AED-DC201DB25852}"/>
    <cellStyle name="Normal 4 2 2 2 5 2" xfId="1026" xr:uid="{EFB9C8D0-EC45-41CF-B0AF-DB8F63762049}"/>
    <cellStyle name="Normal 4 2 2 2 6" xfId="1027" xr:uid="{34540E0E-3426-4325-96A7-A112B33B03AB}"/>
    <cellStyle name="Normal 4 2 2 2 7" xfId="1028" xr:uid="{B7DAE1C5-6D00-464E-B29A-53C8B72A4644}"/>
    <cellStyle name="Normal 4 2 2 3" xfId="547" xr:uid="{DF8408BD-F18A-41FA-866D-52866055C3ED}"/>
    <cellStyle name="Normal 4 2 2 3 2" xfId="1029" xr:uid="{1E518E49-BB72-41E6-B4F1-E62C34DF24A1}"/>
    <cellStyle name="Normal 4 2 2 3 2 2" xfId="1030" xr:uid="{FEFAA3BB-51D1-4873-83FC-5F371271B4F6}"/>
    <cellStyle name="Normal 4 2 2 3 2 3" xfId="1031" xr:uid="{8B34268D-F455-4024-BF3D-97EDDA9C6CAE}"/>
    <cellStyle name="Normal 4 2 2 3 3" xfId="1032" xr:uid="{76DEF0A0-83D3-43C2-86E4-8AC0B7130B41}"/>
    <cellStyle name="Normal 4 2 2 3 3 2" xfId="1033" xr:uid="{43227ABF-721A-487D-A3B0-F188E81BCDA1}"/>
    <cellStyle name="Normal 4 2 2 3 4" xfId="1034" xr:uid="{5280CC2C-9F21-4D30-8A5F-8B1EABB4E5D0}"/>
    <cellStyle name="Normal 4 2 2 3 5" xfId="1035" xr:uid="{58D4B228-8557-43CC-99F5-93679C9A5B77}"/>
    <cellStyle name="Normal 4 2 2 3 6" xfId="1036" xr:uid="{F4BC07F6-7446-49B2-84EF-94430BB860CB}"/>
    <cellStyle name="Normal 4 2 2 4" xfId="1037" xr:uid="{0336B7C1-C6F0-4ECD-ADF6-58940266DACB}"/>
    <cellStyle name="Normal 4 2 2 4 2" xfId="1038" xr:uid="{70FE9F0A-8C70-4C04-B6BA-23BA932D20A3}"/>
    <cellStyle name="Normal 4 2 2 4 2 2" xfId="1039" xr:uid="{7E690407-C01B-4071-8465-49ED1E2D8CCB}"/>
    <cellStyle name="Normal 4 2 2 4 2 3" xfId="1040" xr:uid="{035678D7-52C4-4B22-9B74-35C92977EDD2}"/>
    <cellStyle name="Normal 4 2 2 4 3" xfId="1041" xr:uid="{6191E659-632F-4B0D-B967-E9EA3E0E3A93}"/>
    <cellStyle name="Normal 4 2 2 4 3 2" xfId="1042" xr:uid="{22AE69CA-2D91-405D-8F97-C4F0BA659479}"/>
    <cellStyle name="Normal 4 2 2 4 4" xfId="1043" xr:uid="{249F720F-9025-4CA2-843D-A9C5B2F04B8B}"/>
    <cellStyle name="Normal 4 2 2 4 5" xfId="1044" xr:uid="{8C914320-C340-4984-9EF3-D2F3991F6B81}"/>
    <cellStyle name="Normal 4 2 2 4 6" xfId="1045" xr:uid="{35BBACF7-5C1D-4259-AD2B-1D6944892DAF}"/>
    <cellStyle name="Normal 4 2 2 5" xfId="1046" xr:uid="{B4ABADCB-C5FD-4F3A-9966-8F2B704E4286}"/>
    <cellStyle name="Normal 4 2 2 5 2" xfId="1047" xr:uid="{6BDFF745-0096-446A-911E-C1A12B1AFA3D}"/>
    <cellStyle name="Normal 4 2 2 5 2 2" xfId="1048" xr:uid="{46D59804-D66A-4FB8-B9BA-D28A50251B13}"/>
    <cellStyle name="Normal 4 2 2 5 2 3" xfId="1049" xr:uid="{3E204CA1-B08F-4A38-B2F5-4F993B746BCF}"/>
    <cellStyle name="Normal 4 2 2 5 3" xfId="1050" xr:uid="{03FD7083-45E4-41B1-B4A8-1E032B3896A0}"/>
    <cellStyle name="Normal 4 2 2 5 3 2" xfId="1051" xr:uid="{7E1D48EF-23CC-46E1-AB8F-93F8F2F0E38F}"/>
    <cellStyle name="Normal 4 2 2 5 4" xfId="1052" xr:uid="{AF5EF9D4-1E88-426D-BAB2-718B3885D5DB}"/>
    <cellStyle name="Normal 4 2 2 5 5" xfId="1053" xr:uid="{B5C4AACD-B46B-4615-8CFE-48E074CDAABF}"/>
    <cellStyle name="Normal 4 2 2 5 6" xfId="1054" xr:uid="{4F89B8C0-5685-4C4F-8945-2CACEB1662F9}"/>
    <cellStyle name="Normal 4 2 2 6" xfId="1055" xr:uid="{9DF8C26B-836E-4B46-942C-13EDD6695C3C}"/>
    <cellStyle name="Normal 4 2 2 6 2" xfId="1056" xr:uid="{C1514C11-1CF1-42F6-BCE9-BE1C2CFE9974}"/>
    <cellStyle name="Normal 4 2 2 6 2 2" xfId="1057" xr:uid="{A82C01CE-C346-4617-9118-DDEAB2557DA4}"/>
    <cellStyle name="Normal 4 2 2 6 2 3" xfId="1058" xr:uid="{9B88A812-F136-49FE-9D2B-6D66FD6A730F}"/>
    <cellStyle name="Normal 4 2 2 6 3" xfId="1059" xr:uid="{FF0D7868-C025-44CA-A1AF-7AA13CBBF352}"/>
    <cellStyle name="Normal 4 2 2 6 3 2" xfId="1060" xr:uid="{EE8CDBEA-B434-4185-89A5-4F518CFED4E3}"/>
    <cellStyle name="Normal 4 2 2 6 4" xfId="1061" xr:uid="{F027073A-9174-4D74-9322-02D7D55EF689}"/>
    <cellStyle name="Normal 4 2 2 6 5" xfId="1062" xr:uid="{41D8ACFB-082E-491F-9D91-7747AC22188B}"/>
    <cellStyle name="Normal 4 2 2 6 6" xfId="1063" xr:uid="{FB064BE2-1248-4E8A-817F-0F5F5E7CDDE3}"/>
    <cellStyle name="Normal 4 2 2 7" xfId="1064" xr:uid="{22A1DD5F-BF5D-4FA9-862E-59C3659EC02C}"/>
    <cellStyle name="Normal 4 2 2 7 2" xfId="1065" xr:uid="{69C940D9-2B6E-4626-9808-76B802748839}"/>
    <cellStyle name="Normal 4 2 2 7 2 2" xfId="1066" xr:uid="{5CA2ACBD-6894-4CE2-9DF9-67373A134344}"/>
    <cellStyle name="Normal 4 2 2 7 2 3" xfId="1067" xr:uid="{8C91CE85-7B19-423F-A9C5-548065FFF6B1}"/>
    <cellStyle name="Normal 4 2 2 7 3" xfId="1068" xr:uid="{068AC0AD-BFF3-455D-8B9F-747609955E80}"/>
    <cellStyle name="Normal 4 2 2 7 3 2" xfId="1069" xr:uid="{3AD436F4-B5B8-44B3-8114-0B105ED3843B}"/>
    <cellStyle name="Normal 4 2 2 7 4" xfId="1070" xr:uid="{0DB96953-7AD4-44AE-8298-76D5904D797B}"/>
    <cellStyle name="Normal 4 2 2 7 5" xfId="1071" xr:uid="{DA600A8D-F1B1-490A-8B0D-CEE6A5CA45F4}"/>
    <cellStyle name="Normal 4 2 2 8" xfId="1072" xr:uid="{E0BBC2FD-EA74-461D-89C0-898B6820BA76}"/>
    <cellStyle name="Normal 4 2 2 8 2" xfId="1073" xr:uid="{B7CCCDB1-E23A-4492-94D4-206A59DBCA2B}"/>
    <cellStyle name="Normal 4 2 2 8 2 2" xfId="1074" xr:uid="{5C6CD77D-ADBF-4439-A36F-B1EA617D388D}"/>
    <cellStyle name="Normal 4 2 2 8 2 3" xfId="1075" xr:uid="{081AA332-BB0A-4559-B97F-7BEBFC597EFE}"/>
    <cellStyle name="Normal 4 2 2 8 3" xfId="1076" xr:uid="{E1F5D9CD-41C7-4EDC-B661-BAFF9E0B9750}"/>
    <cellStyle name="Normal 4 2 2 8 3 2" xfId="1077" xr:uid="{873B1781-49FD-4A6E-945F-C535B4325FF7}"/>
    <cellStyle name="Normal 4 2 2 8 4" xfId="1078" xr:uid="{48C32844-4E20-4EF5-90B4-BEA79DE5431C}"/>
    <cellStyle name="Normal 4 2 2 8 5" xfId="1079" xr:uid="{2D279F90-7205-4F6E-A00C-0CC380F0061A}"/>
    <cellStyle name="Normal 4 2 2 9" xfId="1080" xr:uid="{7BFD0E74-DD4A-4C34-B5C2-D0C0F97C2D83}"/>
    <cellStyle name="Normal 4 2 2 9 2" xfId="1081" xr:uid="{DF016460-F488-45FA-85EB-093830CFFE86}"/>
    <cellStyle name="Normal 4 2 2 9 2 2" xfId="1082" xr:uid="{2CF30E6B-402D-4D6F-857F-9A478A57638D}"/>
    <cellStyle name="Normal 4 2 2 9 3" xfId="1083" xr:uid="{19A5F0D6-ED1E-4820-82E9-DDDDD087EE52}"/>
    <cellStyle name="Normal 4 2 2 9 4" xfId="1084" xr:uid="{5B6275EB-D1F5-4DC4-BBC9-79CA4D0674CA}"/>
    <cellStyle name="Normal 4 2 3" xfId="548" xr:uid="{4AF480BD-E5B4-4F17-8B33-B7DE2F409890}"/>
    <cellStyle name="Normal 4 2 3 2" xfId="549" xr:uid="{4C894201-0ACE-4A03-8158-574A9E8D8056}"/>
    <cellStyle name="Normal 4 2 3 2 2" xfId="1085" xr:uid="{6F66992D-AE4B-4506-87EF-1DBF388C12A6}"/>
    <cellStyle name="Normal 4 2 3 2 2 2" xfId="1086" xr:uid="{218FEA1F-81A7-4705-9C45-B193D887E39C}"/>
    <cellStyle name="Normal 4 2 3 2 2 2 2" xfId="1087" xr:uid="{372D8542-B65C-42B3-9C33-9E58CCCEBA99}"/>
    <cellStyle name="Normal 4 2 3 2 2 2 3" xfId="1088" xr:uid="{A75C6B3D-7B70-41EF-98C4-39B06911D8C2}"/>
    <cellStyle name="Normal 4 2 3 2 2 3" xfId="1089" xr:uid="{164DA074-B335-46CA-A80A-7E1567136146}"/>
    <cellStyle name="Normal 4 2 3 2 2 3 2" xfId="1090" xr:uid="{BDDAB441-589E-43AA-861F-4E6D23E23155}"/>
    <cellStyle name="Normal 4 2 3 2 2 4" xfId="1091" xr:uid="{173F1C51-7C0F-4F5E-B3D0-658BF4F408EB}"/>
    <cellStyle name="Normal 4 2 3 2 2 5" xfId="1092" xr:uid="{37A8C0F1-1FD0-4995-80C8-427D4F08062A}"/>
    <cellStyle name="Normal 4 2 3 2 3" xfId="1093" xr:uid="{961CB8B4-17D3-43CA-AC38-85C7E7A58774}"/>
    <cellStyle name="Normal 4 2 3 2 3 2" xfId="1094" xr:uid="{F7EAAC58-2FC7-4F29-A0C4-A50099853709}"/>
    <cellStyle name="Normal 4 2 3 2 3 3" xfId="1095" xr:uid="{1A4759BD-B74C-41F4-849B-0EB83546EC4F}"/>
    <cellStyle name="Normal 4 2 3 2 4" xfId="1096" xr:uid="{99722CD8-1253-4E78-9F19-F5DFAF264259}"/>
    <cellStyle name="Normal 4 2 3 2 4 2" xfId="1097" xr:uid="{A9DE4882-BE13-4AF7-B55A-CC397C0EB782}"/>
    <cellStyle name="Normal 4 2 3 2 5" xfId="1098" xr:uid="{377EE7F2-718D-4AED-AE60-CF394FE5206E}"/>
    <cellStyle name="Normal 4 2 3 2 6" xfId="1099" xr:uid="{B41A3303-AC7D-4520-A853-B994EF2489A6}"/>
    <cellStyle name="Normal 4 2 3 3" xfId="1100" xr:uid="{B1516768-5175-4256-8A7E-2C30FE0B77D1}"/>
    <cellStyle name="Normal 4 2 3 3 2" xfId="1101" xr:uid="{E982DF0F-7429-4A86-91A6-5D4021340D4A}"/>
    <cellStyle name="Normal 4 2 3 3 2 2" xfId="1102" xr:uid="{447C559E-1053-4D0D-8B65-09C7F795EFFD}"/>
    <cellStyle name="Normal 4 2 3 3 2 3" xfId="1103" xr:uid="{CC78CCC8-0163-417C-81B1-01DB60927DD8}"/>
    <cellStyle name="Normal 4 2 3 3 3" xfId="1104" xr:uid="{F473F338-9C96-45DF-AA7E-AFBF35C58279}"/>
    <cellStyle name="Normal 4 2 3 3 3 2" xfId="1105" xr:uid="{1CB6258D-267D-4032-915E-4A5CC890AB35}"/>
    <cellStyle name="Normal 4 2 3 3 4" xfId="1106" xr:uid="{6589F27C-5894-43DA-903A-736A6DEC0FE8}"/>
    <cellStyle name="Normal 4 2 3 3 5" xfId="1107" xr:uid="{A8C0819E-B8FE-42C4-B2CD-AF4DDCAFE5EA}"/>
    <cellStyle name="Normal 4 2 3 4" xfId="1108" xr:uid="{75A7FA29-ADBA-46E6-8584-C55C3F2DE14C}"/>
    <cellStyle name="Normal 4 2 3 4 2" xfId="1109" xr:uid="{DB6B90EB-0EA9-474F-971C-ACC7A603BB20}"/>
    <cellStyle name="Normal 4 2 3 4 2 2" xfId="1110" xr:uid="{600B05D0-43B6-43D7-8F2E-92F34952442F}"/>
    <cellStyle name="Normal 4 2 3 4 2 3" xfId="1111" xr:uid="{225B2716-8780-4FF3-893F-7607BE2DBDB8}"/>
    <cellStyle name="Normal 4 2 3 4 3" xfId="1112" xr:uid="{1FC529D6-8837-4909-B57F-7743404A52CC}"/>
    <cellStyle name="Normal 4 2 3 4 3 2" xfId="1113" xr:uid="{773A09A3-2218-4319-9422-A841971EFF3F}"/>
    <cellStyle name="Normal 4 2 3 4 4" xfId="1114" xr:uid="{24777526-51CB-4E49-B71E-F31FD4777F42}"/>
    <cellStyle name="Normal 4 2 3 4 5" xfId="1115" xr:uid="{11843E76-FC7C-4C29-8EEF-C99E296E5B11}"/>
    <cellStyle name="Normal 4 2 3 5" xfId="1116" xr:uid="{E37DDCB8-E8F2-48C2-8171-5336A9A76685}"/>
    <cellStyle name="Normal 4 2 3 5 2" xfId="1117" xr:uid="{2B869D22-11A2-4DE4-B8E9-E6DFE0B173BA}"/>
    <cellStyle name="Normal 4 2 3 5 2 2" xfId="1118" xr:uid="{0C8D63F9-99E0-4B44-A964-02921BEAC6E4}"/>
    <cellStyle name="Normal 4 2 3 5 3" xfId="1119" xr:uid="{030F68DE-D8E2-4302-AF77-DE8A665DE639}"/>
    <cellStyle name="Normal 4 2 3 5 4" xfId="1120" xr:uid="{F7A9CF32-BBCD-4665-9A27-46306F64BC25}"/>
    <cellStyle name="Normal 4 2 3 6" xfId="1121" xr:uid="{E948AEF4-E451-464F-9E57-F713891F5FDE}"/>
    <cellStyle name="Normal 4 2 3 6 2" xfId="1122" xr:uid="{A7162EC3-5721-4D4E-A487-CD82853C78DB}"/>
    <cellStyle name="Normal 4 2 3 7" xfId="1123" xr:uid="{B611B021-D550-4C95-8D0D-9C232DAAB445}"/>
    <cellStyle name="Normal 4 2 3 7 2" xfId="1124" xr:uid="{9DC91B08-7D1A-4C13-9B19-C9EEFCE0B8E3}"/>
    <cellStyle name="Normal 4 2 3 8" xfId="1125" xr:uid="{EDA74269-7DCA-4843-B429-F460C8C8F84D}"/>
    <cellStyle name="Normal 4 2 3 9" xfId="1126" xr:uid="{0DC7DA5C-8899-43BD-9D64-93B8AC178168}"/>
    <cellStyle name="Normal 4 2 4" xfId="550" xr:uid="{695BD931-F8F6-428B-B131-3E34E3B12335}"/>
    <cellStyle name="Normal 4 2 4 2" xfId="1127" xr:uid="{3671330F-8682-4525-8C18-BD3A3A020F78}"/>
    <cellStyle name="Normal 4 2 4 2 2" xfId="1128" xr:uid="{BE62BC9D-925B-4D51-B80C-E1ED164F849D}"/>
    <cellStyle name="Normal 4 2 4 2 2 2" xfId="1129" xr:uid="{E6279591-DAA7-4DCE-B8B9-4635AFE2E17D}"/>
    <cellStyle name="Normal 4 2 4 2 2 3" xfId="1130" xr:uid="{892E2B4F-014A-42C1-9105-4A188F60411F}"/>
    <cellStyle name="Normal 4 2 4 2 3" xfId="1131" xr:uid="{D7FEBA6F-A9D9-4DAB-8C70-284177244A0A}"/>
    <cellStyle name="Normal 4 2 4 2 3 2" xfId="1132" xr:uid="{B97DBBC6-7550-44C4-919A-FE7D1A2C65C7}"/>
    <cellStyle name="Normal 4 2 4 2 4" xfId="1133" xr:uid="{55FE78E4-465C-4C68-88A6-924794A4968F}"/>
    <cellStyle name="Normal 4 2 4 2 5" xfId="1134" xr:uid="{08C8D625-9065-40AE-BAF9-B6760A006D9C}"/>
    <cellStyle name="Normal 4 2 4 3" xfId="1135" xr:uid="{8D0E11E9-D431-4D79-AF54-8A5DFC5A35ED}"/>
    <cellStyle name="Normal 4 2 4 3 2" xfId="1136" xr:uid="{6B5290A8-CA43-4412-BA97-22D340B5576A}"/>
    <cellStyle name="Normal 4 2 4 3 2 2" xfId="1137" xr:uid="{6169BADD-193B-4D5E-82C7-B7E2BE9F7237}"/>
    <cellStyle name="Normal 4 2 4 3 2 3" xfId="1138" xr:uid="{3BDA9303-9196-41EC-9B57-DB9F4D7B4068}"/>
    <cellStyle name="Normal 4 2 4 3 3" xfId="1139" xr:uid="{1D1D0F20-1E92-4D70-A77A-76F680CA70B0}"/>
    <cellStyle name="Normal 4 2 4 3 3 2" xfId="1140" xr:uid="{5028C219-DBAF-450B-849E-A9FD53B7EEC1}"/>
    <cellStyle name="Normal 4 2 4 3 4" xfId="1141" xr:uid="{14CA9ED7-6642-409D-89B2-D4E30CC43A71}"/>
    <cellStyle name="Normal 4 2 4 3 5" xfId="1142" xr:uid="{0F559170-1AC3-4307-BF6E-E0436B6F72F6}"/>
    <cellStyle name="Normal 4 2 4 4" xfId="1143" xr:uid="{FD70D5FF-8D67-461F-B03B-9DE8FFFBC8AA}"/>
    <cellStyle name="Normal 4 2 4 4 2" xfId="1144" xr:uid="{4C25C5E9-F1FB-4F10-B83B-3756AE51E14E}"/>
    <cellStyle name="Normal 4 2 4 4 3" xfId="1145" xr:uid="{34542F81-3EEA-476B-AD12-E526C15DAF63}"/>
    <cellStyle name="Normal 4 2 4 5" xfId="1146" xr:uid="{F18C72B3-1FD0-4FD2-8942-29EDE5FBAAE4}"/>
    <cellStyle name="Normal 4 2 4 5 2" xfId="1147" xr:uid="{B698BF3F-0ECC-44C2-AB28-924B614F1048}"/>
    <cellStyle name="Normal 4 2 4 6" xfId="1148" xr:uid="{C8B82A41-9EAE-4373-B337-82C2164E96DB}"/>
    <cellStyle name="Normal 4 2 4 7" xfId="1149" xr:uid="{60F45812-5E10-482D-A153-BC84E550A6AC}"/>
    <cellStyle name="Normal 4 2 5" xfId="1150" xr:uid="{96344DDA-3F49-4DAF-9F4A-EED1F442B828}"/>
    <cellStyle name="Normal 4 2 5 2" xfId="1151" xr:uid="{237928AB-39A6-4C11-AF34-E54C9EB60D06}"/>
    <cellStyle name="Normal 4 2 5 2 2" xfId="1152" xr:uid="{E151673C-9342-407D-97BE-6E103C8ACD3F}"/>
    <cellStyle name="Normal 4 2 5 2 2 2" xfId="1153" xr:uid="{85E7E554-E407-4E91-9E3A-4E8D4EED20D0}"/>
    <cellStyle name="Normal 4 2 5 2 2 3" xfId="1154" xr:uid="{F7FB019E-147A-4095-99CD-77495062B2F8}"/>
    <cellStyle name="Normal 4 2 5 2 3" xfId="1155" xr:uid="{3E0EA68F-F9A3-4B75-990B-65923BC08153}"/>
    <cellStyle name="Normal 4 2 5 2 3 2" xfId="1156" xr:uid="{F454AB0F-F782-4266-90CE-6121BCC3ED67}"/>
    <cellStyle name="Normal 4 2 5 2 4" xfId="1157" xr:uid="{564F6E54-62C5-42F3-97A4-1156CD9EE37C}"/>
    <cellStyle name="Normal 4 2 5 2 5" xfId="1158" xr:uid="{953024DA-E1C2-4196-BE34-5A0183BF4DCA}"/>
    <cellStyle name="Normal 4 2 5 3" xfId="1159" xr:uid="{E8B9D4B4-B069-4AFD-B62D-1523A28C5A53}"/>
    <cellStyle name="Normal 4 2 5 3 2" xfId="1160" xr:uid="{A930D65F-EDBE-4C7B-8F75-8C422B8BD974}"/>
    <cellStyle name="Normal 4 2 5 3 3" xfId="1161" xr:uid="{2FA168E2-C375-4AE5-823B-10BE474EF523}"/>
    <cellStyle name="Normal 4 2 5 4" xfId="1162" xr:uid="{748A9927-9D5B-47C9-A412-0D8DCE850FEE}"/>
    <cellStyle name="Normal 4 2 5 4 2" xfId="1163" xr:uid="{16DB8A06-1695-458E-8CFE-EC31A10B1AAD}"/>
    <cellStyle name="Normal 4 2 5 5" xfId="1164" xr:uid="{542FA367-B73C-4A11-B5AA-785F4E4967CC}"/>
    <cellStyle name="Normal 4 2 5 6" xfId="1165" xr:uid="{CD2C2F26-35D4-4CC7-A8C8-E0C845FB892E}"/>
    <cellStyle name="Normal 4 2 6" xfId="1166" xr:uid="{8D5B990D-34D5-42E3-8C93-ED7186C2BF14}"/>
    <cellStyle name="Normal 4 2 6 2" xfId="1167" xr:uid="{ADE14418-1A89-4B7A-A6F7-0B3447B1AF99}"/>
    <cellStyle name="Normal 4 2 6 2 2" xfId="1168" xr:uid="{41B52A7B-57CE-48E9-A263-9124D2BACDDD}"/>
    <cellStyle name="Normal 4 2 6 2 3" xfId="1169" xr:uid="{816EEA71-553D-4449-ABA8-7BEA23C335C8}"/>
    <cellStyle name="Normal 4 2 6 3" xfId="1170" xr:uid="{6D9447D3-A103-4501-AD3A-3D2E48A0C533}"/>
    <cellStyle name="Normal 4 2 6 3 2" xfId="1171" xr:uid="{90C83865-B107-4E60-831A-817F28A1CDF4}"/>
    <cellStyle name="Normal 4 2 6 4" xfId="1172" xr:uid="{242F9F57-EF72-4C86-8143-2848ABED286E}"/>
    <cellStyle name="Normal 4 2 6 5" xfId="1173" xr:uid="{607ED701-E43B-4418-BA6C-3571326A3D38}"/>
    <cellStyle name="Normal 4 2 7" xfId="1174" xr:uid="{82C5AAA1-8E32-49F1-BB84-402B163D224D}"/>
    <cellStyle name="Normal 4 2 7 2" xfId="1175" xr:uid="{39E00D91-78DC-4D09-9047-674E7BD1A999}"/>
    <cellStyle name="Normal 4 2 7 2 2" xfId="1176" xr:uid="{0CADE500-ECF7-4A1D-BAFD-C0ABD045EAC6}"/>
    <cellStyle name="Normal 4 2 7 2 3" xfId="1177" xr:uid="{55E6563E-0786-401B-A01B-DEFD5F44073E}"/>
    <cellStyle name="Normal 4 2 7 3" xfId="1178" xr:uid="{8CE24FC6-F4B5-4DF7-A175-8036C206E153}"/>
    <cellStyle name="Normal 4 2 7 3 2" xfId="1179" xr:uid="{5AE547C1-6F19-4E9F-AF06-13C99B8F29F0}"/>
    <cellStyle name="Normal 4 2 7 4" xfId="1180" xr:uid="{431573AA-AF8E-4304-8D2E-A3380ACE416C}"/>
    <cellStyle name="Normal 4 2 7 5" xfId="1181" xr:uid="{1D07EE1D-A2EF-462D-ACFF-50DC56A1E662}"/>
    <cellStyle name="Normal 4 2 8" xfId="1182" xr:uid="{A4C862F5-3051-4909-8B59-6E179F6AC355}"/>
    <cellStyle name="Normal 4 2 8 2" xfId="1183" xr:uid="{0B836F04-1497-4577-9776-C9EFACF8557F}"/>
    <cellStyle name="Normal 4 2 8 2 2" xfId="1184" xr:uid="{5E932B2B-95D2-485D-83D9-BE565BE2ADE9}"/>
    <cellStyle name="Normal 4 2 8 3" xfId="1185" xr:uid="{91D395AD-0FB9-4759-B0AE-A21851D48D34}"/>
    <cellStyle name="Normal 4 2 8 4" xfId="1186" xr:uid="{43D295FB-3FA8-4794-8C38-5D1E89ADFE0E}"/>
    <cellStyle name="Normal 4 2 9" xfId="1187" xr:uid="{355B5428-CAB1-4811-8D4B-34C086240DC2}"/>
    <cellStyle name="Normal 4 2 9 2" xfId="1188" xr:uid="{79FE7625-9805-4325-A9F7-A9D83212E022}"/>
    <cellStyle name="Normal 4 3" xfId="327" xr:uid="{A20ADFB7-F44E-483F-9148-D0CE8E95067E}"/>
    <cellStyle name="Normal 4 3 2" xfId="551" xr:uid="{1CBDFF2D-00A0-4ACD-B02D-A052D6CEF530}"/>
    <cellStyle name="Normal 4 3 2 2" xfId="552" xr:uid="{0432EA12-288B-4BD8-BB7D-FEAE426927C3}"/>
    <cellStyle name="Normal 4 3 2 2 2" xfId="1189" xr:uid="{AB6F91E0-86BF-44F1-82C0-48823C0B0272}"/>
    <cellStyle name="Normal 4 3 2 2 2 2" xfId="1190" xr:uid="{0BEE7774-14FF-4DE6-97C9-5D3AEC24CB3E}"/>
    <cellStyle name="Normal 4 3 2 2 2 3" xfId="1191" xr:uid="{3488229B-D4F5-49A0-8621-518ED8A98A8A}"/>
    <cellStyle name="Normal 4 3 2 2 3" xfId="1192" xr:uid="{5590A763-E7A2-4D95-9286-B6F0797595F8}"/>
    <cellStyle name="Normal 4 3 2 2 3 2" xfId="1193" xr:uid="{F56266A7-555C-4553-95BE-1D47C944BDD2}"/>
    <cellStyle name="Normal 4 3 2 2 4" xfId="1194" xr:uid="{346A2818-F773-4D05-8BE0-AA287B7B2402}"/>
    <cellStyle name="Normal 4 3 2 2 5" xfId="1195" xr:uid="{CDD250C7-9022-4574-AB5D-83669FDABCEA}"/>
    <cellStyle name="Normal 4 3 2 3" xfId="1196" xr:uid="{B74C2022-8D75-431B-AF3E-C52CC4171815}"/>
    <cellStyle name="Normal 4 3 2 3 2" xfId="1197" xr:uid="{22078E07-70FF-44D4-860C-22E66EDC8BD3}"/>
    <cellStyle name="Normal 4 3 2 3 3" xfId="1198" xr:uid="{D7215A19-9F2C-4BC5-AD11-079A0FBA1387}"/>
    <cellStyle name="Normal 4 3 2 4" xfId="1199" xr:uid="{61905C37-4E1F-4CDA-B993-773ABF0954E8}"/>
    <cellStyle name="Normal 4 3 2 4 2" xfId="1200" xr:uid="{3947C161-4465-4A4D-A30C-43FDB333965C}"/>
    <cellStyle name="Normal 4 3 2 5" xfId="1201" xr:uid="{5570DAC3-05C6-46A1-A577-62D2FD670091}"/>
    <cellStyle name="Normal 4 3 2 6" xfId="1202" xr:uid="{77A51301-9887-4D8B-B09A-7A42D7FA8C39}"/>
    <cellStyle name="Normal 4 3 3" xfId="553" xr:uid="{327EEED9-C78A-444D-A806-0AD56206A629}"/>
    <cellStyle name="Normal 4 3 3 2" xfId="1203" xr:uid="{B0DF05F0-FA94-455E-AA0C-C7074751B45D}"/>
    <cellStyle name="Normal 4 3 4" xfId="1204" xr:uid="{8DEB065B-7BA8-41F9-9388-7FEA27319DDD}"/>
    <cellStyle name="Normal 4 3 5" xfId="1205" xr:uid="{7E61BDB3-E122-4A83-80ED-7DD385BF4AC0}"/>
    <cellStyle name="Normal 4 3 5 2" xfId="1206" xr:uid="{A6D10A6A-342A-4D35-9085-7881E92FE507}"/>
    <cellStyle name="Normal 4 3 5 2 2" xfId="1207" xr:uid="{A2ECE00F-0152-409E-B11F-1B6E8468B48A}"/>
    <cellStyle name="Normal 4 3 5 3" xfId="1208" xr:uid="{A427727A-305E-4003-85BC-0161B0027BEC}"/>
    <cellStyle name="Normal 4 3 5 4" xfId="1209" xr:uid="{E3B61CA2-1F0C-4127-91B1-B9227F13EFD0}"/>
    <cellStyle name="Normal 4 3 6" xfId="1210" xr:uid="{2FA0798F-6B72-4D3D-9CEE-DBB6A257A44F}"/>
    <cellStyle name="Normal 4 3 6 2" xfId="1211" xr:uid="{8593F796-4944-4ED0-9653-D97D33AE1461}"/>
    <cellStyle name="Normal 4 3 7" xfId="618" xr:uid="{C1A063D0-26A0-4384-8B84-04D818F88ECD}"/>
    <cellStyle name="Normal 4 4" xfId="554" xr:uid="{E45F4931-4A31-4044-B854-EE22CBE9801D}"/>
    <cellStyle name="Normal 4 4 2" xfId="555" xr:uid="{0F722721-06CF-4105-AB38-DB9D0C631D53}"/>
    <cellStyle name="Normal 4 4 2 2" xfId="1213" xr:uid="{75E345EE-4207-46C7-A35B-B00979280382}"/>
    <cellStyle name="Normal 4 4 3" xfId="1214" xr:uid="{373C3C92-B904-4C5E-BA21-C5916E82181B}"/>
    <cellStyle name="Normal 4 4 4" xfId="1215" xr:uid="{84B61C3B-93AD-4200-9E39-A558C7D2105F}"/>
    <cellStyle name="Normal 4 4 4 2" xfId="1216" xr:uid="{4B55520E-F79D-49E0-BF97-D510D78C84F8}"/>
    <cellStyle name="Normal 4 4 4 2 2" xfId="1217" xr:uid="{27B6056D-C0D2-4662-9707-9598D8421BEB}"/>
    <cellStyle name="Normal 4 4 4 2 3" xfId="1218" xr:uid="{FAF85A8A-E3E3-4298-98EE-DA8FB35BA46B}"/>
    <cellStyle name="Normal 4 4 4 3" xfId="1219" xr:uid="{E409FD4D-7963-47EF-BB10-E564F60DA232}"/>
    <cellStyle name="Normal 4 4 4 3 2" xfId="1220" xr:uid="{35023C63-6B2F-4241-B43A-D94653D7E052}"/>
    <cellStyle name="Normal 4 4 4 4" xfId="1221" xr:uid="{DD84C1C4-F255-4559-A7BE-7430C5EAC679}"/>
    <cellStyle name="Normal 4 4 4 5" xfId="1222" xr:uid="{87272402-2887-4DC7-AF78-0426F9CC0112}"/>
    <cellStyle name="Normal 4 4 5" xfId="1212" xr:uid="{03B4193E-DCAB-4F5F-B861-EB1ADD308529}"/>
    <cellStyle name="Normal 4 5" xfId="556" xr:uid="{8AB1C650-DD22-4D21-9FBC-292FFAAB822E}"/>
    <cellStyle name="Normal 4 6" xfId="1643" xr:uid="{69CA33B8-F4BC-45C4-8B66-E1EB4DE74515}"/>
    <cellStyle name="Normal 4 7" xfId="1629" xr:uid="{A58E0E67-8F04-4C8F-848E-3F9DB960B0CB}"/>
    <cellStyle name="Normal 40" xfId="1223" xr:uid="{DFFF8350-87ED-49DA-B251-56585EED0B5A}"/>
    <cellStyle name="Normal 40 2" xfId="1224" xr:uid="{5406D017-7E75-4D77-922E-FF20622EBCBE}"/>
    <cellStyle name="Normal 41" xfId="901" xr:uid="{588C8DBB-FC34-4B04-8F5A-B691EF3DC990}"/>
    <cellStyle name="Normal 41 2" xfId="1545" xr:uid="{E174ED74-7749-41A6-B621-7B9057FADBCF}"/>
    <cellStyle name="Normal 42" xfId="1510" xr:uid="{F2B85B3E-20BE-4A80-A320-E7F9813E72F8}"/>
    <cellStyle name="Normal 43" xfId="73" xr:uid="{74EDF819-ED3B-48C4-9578-A68BEB8E13C3}"/>
    <cellStyle name="Normal 43 2" xfId="1663" xr:uid="{DE9148F4-60EC-4784-8A84-844ABF74AEC5}"/>
    <cellStyle name="Normal 44" xfId="1519" xr:uid="{AB4B17DC-DFDD-4605-85C4-1F9C94B57898}"/>
    <cellStyle name="Normal 45" xfId="1225" xr:uid="{B0288134-B2BE-4C6C-98C3-40AB1246A328}"/>
    <cellStyle name="Normal 46" xfId="1521" xr:uid="{0DAB6D53-01D8-43F1-8478-053783BC7FAB}"/>
    <cellStyle name="Normal 47" xfId="1516" xr:uid="{BC7C8E29-A43B-4D85-9309-661B630A6B4A}"/>
    <cellStyle name="Normal 48" xfId="1522" xr:uid="{AC60706F-9DFE-4AE4-946D-4FE9A0BCF259}"/>
    <cellStyle name="Normal 49" xfId="566" xr:uid="{4ADD4073-1695-44DD-A985-6ADAAC226F09}"/>
    <cellStyle name="Normal 5" xfId="74" xr:uid="{9EBB248D-8DBF-41D9-88C9-5B529EB8432B}"/>
    <cellStyle name="Normal 5 10" xfId="1644" xr:uid="{4DFCB22F-B813-49EC-87A4-7BB65B93FD9B}"/>
    <cellStyle name="Normal 5 11" xfId="1614" xr:uid="{9224F601-76CA-4B3D-AD77-33559D92E537}"/>
    <cellStyle name="Normal 5 2" xfId="75" xr:uid="{B75B8C0D-A9EB-4C58-B1BF-6AF024CF669E}"/>
    <cellStyle name="Normal 5 2 2" xfId="1227" xr:uid="{F7C09D79-021D-4A44-971B-6E3F4F0B5184}"/>
    <cellStyle name="Normal 5 2 3" xfId="1228" xr:uid="{21DE1602-A390-4798-9E58-8C0080C9554C}"/>
    <cellStyle name="Normal 5 2 3 2" xfId="1229" xr:uid="{F8A61C52-3E24-4AB5-9582-C2F4951ECA2B}"/>
    <cellStyle name="Normal 5 2 3 2 2" xfId="1230" xr:uid="{F5428F85-272E-4E03-B88E-C7D928A74AAB}"/>
    <cellStyle name="Normal 5 2 3 2 3" xfId="1231" xr:uid="{0B6E250E-45FE-41FC-A203-8CD9456705C4}"/>
    <cellStyle name="Normal 5 2 3 3" xfId="1232" xr:uid="{E5A34941-4F3B-4ACA-943D-FF3E54727850}"/>
    <cellStyle name="Normal 5 2 3 3 2" xfId="1233" xr:uid="{61A72329-16F1-4059-97ED-55AA7FA57D81}"/>
    <cellStyle name="Normal 5 2 3 4" xfId="1234" xr:uid="{9D436094-4D49-4163-AB80-E8A95B7D5B5F}"/>
    <cellStyle name="Normal 5 2 3 5" xfId="1235" xr:uid="{EC7558E7-082B-455A-9564-85EBA1B05C95}"/>
    <cellStyle name="Normal 5 2 4" xfId="1236" xr:uid="{2348C553-657F-4DEE-9287-07577EA4F10E}"/>
    <cellStyle name="Normal 5 2 5" xfId="1226" xr:uid="{C11C5125-546F-4A7F-B29B-BEF30F2F2B65}"/>
    <cellStyle name="Normal 5 3" xfId="1237" xr:uid="{73263D4F-9EE0-4974-A298-3590BB87A15C}"/>
    <cellStyle name="Normal 5 3 2" xfId="1238" xr:uid="{51B6348F-A1DF-4947-A004-F07D35DF672D}"/>
    <cellStyle name="Normal 5 3 3" xfId="1239" xr:uid="{BED7701E-5271-4FBC-B990-03F464B7B473}"/>
    <cellStyle name="Normal 5 3 4" xfId="1240" xr:uid="{232ACC7F-C65C-4CF6-BEB9-C99D92E7D03C}"/>
    <cellStyle name="Normal 5 3 4 2" xfId="1241" xr:uid="{D62FCFA8-5102-4FC7-98A6-DEAAD62527B6}"/>
    <cellStyle name="Normal 5 3 4 2 2" xfId="1242" xr:uid="{3014C6FF-EBE5-4F6B-B765-7B52E65EC0CE}"/>
    <cellStyle name="Normal 5 3 4 2 3" xfId="1243" xr:uid="{08D701C8-85DF-4088-A319-3829A4765957}"/>
    <cellStyle name="Normal 5 3 4 3" xfId="1244" xr:uid="{E54BFB5F-9946-4C16-929D-6EE2AC72F00E}"/>
    <cellStyle name="Normal 5 3 4 3 2" xfId="1245" xr:uid="{0E0BEB34-6C54-4EFD-82D7-EF3802F206B0}"/>
    <cellStyle name="Normal 5 3 4 4" xfId="1246" xr:uid="{9F7C42D1-8160-45CE-8A69-75C7BD624A69}"/>
    <cellStyle name="Normal 5 3 4 5" xfId="1247" xr:uid="{27124AF2-BBEB-488F-ABE2-D24430D2C435}"/>
    <cellStyle name="Normal 5 3 5" xfId="1248" xr:uid="{E7CEC80C-31B2-436C-8378-520751C0CAB9}"/>
    <cellStyle name="Normal 5 4" xfId="1249" xr:uid="{51F04477-35BA-4DDC-80D9-6F6942B015EF}"/>
    <cellStyle name="Normal 5 4 2" xfId="1250" xr:uid="{EDCE1A8D-324E-4D34-931F-3FB530727EA5}"/>
    <cellStyle name="Normal 5 4 3" xfId="1251" xr:uid="{62E57793-F14D-4D87-B7E0-A357211C149E}"/>
    <cellStyle name="Normal 5 4 4" xfId="1252" xr:uid="{ABF7335C-1576-4390-82D2-95253A187FB2}"/>
    <cellStyle name="Normal 5 4 4 2" xfId="1253" xr:uid="{538306F1-B01D-4074-8402-EC0A9B534C7B}"/>
    <cellStyle name="Normal 5 4 4 2 2" xfId="1254" xr:uid="{3C61AFB6-5BDA-420F-9A67-F5E0E4EBAE1C}"/>
    <cellStyle name="Normal 5 4 4 2 3" xfId="1255" xr:uid="{F460A771-8B6C-4C0D-B225-E1618D85FB4E}"/>
    <cellStyle name="Normal 5 4 4 3" xfId="1256" xr:uid="{168AA63F-F88D-44C7-BAC4-2D9BEBCDA1E1}"/>
    <cellStyle name="Normal 5 4 4 3 2" xfId="1257" xr:uid="{CE670087-615D-4EF0-873D-76D3038C1D7A}"/>
    <cellStyle name="Normal 5 4 4 4" xfId="1258" xr:uid="{031D750D-8F02-4BFE-95D6-A6690DAD582E}"/>
    <cellStyle name="Normal 5 4 4 5" xfId="1259" xr:uid="{883473B6-CF6E-42C0-87CE-4DCF5A2375F3}"/>
    <cellStyle name="Normal 5 4 5" xfId="1260" xr:uid="{7570B783-1B5A-4D97-8BBA-408DED585320}"/>
    <cellStyle name="Normal 5 5" xfId="1261" xr:uid="{A5FC4303-4319-4213-8026-71731A1BE720}"/>
    <cellStyle name="Normal 5 5 2" xfId="1262" xr:uid="{A4B126B8-3D81-4323-ACD2-5B21E5C9D7C8}"/>
    <cellStyle name="Normal 5 5 2 2" xfId="1263" xr:uid="{C9F31556-170B-4F8C-A503-230EBA2B94A2}"/>
    <cellStyle name="Normal 5 5 2 3" xfId="1264" xr:uid="{BD23629D-5F37-42B6-876F-7F705E925887}"/>
    <cellStyle name="Normal 5 5 3" xfId="1265" xr:uid="{22E86D3C-FBD0-4367-A337-6BE08B4A7FF0}"/>
    <cellStyle name="Normal 5 5 3 2" xfId="1266" xr:uid="{46309869-AEEB-47B4-A1B0-81EB69B55469}"/>
    <cellStyle name="Normal 5 5 4" xfId="1267" xr:uid="{F7A3FFCC-C794-492E-8C46-DFD3D8F032D0}"/>
    <cellStyle name="Normal 5 5 5" xfId="1268" xr:uid="{F3A4E9C3-06A3-43F3-B850-8984484B4D4B}"/>
    <cellStyle name="Normal 5 5 6" xfId="1269" xr:uid="{A6FE6A8A-42A2-4629-B74D-2E9303C58EBD}"/>
    <cellStyle name="Normal 5 5 7" xfId="1270" xr:uid="{A7349F84-4FFA-4AF1-833F-9536746F3072}"/>
    <cellStyle name="Normal 5 5 8" xfId="1271" xr:uid="{AAA47DAD-C0A7-4E66-A65A-41C79150BE20}"/>
    <cellStyle name="Normal 5 6" xfId="1272" xr:uid="{818CD92F-0DE7-4C27-9AE9-54D7E7D9F7BF}"/>
    <cellStyle name="Normal 5 6 2" xfId="1273" xr:uid="{25FCAA9D-ADB6-4F0C-818E-C1576DCAF17C}"/>
    <cellStyle name="Normal 5 7" xfId="1274" xr:uid="{218B0544-6034-4AEF-A22B-2563B5DED3CF}"/>
    <cellStyle name="Normal 5 7 2" xfId="1275" xr:uid="{A5F57A08-8F23-4A49-A40A-F271E4375594}"/>
    <cellStyle name="Normal 5 7 2 2" xfId="1276" xr:uid="{EE5A1048-214A-4FD6-8E7B-9C8FB35747C9}"/>
    <cellStyle name="Normal 5 7 2 3" xfId="1277" xr:uid="{2BF85D91-F0AB-4A3F-9F98-130864197A34}"/>
    <cellStyle name="Normal 5 7 3" xfId="1278" xr:uid="{919746A5-4EDD-4CD8-B2B5-6DADC6761F4F}"/>
    <cellStyle name="Normal 5 7 3 2" xfId="1279" xr:uid="{22B04746-9D44-4746-BF06-EE8D140AAF08}"/>
    <cellStyle name="Normal 5 7 4" xfId="1280" xr:uid="{CB23BD60-FCB4-4024-BCEB-1FF5BBA6AB2D}"/>
    <cellStyle name="Normal 5 7 5" xfId="1281" xr:uid="{FF0088D9-D00C-4494-AE9A-EF4C0CF095D1}"/>
    <cellStyle name="Normal 5 7 6" xfId="1282" xr:uid="{A28BC20D-26AE-467F-B82A-3741088849DB}"/>
    <cellStyle name="Normal 5 8" xfId="1283" xr:uid="{88263871-8A3C-4CF8-859B-1E64DC4FC548}"/>
    <cellStyle name="Normal 5 8 2" xfId="1284" xr:uid="{01DF8DE7-B948-43FF-8BE7-03D43531C358}"/>
    <cellStyle name="Normal 5 8 2 2" xfId="1285" xr:uid="{C99EBA22-0C2F-40E6-9EF4-69F42D83D4FC}"/>
    <cellStyle name="Normal 5 8 2 3" xfId="1286" xr:uid="{AEE019A6-3748-4C88-9E82-71838F8D1535}"/>
    <cellStyle name="Normal 5 8 3" xfId="1287" xr:uid="{D3F65262-3278-463A-96EC-CBFE4721E5A2}"/>
    <cellStyle name="Normal 5 8 3 2" xfId="1288" xr:uid="{2C404A42-B4B8-4536-AD83-802B2D4B9F7F}"/>
    <cellStyle name="Normal 5 8 4" xfId="1289" xr:uid="{9815B493-D6C7-49CF-957A-ECA4215341D1}"/>
    <cellStyle name="Normal 5 8 5" xfId="1290" xr:uid="{E91BAC3E-677E-40CB-A024-B5CC83865251}"/>
    <cellStyle name="Normal 5 9" xfId="1291" xr:uid="{38BCB913-4625-456F-8BDD-6AB0BF028A7F}"/>
    <cellStyle name="Normal 50" xfId="567" xr:uid="{1A7BEAC1-95CF-4AED-84E6-24570C47CBC9}"/>
    <cellStyle name="Normal 51" xfId="564" xr:uid="{49D0E527-5D7A-4C5E-81E5-3BB3846188D7}"/>
    <cellStyle name="Normal 51 2" xfId="1647" xr:uid="{38711903-0570-431B-86D4-36AEEB4E44CE}"/>
    <cellStyle name="Normal 52" xfId="1562" xr:uid="{AEE4C5F2-644F-4A7C-8C53-21710D7460C9}"/>
    <cellStyle name="Normal 52 2" xfId="1648" xr:uid="{5BDD0A71-EDB1-4056-B09D-B6D4CF25A86E}"/>
    <cellStyle name="Normal 53" xfId="1555" xr:uid="{31E1283C-6C6C-464B-85BB-28629AC5F4E9}"/>
    <cellStyle name="Normal 53 2" xfId="1650" xr:uid="{7CD294B2-2D52-4DDD-9A6E-D76639A99455}"/>
    <cellStyle name="Normal 54" xfId="1558" xr:uid="{A92D75D5-2656-4D8A-AB9C-D5C70B0F165C}"/>
    <cellStyle name="Normal 55" xfId="1563" xr:uid="{2558D267-3B5E-44E6-B7B8-8B5857075111}"/>
    <cellStyle name="Normal 56" xfId="110" xr:uid="{7D09CEEE-1DC8-4568-8E9A-65D343161650}"/>
    <cellStyle name="Normal 56 2" xfId="1627" xr:uid="{8F5AEEA3-31AE-4785-A59B-AB80F1405F6A}"/>
    <cellStyle name="Normal 56 3" xfId="1570" xr:uid="{6C5BF6E5-1D34-4590-8F7F-D69E8FF06F99}"/>
    <cellStyle name="Normal 57" xfId="1572" xr:uid="{0DAC243C-77DA-46C6-8BDE-A8C471FE5586}"/>
    <cellStyle name="Normal 58" xfId="1574" xr:uid="{F4A8F109-C042-4EFA-9889-8339152F662E}"/>
    <cellStyle name="Normal 59" xfId="1575" xr:uid="{A22C7441-0AC4-484D-814A-F0365DB08D98}"/>
    <cellStyle name="Normal 6" xfId="76" xr:uid="{95CBC419-B517-44F3-8728-89694D3CF285}"/>
    <cellStyle name="Normal 6 10" xfId="1292" xr:uid="{651828A4-37BE-4A89-B04E-166EAEA9520F}"/>
    <cellStyle name="Normal 6 11" xfId="1645" xr:uid="{150691A4-5759-4D22-9658-7D1491C923A3}"/>
    <cellStyle name="Normal 6 12" xfId="1631" xr:uid="{0E6A1A26-7E7F-4412-8007-DA2E66783662}"/>
    <cellStyle name="Normal 6 2" xfId="77" xr:uid="{4B432362-14F9-4466-8F4B-5E3BD93C7F80}"/>
    <cellStyle name="Normal 6 2 2" xfId="557" xr:uid="{551B7FE3-5ECE-4BC4-BE02-B0D7820F9C3D}"/>
    <cellStyle name="Normal 6 2 2 2" xfId="1294" xr:uid="{8783C11B-49AD-410F-9EEE-FC81135D210B}"/>
    <cellStyle name="Normal 6 2 2 2 2" xfId="1295" xr:uid="{5E70D2FF-3FC4-4BA7-B0D0-719D03EDED04}"/>
    <cellStyle name="Normal 6 2 2 2 3" xfId="1296" xr:uid="{A1DECBC3-B93B-49E9-A1EA-3B00FC33DE51}"/>
    <cellStyle name="Normal 6 2 2 3" xfId="1297" xr:uid="{E5CC77F3-6DBE-42E8-AEAC-17A53141EFAD}"/>
    <cellStyle name="Normal 6 2 2 3 2" xfId="1298" xr:uid="{442BB1DA-CE14-405E-BE77-3CA3022E02FC}"/>
    <cellStyle name="Normal 6 2 2 4" xfId="1299" xr:uid="{12CBEF5B-026E-48CD-9366-C0D4A17423CD}"/>
    <cellStyle name="Normal 6 2 2 5" xfId="1300" xr:uid="{12D9110B-DC36-4598-AE2B-0CB3D8050B6E}"/>
    <cellStyle name="Normal 6 2 2 6" xfId="1293" xr:uid="{831785EA-C624-4F61-8E7C-CFE451FDDD6E}"/>
    <cellStyle name="Normal 6 2 3" xfId="1301" xr:uid="{BE793963-D0FF-470F-98F0-CA1A5F1C6D45}"/>
    <cellStyle name="Normal 6 2 3 2" xfId="1302" xr:uid="{8AC49733-31C9-48CF-B6D1-7A62D5D1D93B}"/>
    <cellStyle name="Normal 6 2 3 2 2" xfId="1303" xr:uid="{4194D4D1-3672-4BF3-B38E-88C76E240B5B}"/>
    <cellStyle name="Normal 6 2 3 2 3" xfId="1304" xr:uid="{7BE43516-A318-44DD-8C15-AAE37AB326BC}"/>
    <cellStyle name="Normal 6 2 3 3" xfId="1305" xr:uid="{76A9185A-9457-4161-BDE0-51362611B9C1}"/>
    <cellStyle name="Normal 6 2 3 3 2" xfId="1306" xr:uid="{BEB46C0F-EB7E-4E43-B114-1DA4CB3C1C87}"/>
    <cellStyle name="Normal 6 2 3 4" xfId="1307" xr:uid="{18D793DF-2443-45B9-B354-4B5D2DE573B4}"/>
    <cellStyle name="Normal 6 2 3 5" xfId="1308" xr:uid="{AAEE0814-0D44-4026-8A6B-F439E26D713C}"/>
    <cellStyle name="Normal 6 2 4" xfId="1309" xr:uid="{4CECAA0A-A3DC-401C-89B7-A78666898C1E}"/>
    <cellStyle name="Normal 6 2 4 2" xfId="1310" xr:uid="{984AC16E-11C2-411C-A7F4-FB4191204AB3}"/>
    <cellStyle name="Normal 6 2 4 3" xfId="1311" xr:uid="{534E62B6-3052-4A2D-A8F4-9D49BFB88D5F}"/>
    <cellStyle name="Normal 6 2 5" xfId="1312" xr:uid="{41D1A2EC-9601-4A91-A7A5-CF40D6715AF1}"/>
    <cellStyle name="Normal 6 2 5 2" xfId="1313" xr:uid="{7909F76B-345E-4DF6-AA92-3C638AB0909D}"/>
    <cellStyle name="Normal 6 2 6" xfId="1314" xr:uid="{B0CF5B6B-A63C-4A4F-8A38-A84AC158AA1F}"/>
    <cellStyle name="Normal 6 2 7" xfId="1315" xr:uid="{4E31A4E4-C6F3-4F09-9023-D152B5AE03FC}"/>
    <cellStyle name="Normal 6 3" xfId="78" xr:uid="{B2C39A62-6913-40E6-9D2D-125663E5750B}"/>
    <cellStyle name="Normal 6 3 2" xfId="1316" xr:uid="{923901BA-5EDA-48FF-B32B-AE28D09AE0BC}"/>
    <cellStyle name="Normal 6 3 2 2" xfId="1317" xr:uid="{A19196F3-75C8-40F6-AD17-930B8B350E4F}"/>
    <cellStyle name="Normal 6 3 2 2 2" xfId="1318" xr:uid="{CF92F0B1-7AD4-4101-9ECB-8D281C07913B}"/>
    <cellStyle name="Normal 6 3 2 2 3" xfId="1319" xr:uid="{EE9F6916-DEFF-4079-A8DD-0FAAB22BDD10}"/>
    <cellStyle name="Normal 6 3 2 3" xfId="1320" xr:uid="{632B0AE6-A719-4846-92B0-B0443637DF15}"/>
    <cellStyle name="Normal 6 3 2 3 2" xfId="1321" xr:uid="{16EE48A2-1DB5-47A3-AB8D-2501D6789B99}"/>
    <cellStyle name="Normal 6 3 2 4" xfId="1322" xr:uid="{4C654807-01EC-428C-A07F-8211F58BF224}"/>
    <cellStyle name="Normal 6 3 2 5" xfId="1323" xr:uid="{B8AC6809-D577-468C-AB21-1D23F8587AC0}"/>
    <cellStyle name="Normal 6 3 3" xfId="1324" xr:uid="{01D76FD2-021A-4AC8-B53A-F78009E12F8A}"/>
    <cellStyle name="Normal 6 3 3 2" xfId="1325" xr:uid="{721D3905-5F82-4607-91B9-306A70CE8681}"/>
    <cellStyle name="Normal 6 3 3 3" xfId="1326" xr:uid="{0A7BD0E7-C3BA-4A34-85AA-6C7C5D8CDBCB}"/>
    <cellStyle name="Normal 6 3 4" xfId="1327" xr:uid="{8500688A-B8B8-4401-9E48-4A90F837EEB0}"/>
    <cellStyle name="Normal 6 3 4 2" xfId="1328" xr:uid="{E94C8F76-B299-4D29-95C1-B23177D3DD95}"/>
    <cellStyle name="Normal 6 3 5" xfId="1329" xr:uid="{4289DE58-21A9-4768-9C89-2DCFC09EF2F2}"/>
    <cellStyle name="Normal 6 3 6" xfId="1330" xr:uid="{8E4DACC2-53CF-4714-A4FE-1A258B283601}"/>
    <cellStyle name="Normal 6 4" xfId="79" xr:uid="{7790EA1E-4A42-4883-A6FE-B76DFA71FA12}"/>
    <cellStyle name="Normal 6 4 2" xfId="1331" xr:uid="{27335974-05D6-478C-B113-41879C3489C6}"/>
    <cellStyle name="Normal 6 4 2 2" xfId="1332" xr:uid="{3493C41F-EE11-415B-A470-195DCD1BE018}"/>
    <cellStyle name="Normal 6 4 2 3" xfId="1333" xr:uid="{A362C071-EABB-4BDD-BA39-50E6423CF1A8}"/>
    <cellStyle name="Normal 6 4 3" xfId="1334" xr:uid="{1200CF75-621D-4A0A-BF76-D17DBB6FB389}"/>
    <cellStyle name="Normal 6 4 3 2" xfId="1335" xr:uid="{E5AB6FCF-A7BB-441D-B970-34713B0C4CAF}"/>
    <cellStyle name="Normal 6 4 4" xfId="1336" xr:uid="{7E7E278E-5D2E-43D5-8BF3-1A9E1C613E43}"/>
    <cellStyle name="Normal 6 4 5" xfId="1337" xr:uid="{64DA8A31-6644-499B-922F-6443B8CAF3D6}"/>
    <cellStyle name="Normal 6 5" xfId="80" xr:uid="{C373A099-DB37-4CAC-81EF-DCB457593FFF}"/>
    <cellStyle name="Normal 6 5 2" xfId="1339" xr:uid="{4666EB84-CD59-44D4-BFCF-34181926CEB3}"/>
    <cellStyle name="Normal 6 5 2 2" xfId="1340" xr:uid="{1D3978D7-A076-4E2F-8901-91B4E709F6B7}"/>
    <cellStyle name="Normal 6 5 2 3" xfId="1341" xr:uid="{D4ABD662-311A-4FB4-8F14-AE8B9BC7A643}"/>
    <cellStyle name="Normal 6 5 3" xfId="1342" xr:uid="{7035DBD1-A2BE-48B4-8D17-6823CBFB6A33}"/>
    <cellStyle name="Normal 6 5 3 2" xfId="1343" xr:uid="{F64E8721-BB86-452E-8190-77CE97299575}"/>
    <cellStyle name="Normal 6 5 4" xfId="1344" xr:uid="{F27EDD09-50B7-497F-AF5B-6D0FE092E991}"/>
    <cellStyle name="Normal 6 5 5" xfId="1345" xr:uid="{2E7E90C6-284B-425B-8026-A817E5D36013}"/>
    <cellStyle name="Normal 6 5 6" xfId="1338" xr:uid="{CEA80708-9D64-48C2-9E2F-B00C67BCC62D}"/>
    <cellStyle name="Normal 6 6" xfId="1346" xr:uid="{6BE02FA7-2721-40D5-ACD5-5A4CDF597613}"/>
    <cellStyle name="Normal 6 6 2" xfId="1347" xr:uid="{1205C0EA-AA1F-419B-A1D5-367F965B22C0}"/>
    <cellStyle name="Normal 6 6 2 2" xfId="1348" xr:uid="{B4DECBC7-3B16-45A8-AD5F-93223670434E}"/>
    <cellStyle name="Normal 6 6 3" xfId="1349" xr:uid="{4BF9ED47-FC02-4869-B25D-7F3300DCA205}"/>
    <cellStyle name="Normal 6 6 4" xfId="1350" xr:uid="{73554A46-98BB-4BD7-973D-C1CC4473C579}"/>
    <cellStyle name="Normal 6 7" xfId="1351" xr:uid="{D0A4E4CB-2D27-4B48-8BEA-E1CEB3CBB6A6}"/>
    <cellStyle name="Normal 6 7 2" xfId="1352" xr:uid="{4EE5C152-84EC-4035-A424-10C1939FD831}"/>
    <cellStyle name="Normal 6 8" xfId="1353" xr:uid="{C1B4202B-35C0-4266-986D-CD583C8676BA}"/>
    <cellStyle name="Normal 6 8 2" xfId="1354" xr:uid="{1DC3F5A4-EA3A-4E61-9C1A-C40658BB8B51}"/>
    <cellStyle name="Normal 6 9" xfId="1355" xr:uid="{DF13DD15-32C9-43A8-89FF-CF015CBEE73D}"/>
    <cellStyle name="Normal 60" xfId="1583" xr:uid="{C045B325-2C5F-4B1C-9343-9D52AE0AC6CE}"/>
    <cellStyle name="Normal 61" xfId="1585" xr:uid="{E352459A-EF5A-459D-A76A-FBD1D3EA2B1F}"/>
    <cellStyle name="Normal 62" xfId="1587" xr:uid="{5E6AC8C0-EF89-4B2A-8BA6-CD9332DBCC41}"/>
    <cellStyle name="Normal 63" xfId="1589" xr:uid="{A3BB5EDB-031B-4436-BC4E-60D479186A72}"/>
    <cellStyle name="Normal 64" xfId="1590" xr:uid="{D790C8A5-5A74-40E0-962B-CA8573D91046}"/>
    <cellStyle name="Normal 65" xfId="1597" xr:uid="{8741F77D-9F51-415A-8C7E-4327F7EA2776}"/>
    <cellStyle name="Normal 66" xfId="1599" xr:uid="{3E9D533C-1643-440D-9FB4-0EBE2B6C57B1}"/>
    <cellStyle name="Normal 67" xfId="1601" xr:uid="{32B51F0B-5E6C-43F0-B6FE-2B44BDE3B920}"/>
    <cellStyle name="Normal 68" xfId="1602" xr:uid="{0D2BED2E-B688-4CFE-99A2-D69537471313}"/>
    <cellStyle name="Normal 69" xfId="1609" xr:uid="{42A73218-2746-4924-9AEC-0981EA64C584}"/>
    <cellStyle name="Normal 7" xfId="81" xr:uid="{300C16B8-9517-494A-8EC9-3080BB8D9CB9}"/>
    <cellStyle name="Normal 7 10" xfId="1646" xr:uid="{3DDD3FC2-1901-45A5-95AF-59FBEB10F7FC}"/>
    <cellStyle name="Normal 7 2" xfId="82" xr:uid="{E925AE32-FF13-4B2C-BAAC-61CC97ECD2F3}"/>
    <cellStyle name="Normal 7 2 2" xfId="1356" xr:uid="{F21845D6-5ADA-40A5-B087-212D0BA5A9D1}"/>
    <cellStyle name="Normal 7 2 2 2" xfId="1357" xr:uid="{35AC6CC9-07D0-4E75-8A45-697CD1997125}"/>
    <cellStyle name="Normal 7 2 2 2 2" xfId="1358" xr:uid="{A0B66761-8428-4DF5-A9A6-31B0704023FE}"/>
    <cellStyle name="Normal 7 2 2 2 3" xfId="1359" xr:uid="{CC2F084F-BB98-4E55-8D82-5448FAC69073}"/>
    <cellStyle name="Normal 7 2 2 3" xfId="1360" xr:uid="{F1B70E17-8AA1-4D0E-80F0-068BE395F53D}"/>
    <cellStyle name="Normal 7 2 2 3 2" xfId="1361" xr:uid="{49DE8108-DFE8-4EEC-B739-78C799C392B6}"/>
    <cellStyle name="Normal 7 2 2 4" xfId="1362" xr:uid="{4B68D2E5-6347-4F2B-A9F3-C2AF0611804C}"/>
    <cellStyle name="Normal 7 2 2 5" xfId="1363" xr:uid="{5A5A7FAC-FA4E-4CE8-ADF5-F7702C5EB6A5}"/>
    <cellStyle name="Normal 7 2 3" xfId="1364" xr:uid="{058B86F8-490A-42F2-8C84-9634F6781168}"/>
    <cellStyle name="Normal 7 2 3 2" xfId="1365" xr:uid="{11001129-75DA-41E2-9EA7-5C7FFFC8C6F7}"/>
    <cellStyle name="Normal 7 2 3 3" xfId="1366" xr:uid="{0E064AF2-07F6-47C9-9EAA-588459E66365}"/>
    <cellStyle name="Normal 7 2 4" xfId="1367" xr:uid="{10F9F193-1A5C-4CB0-B748-C19C168F5C29}"/>
    <cellStyle name="Normal 7 2 4 2" xfId="1368" xr:uid="{BF2C5D6D-78C9-4C87-A30F-D9AA267811E4}"/>
    <cellStyle name="Normal 7 2 5" xfId="1369" xr:uid="{C417387C-7C1B-4E24-8853-8F01097F9DC6}"/>
    <cellStyle name="Normal 7 2 6" xfId="1370" xr:uid="{4222F2FD-3738-4413-8D94-81DF81D36816}"/>
    <cellStyle name="Normal 7 3" xfId="1371" xr:uid="{DA3BE283-8F38-4843-AABB-AC00DE075DB2}"/>
    <cellStyle name="Normal 7 3 2" xfId="1372" xr:uid="{1BFAB68C-DFE6-4EFB-85F7-22ADAF565486}"/>
    <cellStyle name="Normal 7 3 2 2" xfId="1373" xr:uid="{07C2D309-C840-402A-8CD6-41D08D704ACE}"/>
    <cellStyle name="Normal 7 3 2 3" xfId="1374" xr:uid="{4E77EDD2-B5A0-462C-BEF3-56FBECAA748E}"/>
    <cellStyle name="Normal 7 3 3" xfId="1375" xr:uid="{28BC8468-4B86-49F6-ACBF-518FD401836F}"/>
    <cellStyle name="Normal 7 3 3 2" xfId="1376" xr:uid="{A0843103-1ADA-456A-9B0C-FCF5B3C66C0D}"/>
    <cellStyle name="Normal 7 3 4" xfId="1377" xr:uid="{E01DE745-47C7-4401-BB67-B5CA97CB0F76}"/>
    <cellStyle name="Normal 7 3 5" xfId="1378" xr:uid="{29CAB025-7625-4D1F-AA4A-7E447045E817}"/>
    <cellStyle name="Normal 7 4" xfId="1379" xr:uid="{B858615F-E0B2-470F-8AF1-299EA0AB3F2C}"/>
    <cellStyle name="Normal 7 4 2" xfId="1380" xr:uid="{B1A197B7-3CC9-468C-9308-C51D5BB9CA3E}"/>
    <cellStyle name="Normal 7 4 2 2" xfId="1381" xr:uid="{0A3864B5-7D5E-4AB2-BAA5-E7C14A1B446E}"/>
    <cellStyle name="Normal 7 4 2 3" xfId="1382" xr:uid="{E0ABF3A3-F8F8-481E-B7B0-7A2D0589B6C1}"/>
    <cellStyle name="Normal 7 4 3" xfId="1383" xr:uid="{7EDDD661-92A9-4079-B2ED-3EF6E1E0E9A4}"/>
    <cellStyle name="Normal 7 4 3 2" xfId="1384" xr:uid="{4351BCD9-D43C-4080-BEDD-9C9C9E48A821}"/>
    <cellStyle name="Normal 7 4 4" xfId="1385" xr:uid="{E07EFD52-C2CB-4B72-A15C-570EAF3C94F9}"/>
    <cellStyle name="Normal 7 4 5" xfId="1386" xr:uid="{BD259EE1-3818-4C80-BB6F-4CD185FCD0C3}"/>
    <cellStyle name="Normal 7 5" xfId="1387" xr:uid="{3A952718-2EDD-4A02-9873-1683AAC00489}"/>
    <cellStyle name="Normal 7 5 2" xfId="1388" xr:uid="{321AA6FF-0E41-47C2-9E18-3CD05D7ACF79}"/>
    <cellStyle name="Normal 7 5 2 2" xfId="1389" xr:uid="{597D5940-FE5B-47EA-991C-906C542EF5BB}"/>
    <cellStyle name="Normal 7 5 3" xfId="1390" xr:uid="{5187E515-1AFF-4E9F-9944-2CB566238150}"/>
    <cellStyle name="Normal 7 5 4" xfId="1391" xr:uid="{D0D442FA-51DE-438D-B6E1-3CD7E989AB12}"/>
    <cellStyle name="Normal 7 6" xfId="1392" xr:uid="{0211A7A1-8100-44A2-BFDA-5F729B781DAD}"/>
    <cellStyle name="Normal 7 6 2" xfId="1393" xr:uid="{016C26A1-20CD-4902-912C-F7939D367CD2}"/>
    <cellStyle name="Normal 7 7" xfId="1394" xr:uid="{163B7284-36DA-405A-86D5-9CBA5C17CAB2}"/>
    <cellStyle name="Normal 7 7 2" xfId="1395" xr:uid="{35A65968-2A41-42B3-9D63-3A7F7CEAB66F}"/>
    <cellStyle name="Normal 7 8" xfId="1396" xr:uid="{6BD073CC-D85F-4E69-8A90-AEBACAF5CD35}"/>
    <cellStyle name="Normal 7 9" xfId="1397" xr:uid="{F3A18FEF-8F2B-4958-8D95-4E7CDF1E4428}"/>
    <cellStyle name="Normal 70" xfId="1611" xr:uid="{39F22ECB-9DDA-42CE-922C-526446582376}"/>
    <cellStyle name="Normal 71" xfId="1613" xr:uid="{9CCCD7AB-CE9E-40AB-89D8-C0AC7C0A79F0}"/>
    <cellStyle name="Normal 72" xfId="1656" xr:uid="{EDCCB046-4AB6-4C93-9B05-2ABE418506A9}"/>
    <cellStyle name="Normal 73" xfId="1666" xr:uid="{7AC219E0-8FF2-42FE-86CA-E45868CBFC79}"/>
    <cellStyle name="Normal 74" xfId="1667" xr:uid="{81B01319-0543-4074-AC76-3C098FE4A71D}"/>
    <cellStyle name="Normal 75" xfId="1672" xr:uid="{2E0E184D-B6BB-49AB-BA3F-B145A087763E}"/>
    <cellStyle name="Normal 76" xfId="1673" xr:uid="{849A6402-EDF3-44E5-9A3C-2FB16EC352CC}"/>
    <cellStyle name="Normal 77" xfId="1678" xr:uid="{CEE2031F-6951-45C2-8C85-B9E8AB76FD46}"/>
    <cellStyle name="Normal 8" xfId="1398" xr:uid="{B369D0CB-EBA3-412B-8EF6-7D17F03D1F6A}"/>
    <cellStyle name="Normal 8 2" xfId="1543" xr:uid="{9B261D88-67F4-49E3-A32E-38B7C146A930}"/>
    <cellStyle name="Normal 9" xfId="1399" xr:uid="{2B9B18A6-4DE2-4316-8A07-84C46474850A}"/>
    <cellStyle name="Note" xfId="15" builtinId="10" customBuiltin="1"/>
    <cellStyle name="Note 10" xfId="251" xr:uid="{C5CB30E7-3582-4DF0-9E43-15AED245504C}"/>
    <cellStyle name="Note 2" xfId="252" xr:uid="{9F561A8D-7F41-4FC8-AA0F-6519B1F433C2}"/>
    <cellStyle name="Note 2 2" xfId="1400" xr:uid="{135768F3-B3C7-4B9C-8145-B46677C2DF46}"/>
    <cellStyle name="Note 3" xfId="253" xr:uid="{66D80032-BBFF-471C-9723-5E5ED2276A08}"/>
    <cellStyle name="Note 3 2" xfId="1401" xr:uid="{B28507C8-FDF0-4FA3-A85A-BEB6739B53BF}"/>
    <cellStyle name="Note 4" xfId="254" xr:uid="{426AF930-7A37-4E5A-90F3-C235C3DAD75A}"/>
    <cellStyle name="Note 4 2" xfId="1402" xr:uid="{B41DEE11-129C-4EA7-9481-E58D46C101D0}"/>
    <cellStyle name="Note 5" xfId="255" xr:uid="{F1C91C66-D794-4EBD-ACB6-434F25174C1B}"/>
    <cellStyle name="Note 5 2" xfId="568" xr:uid="{1F2E20B9-AFF3-4A3C-AC81-98FA0591A7D5}"/>
    <cellStyle name="Note 6" xfId="256" xr:uid="{5A39E976-8575-40F9-83D3-C00D799822F5}"/>
    <cellStyle name="Note 7" xfId="257" xr:uid="{F8BCAA1B-2AC7-46F4-8C13-8871CC88FE5D}"/>
    <cellStyle name="Note 8" xfId="258" xr:uid="{213E47AF-4934-4877-B417-E74F012E76B3}"/>
    <cellStyle name="Note 9" xfId="259" xr:uid="{194183AE-5EFF-45B3-A1D6-B44B1F59D196}"/>
    <cellStyle name="Output" xfId="10" builtinId="21" customBuiltin="1"/>
    <cellStyle name="Output 10" xfId="260" xr:uid="{14B5E41D-2278-4EB5-BF17-2425A49CA7BF}"/>
    <cellStyle name="Output 2" xfId="261" xr:uid="{7EF02395-AC74-4D72-B52E-038875196758}"/>
    <cellStyle name="Output 2 2" xfId="1403" xr:uid="{F6405EC9-74B3-4C04-ACD5-F9502066730B}"/>
    <cellStyle name="Output 3" xfId="262" xr:uid="{09C3F529-15A4-4FC6-A093-828A6F079A4F}"/>
    <cellStyle name="Output 3 2" xfId="1404" xr:uid="{A7EB5054-7A8C-458B-A283-72D918610633}"/>
    <cellStyle name="Output 4" xfId="263" xr:uid="{8EA5BA53-23C3-4100-997B-958E1BA410B4}"/>
    <cellStyle name="Output 5" xfId="264" xr:uid="{05966096-42A3-4DA7-826B-6F0618175C07}"/>
    <cellStyle name="Output 6" xfId="265" xr:uid="{6F0D9983-C234-450E-804B-5AC26A449A4F}"/>
    <cellStyle name="Output 7" xfId="266" xr:uid="{ECE63F39-D278-4B9E-B6A0-5304FC53BE4B}"/>
    <cellStyle name="Output 8" xfId="267" xr:uid="{D5AED53E-0D64-4FCA-89D6-9E545267D711}"/>
    <cellStyle name="Output 9" xfId="268" xr:uid="{AD3344C5-9F6F-4CFB-9F60-9CBA2B7E419B}"/>
    <cellStyle name="Percent 12" xfId="1659" xr:uid="{DCDBAEDB-A61C-464D-93BF-68743EF651D2}"/>
    <cellStyle name="Percent 2" xfId="83" xr:uid="{A85A888C-38A2-4CFF-8642-AFB4B88EB619}"/>
    <cellStyle name="Percent 2 2" xfId="84" xr:uid="{3611FE60-9F0F-4F8F-A5E6-ECECEDC294F2}"/>
    <cellStyle name="Percent 2 2 2" xfId="85" xr:uid="{3D061830-0847-4BA9-8684-D4CD2646CBD1}"/>
    <cellStyle name="Percent 2 2 3" xfId="269" xr:uid="{3A97A499-1E48-4C32-ACC7-2EF4A5CDE2CD}"/>
    <cellStyle name="Percent 2 2 4" xfId="270" xr:uid="{3C81257B-D736-4CC2-A1B1-65B749941B9E}"/>
    <cellStyle name="Percent 2 2 5" xfId="271" xr:uid="{F1791950-E841-4DCA-A6D9-1CF18F271CB5}"/>
    <cellStyle name="Percent 2 2 6" xfId="272" xr:uid="{47CF9FB1-0C11-4D94-A44C-47B337CBA304}"/>
    <cellStyle name="Percent 2 2 7" xfId="273" xr:uid="{EE72D70E-D42D-49D2-8850-1B8C2EFC8043}"/>
    <cellStyle name="Percent 2 2 8" xfId="274" xr:uid="{52A0709E-2A07-44E0-967B-4575DF0D9C2B}"/>
    <cellStyle name="Percent 2 3" xfId="86" xr:uid="{1E21C3A5-BB45-4297-A09B-DDB046F75EC2}"/>
    <cellStyle name="Percent 2 3 2" xfId="1405" xr:uid="{BFE02D66-01BD-486D-A9F8-CC3725ACBC59}"/>
    <cellStyle name="Percent 2 4" xfId="87" xr:uid="{FD6DC054-D5DF-41AB-9C72-7E4ADD3790A8}"/>
    <cellStyle name="Percent 2 5" xfId="111" xr:uid="{FCB391CF-2046-423C-8945-5C272D9413E3}"/>
    <cellStyle name="Percent 2 5 2" xfId="583" xr:uid="{65BF9C2F-D1AB-4E87-B70A-2CB7080BEC7D}"/>
    <cellStyle name="Percent 2 6" xfId="113" xr:uid="{1783B795-CD7E-4F9E-8034-4A0FF8427429}"/>
    <cellStyle name="Percent 2 6 2" xfId="1628" xr:uid="{7FC42EC5-FDA2-43CD-B941-92518A1D412A}"/>
    <cellStyle name="Percent 2 7" xfId="1660" xr:uid="{2F2E3E55-D2C8-4EB6-A9A1-2830477A415A}"/>
    <cellStyle name="Percent 3" xfId="88" xr:uid="{374998F9-AD46-4D4C-8B75-7D5EBC73EA4A}"/>
    <cellStyle name="Percent 3 2" xfId="89" xr:uid="{2AB844E1-41F1-4390-93C5-A411C9FC118F}"/>
    <cellStyle name="Percent 3 2 2" xfId="275" xr:uid="{2F2B9166-F20A-4C42-97BC-A4468CAB367B}"/>
    <cellStyle name="Percent 3 2 2 2" xfId="602" xr:uid="{C83DBEFE-839F-4D43-A41A-A5486ECA8C84}"/>
    <cellStyle name="Percent 3 3" xfId="276" xr:uid="{1D22FA5B-9131-4E59-A194-F94262F0DEDB}"/>
    <cellStyle name="Percent 3 4" xfId="277" xr:uid="{18215E59-67AD-4137-B948-C8896C88F9A6}"/>
    <cellStyle name="Percent 3 5" xfId="278" xr:uid="{C504A287-15E5-449B-AB16-FFB06CDF6B1D}"/>
    <cellStyle name="Percent 3 50" xfId="1406" xr:uid="{493224FB-7830-4561-BE55-7446DACB756D}"/>
    <cellStyle name="Percent 3 6" xfId="279" xr:uid="{3FBBAE68-9765-42A2-8784-03E6A6777788}"/>
    <cellStyle name="Percent 3 7" xfId="280" xr:uid="{1F86D2F6-A607-4D5D-9833-260BAC23555B}"/>
    <cellStyle name="Percent 3 8" xfId="281" xr:uid="{023FEAFE-18AC-4614-A0D7-38166292651E}"/>
    <cellStyle name="Percent 4" xfId="90" xr:uid="{FB54E6F4-6652-4207-B1E8-ABFD072150D1}"/>
    <cellStyle name="Percent 4 2" xfId="91" xr:uid="{5B1288AC-9AE3-4865-8C19-47D19E5EB532}"/>
    <cellStyle name="Percent 4 2 2" xfId="1409" xr:uid="{CABBC280-F87D-4FD2-A430-AE64B136372E}"/>
    <cellStyle name="Percent 4 2 3" xfId="1410" xr:uid="{10830106-649B-4355-AA01-81C5FAE6790D}"/>
    <cellStyle name="Percent 4 2 3 2" xfId="1411" xr:uid="{A88041DB-4717-4CF3-AC23-2064F5ED60F6}"/>
    <cellStyle name="Percent 4 2 3 2 2" xfId="1412" xr:uid="{F262B518-D069-4346-969A-D8F59018AE76}"/>
    <cellStyle name="Percent 4 2 3 2 3" xfId="1413" xr:uid="{B67C7DE6-7A40-434B-8AC0-3519F06257CA}"/>
    <cellStyle name="Percent 4 2 3 3" xfId="1414" xr:uid="{E1CF6B50-AA89-49B0-AFF0-49DD6764B58C}"/>
    <cellStyle name="Percent 4 2 3 3 2" xfId="1415" xr:uid="{CE05ADE5-D546-489D-AB72-301C378EBEC6}"/>
    <cellStyle name="Percent 4 2 3 4" xfId="1416" xr:uid="{EF546D95-6354-471E-97DD-50B5137FD9BD}"/>
    <cellStyle name="Percent 4 2 3 5" xfId="1417" xr:uid="{313DDB0F-7B2F-4BB2-9EB3-219007C165D0}"/>
    <cellStyle name="Percent 4 2 4" xfId="1418" xr:uid="{890014DF-29B6-4532-A3DC-70671F3E771C}"/>
    <cellStyle name="Percent 4 2 4 2" xfId="1419" xr:uid="{F1EB81E1-A26C-4DEB-810C-F042C56E7FB7}"/>
    <cellStyle name="Percent 4 2 4 2 2" xfId="1420" xr:uid="{9DA401F6-6312-48CA-B826-9BA331E638B5}"/>
    <cellStyle name="Percent 4 2 4 2 3" xfId="1421" xr:uid="{1C71584F-E4B8-4511-9D9B-B4910AF320E9}"/>
    <cellStyle name="Percent 4 2 4 3" xfId="1422" xr:uid="{9A669417-4DF8-42A3-8F14-DABCEF298AB4}"/>
    <cellStyle name="Percent 4 2 4 3 2" xfId="1423" xr:uid="{9A64D81D-CA38-41CA-B97C-413D64D13C2E}"/>
    <cellStyle name="Percent 4 2 4 4" xfId="1424" xr:uid="{528D2C71-2033-4887-B8BE-A3221B0FFE1F}"/>
    <cellStyle name="Percent 4 2 4 5" xfId="1425" xr:uid="{EC188524-B1D3-4DB3-9841-BB1FDEAB138B}"/>
    <cellStyle name="Percent 4 2 5" xfId="1426" xr:uid="{B041F5D3-DFA7-4DDE-89E8-0F59A50A4A16}"/>
    <cellStyle name="Percent 4 2 6" xfId="1408" xr:uid="{7E025306-76BF-45F3-A0CB-049017E0607D}"/>
    <cellStyle name="Percent 4 3" xfId="1427" xr:uid="{680DCABA-3997-4E8B-9779-0B1F091E50EA}"/>
    <cellStyle name="Percent 4 3 2" xfId="1428" xr:uid="{DD9FC1ED-179E-4C11-B33B-A6AC547DAD1F}"/>
    <cellStyle name="Percent 4 3 2 2" xfId="1429" xr:uid="{DD1B8EDD-7997-4BCE-9750-5D263C265F29}"/>
    <cellStyle name="Percent 4 3 2 2 2" xfId="1430" xr:uid="{D7922AD1-CB60-4ED4-B29A-29D424A5D9CA}"/>
    <cellStyle name="Percent 4 3 2 2 3" xfId="1431" xr:uid="{2A9DE55C-79AE-46AF-990B-C8AF2C087FCE}"/>
    <cellStyle name="Percent 4 3 2 3" xfId="1432" xr:uid="{2F7AC02D-E696-454F-8936-87C84CC2B063}"/>
    <cellStyle name="Percent 4 3 2 3 2" xfId="1433" xr:uid="{649756DA-04BC-4AE5-8A9D-B228B5467DA0}"/>
    <cellStyle name="Percent 4 3 2 4" xfId="1434" xr:uid="{0B63B3AF-D440-4C33-9AA8-70CEA2EED3B8}"/>
    <cellStyle name="Percent 4 3 2 5" xfId="1435" xr:uid="{F7207586-2FB9-45C1-B01E-13C1DAB1EAF6}"/>
    <cellStyle name="Percent 4 3 3" xfId="1436" xr:uid="{B69B7A39-0995-45A4-B8B3-AF592909E9EF}"/>
    <cellStyle name="Percent 4 3 3 2" xfId="1437" xr:uid="{550F3763-C703-452D-9FB5-A83E8B44AF89}"/>
    <cellStyle name="Percent 4 3 3 3" xfId="1438" xr:uid="{FE942253-41AD-4998-90F0-56524DFC5A0B}"/>
    <cellStyle name="Percent 4 3 4" xfId="1439" xr:uid="{1F84AB68-74E1-4BF7-A98F-C2996D2ABFA3}"/>
    <cellStyle name="Percent 4 3 4 2" xfId="1440" xr:uid="{A11CDD39-5A3E-4D33-99A2-F5FC68C91983}"/>
    <cellStyle name="Percent 4 3 5" xfId="1441" xr:uid="{DC17AC8C-873E-4E3E-98D0-A5FF93C554CC}"/>
    <cellStyle name="Percent 4 3 6" xfId="1442" xr:uid="{B11443A3-01A8-40E9-A512-2AB242947AB9}"/>
    <cellStyle name="Percent 4 4" xfId="1443" xr:uid="{D3E67FDA-88AF-444F-80CE-C06F4A4861DC}"/>
    <cellStyle name="Percent 4 4 2" xfId="1444" xr:uid="{0D599FA1-0635-4AD0-8050-B56916BF07E1}"/>
    <cellStyle name="Percent 4 4 2 2" xfId="1445" xr:uid="{CEC40265-29B7-45B5-91A3-63874E182E52}"/>
    <cellStyle name="Percent 4 4 3" xfId="1446" xr:uid="{8185B12D-6FEE-4E94-89D0-DD0A4F93B5D6}"/>
    <cellStyle name="Percent 4 4 4" xfId="1447" xr:uid="{B7353140-8395-46AE-8D26-4F3081DEE267}"/>
    <cellStyle name="Percent 4 5" xfId="1448" xr:uid="{A2F190C0-2D14-4CA5-8B72-68849539A055}"/>
    <cellStyle name="Percent 4 5 2" xfId="1449" xr:uid="{BF2F5764-4134-4558-B521-170B77FD51BC}"/>
    <cellStyle name="Percent 4 6" xfId="1407" xr:uid="{25F644C3-CD5B-45C3-8A4C-B05CFAB986D5}"/>
    <cellStyle name="Percent 5" xfId="118" xr:uid="{A0724551-4BD7-44D5-BF1F-457CF781DE43}"/>
    <cellStyle name="Percent 5 2" xfId="1544" xr:uid="{168024CF-82F6-4ADD-ABF3-75D8A15C098B}"/>
    <cellStyle name="Percent 5 3" xfId="1450" xr:uid="{3B7A76E7-41C7-49D7-A40B-12BDDB7537D2}"/>
    <cellStyle name="Percent 6" xfId="1451" xr:uid="{D516D4FD-8E91-42CF-BF90-849AD716FC98}"/>
    <cellStyle name="Percent 7" xfId="1452" xr:uid="{5F89B423-FFFC-4EFB-805F-F8EB62472976}"/>
    <cellStyle name="Percent 7 2" xfId="1453" xr:uid="{CEBA72DD-0ADB-416F-9A60-A26DEC40D77A}"/>
    <cellStyle name="Percent 7 2 2" xfId="1454" xr:uid="{13F1EEEC-0957-4A72-BBD5-B1B2894F20C6}"/>
    <cellStyle name="Percent 7 2 2 2" xfId="1455" xr:uid="{3D810631-374A-4F73-9499-E90D72044397}"/>
    <cellStyle name="Percent 7 2 2 2 2" xfId="1456" xr:uid="{33604DB4-E376-47BA-BAD7-20ACC1BFB2CA}"/>
    <cellStyle name="Percent 7 2 2 2 3" xfId="1457" xr:uid="{BCEE90CD-701F-40A1-A1C9-6ED3507B0A59}"/>
    <cellStyle name="Percent 7 2 2 3" xfId="1458" xr:uid="{8BF3A639-B2C1-4D33-A415-D5CF4AB103D2}"/>
    <cellStyle name="Percent 7 2 2 3 2" xfId="1459" xr:uid="{6BD2BCDE-EA2F-4060-AC24-415E07D5EC94}"/>
    <cellStyle name="Percent 7 2 2 4" xfId="1460" xr:uid="{98972E76-1712-4BCE-83AC-3CB0DB110C38}"/>
    <cellStyle name="Percent 7 2 2 5" xfId="1461" xr:uid="{FEF4548A-CFF9-4CB2-A23D-9000417D2146}"/>
    <cellStyle name="Percent 7 2 3" xfId="1462" xr:uid="{EEBCB160-C5EB-4347-9D94-7F8EEA8052CB}"/>
    <cellStyle name="Percent 7 2 3 2" xfId="1463" xr:uid="{55A8D6E3-FADE-4587-AF6C-F5C442667B6D}"/>
    <cellStyle name="Percent 7 2 3 3" xfId="1464" xr:uid="{28CF66E4-76D7-4A3E-AE3F-6278A3E247B5}"/>
    <cellStyle name="Percent 7 2 4" xfId="1465" xr:uid="{E1552549-101B-43E9-8852-0163AC539CDA}"/>
    <cellStyle name="Percent 7 2 4 2" xfId="1466" xr:uid="{ECD42F1A-8774-4500-9BB6-2E7C0A8D4596}"/>
    <cellStyle name="Percent 7 2 5" xfId="1467" xr:uid="{44CFB780-CEAB-4437-B611-8072448C38F2}"/>
    <cellStyle name="Percent 7 2 6" xfId="1468" xr:uid="{FA265C85-1965-40F2-B039-2BCE0D833A21}"/>
    <cellStyle name="Percent 7 3" xfId="1469" xr:uid="{22BE8BB1-9EE3-4499-90F0-997B91CA1E2C}"/>
    <cellStyle name="Percent 7 3 2" xfId="1470" xr:uid="{738A60DE-40E2-4B5B-BAF0-D53E790C8A3C}"/>
    <cellStyle name="Percent 7 3 2 2" xfId="1471" xr:uid="{BC0B1EB1-FE07-4FD9-8DBB-AE96C1726941}"/>
    <cellStyle name="Percent 7 3 2 3" xfId="1472" xr:uid="{DE2FF5F2-A02A-4597-8C3A-BCFBD6B269EF}"/>
    <cellStyle name="Percent 7 3 3" xfId="1473" xr:uid="{1CE518D7-02CA-40D8-9D3F-3A43122AF237}"/>
    <cellStyle name="Percent 7 3 3 2" xfId="1474" xr:uid="{99D00153-D295-4A5C-A407-69474324F8E2}"/>
    <cellStyle name="Percent 7 3 4" xfId="1475" xr:uid="{682402E3-4415-4C95-A65A-8567AF28B099}"/>
    <cellStyle name="Percent 7 3 5" xfId="1476" xr:uid="{1E994937-651B-4729-8B03-BE3496F68987}"/>
    <cellStyle name="Percent 7 4" xfId="1477" xr:uid="{9A45A06A-3B3A-4975-85FE-1BA6ED08365D}"/>
    <cellStyle name="Percent 7 4 2" xfId="1478" xr:uid="{569BC5F8-038F-41DF-9284-5596553B39CF}"/>
    <cellStyle name="Percent 7 4 2 2" xfId="1479" xr:uid="{306D4D98-D864-4B3F-8E72-883E0CF424E8}"/>
    <cellStyle name="Percent 7 4 2 3" xfId="1480" xr:uid="{D1B9ABAB-B1A4-480C-92BC-C59B0652B84A}"/>
    <cellStyle name="Percent 7 4 3" xfId="1481" xr:uid="{DF35E629-C7A0-4A09-8CEB-F7ADE7C87158}"/>
    <cellStyle name="Percent 7 4 3 2" xfId="1482" xr:uid="{03FA217F-A6EB-4367-A902-9B7803407E57}"/>
    <cellStyle name="Percent 7 4 4" xfId="1483" xr:uid="{D874DF14-FAA1-409A-81E8-6FC3232979CB}"/>
    <cellStyle name="Percent 7 4 5" xfId="1484" xr:uid="{8ADEE6AF-5529-4050-BFEC-5F3773C9D356}"/>
    <cellStyle name="Percent 7 5" xfId="1485" xr:uid="{A3EEB157-C5EE-4900-AF42-DD026D406AE6}"/>
    <cellStyle name="Percent 7 5 2" xfId="1486" xr:uid="{D21B747C-39FE-455D-B2FB-4D1C9CE50B2D}"/>
    <cellStyle name="Percent 7 5 2 2" xfId="1487" xr:uid="{C9F38EA7-7402-49E2-A2C1-0E68D1631126}"/>
    <cellStyle name="Percent 7 5 3" xfId="1488" xr:uid="{C21CAC13-A78D-4038-836A-B1F9DEE988B8}"/>
    <cellStyle name="Percent 7 5 4" xfId="1489" xr:uid="{664127DE-24D6-4F0B-B626-461F89C107BB}"/>
    <cellStyle name="Percent 7 6" xfId="1490" xr:uid="{F371E6E8-0D3D-408C-A327-7ADB3C0BFA6A}"/>
    <cellStyle name="Percent 7 6 2" xfId="1491" xr:uid="{4FB978DA-745E-4599-AFD7-4AA239B4F06D}"/>
    <cellStyle name="Percent 7 7" xfId="1492" xr:uid="{0872FD27-FE8C-4CE0-8B3A-083CA7D25614}"/>
    <cellStyle name="Percent 7 7 2" xfId="1493" xr:uid="{C28B015D-845A-4D5D-847E-3947A6A875E2}"/>
    <cellStyle name="Percent 7 8" xfId="1494" xr:uid="{83D9C090-DBAB-42CE-AC07-8B2D2C503DFD}"/>
    <cellStyle name="Percent 7 9" xfId="1495" xr:uid="{69CB1EDB-7283-4F60-ADA1-7A3A5CFFC570}"/>
    <cellStyle name="Percent 8" xfId="1550" xr:uid="{73B2E820-F9D6-4F80-8A52-CBAC90F2147A}"/>
    <cellStyle name="Percent 9" xfId="1632" xr:uid="{632D6F46-B279-47B5-AA62-DF77AE32A325}"/>
    <cellStyle name="Percent[1]" xfId="1496" xr:uid="{C2A7F0B9-08EA-4D31-A699-8900B2AAD2A9}"/>
    <cellStyle name="Style 1" xfId="92" xr:uid="{6E216B67-C791-423D-99AC-7BE70F62C565}"/>
    <cellStyle name="STYLE1" xfId="1497" xr:uid="{5405F540-07DD-4F95-A6BC-E2D4D92030B2}"/>
    <cellStyle name="STYLE2" xfId="1498" xr:uid="{E08F6F3C-1B12-4BF5-88D5-692020B5E7B4}"/>
    <cellStyle name="STYLE3" xfId="1499" xr:uid="{23B679B6-5B30-40BA-BD56-6957B77A6B6E}"/>
    <cellStyle name="STYLE4" xfId="1500" xr:uid="{549D8FAC-CF27-4FD9-AA02-E356045E14D3}"/>
    <cellStyle name="STYLE5" xfId="1501" xr:uid="{2DA5B1B5-9632-4ED0-9799-BDA208AD1309}"/>
    <cellStyle name="STYLE6" xfId="1502" xr:uid="{6C8D2888-3BAD-4F60-9130-5568BE1E41E1}"/>
    <cellStyle name="Subtitle" xfId="1503" xr:uid="{35E5A586-82A9-42F8-BCBD-608B64D62519}"/>
    <cellStyle name="t" xfId="1504" xr:uid="{12FCCE34-29F4-4D58-8A07-6F6446D163C6}"/>
    <cellStyle name="Title 2" xfId="119" xr:uid="{01155B17-4848-40BF-B174-0193EE99A5A6}"/>
    <cellStyle name="Title 2 2" xfId="283" xr:uid="{76EC5D4B-1D0C-4C4F-9695-E2E646E7A4AF}"/>
    <cellStyle name="Title 3" xfId="282" xr:uid="{DD4936C8-55F4-4A6F-9E6D-6798CD437656}"/>
    <cellStyle name="Title 4" xfId="94" xr:uid="{8B3D5F0E-2D0A-4338-AE3C-4D398B0FEFF2}"/>
    <cellStyle name="titles" xfId="1505" xr:uid="{5B9480DD-4630-4FCF-8C97-5165B9824AA6}"/>
    <cellStyle name="Total" xfId="17" builtinId="25" customBuiltin="1"/>
    <cellStyle name="Total 10" xfId="284" xr:uid="{1B9E4941-CBA0-4EDD-9BA8-561E3D910C00}"/>
    <cellStyle name="Total 2" xfId="285" xr:uid="{E1B1EFDE-5F6D-4940-A11D-122E54DEBFD1}"/>
    <cellStyle name="Total 2 2" xfId="1506" xr:uid="{3D7915A1-368B-48F1-8B30-0DF758B1FE83}"/>
    <cellStyle name="Total 3" xfId="286" xr:uid="{5DEF2CDD-9440-42EF-BF76-3FB9B3487CD1}"/>
    <cellStyle name="Total 3 2" xfId="1507" xr:uid="{BF7EFF80-D774-45CB-9E33-E6F47A6D1B6A}"/>
    <cellStyle name="Total 4" xfId="287" xr:uid="{85DBD3E7-4F01-44C5-AA45-6CD43F30D29B}"/>
    <cellStyle name="Total 5" xfId="288" xr:uid="{83A07D7F-B846-4D61-BE45-E046B6809D26}"/>
    <cellStyle name="Total 6" xfId="289" xr:uid="{5D222976-0CDA-462B-AB48-11F936BEB75D}"/>
    <cellStyle name="Total 7" xfId="290" xr:uid="{957EF98F-A952-4891-B95D-6FF4B52930AC}"/>
    <cellStyle name="Total 8" xfId="291" xr:uid="{5EBD0E46-7761-45FE-964B-6BCD106C391A}"/>
    <cellStyle name="Total 9" xfId="292" xr:uid="{3BF06433-DAEB-443A-8896-CFCB6DA5A7D4}"/>
    <cellStyle name="Warning Text" xfId="14" builtinId="11" customBuiltin="1"/>
    <cellStyle name="Warning Text 2" xfId="294" xr:uid="{C2FB5440-4D49-41EE-A5A5-A480C588C15E}"/>
    <cellStyle name="Warning Text 2 2" xfId="1508" xr:uid="{4C791028-A6A0-431D-97D7-800B325983E0}"/>
    <cellStyle name="Warning Text 3" xfId="293" xr:uid="{BCA0CE8A-1223-4C50-9523-5CAE65DE6B86}"/>
    <cellStyle name="Warning Text 3 2" xfId="1509" xr:uid="{3D31BF3B-6E91-4B72-823A-D521C4153EF2}"/>
  </cellStyles>
  <dxfs count="107">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ont>
        <color rgb="FFFF0000"/>
      </font>
    </dxf>
    <dxf>
      <font>
        <color rgb="FF9C0006"/>
      </font>
      <fill>
        <patternFill>
          <bgColor rgb="FFFFC7CE"/>
        </patternFill>
      </fill>
    </dxf>
    <dxf>
      <font>
        <color rgb="FFFF0000"/>
      </font>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1" defaultTableStyle="TableStyleMedium2" defaultPivotStyle="PivotStyleLight16">
    <tableStyle name="Table Style 1" pivot="0" count="4" xr9:uid="{E741543F-6DCD-46D1-895A-83E9FB00AF5E}">
      <tableStyleElement type="firstRowStripe" dxfId="106"/>
      <tableStyleElement type="secondRowStripe" dxfId="105"/>
      <tableStyleElement type="firstColumnStripe" dxfId="104"/>
      <tableStyleElement type="secondColumnStripe" dxfId="10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1:S51"/>
  <sheetViews>
    <sheetView showGridLines="0" showRowColHeaders="0" tabSelected="1" workbookViewId="0">
      <selection activeCell="E4" sqref="E4:K4"/>
    </sheetView>
  </sheetViews>
  <sheetFormatPr defaultColWidth="9.1796875" defaultRowHeight="15.5"/>
  <cols>
    <col min="1" max="1" width="3.81640625" style="12" customWidth="1"/>
    <col min="2" max="5" width="9.1796875" style="12"/>
    <col min="6" max="6" width="20.453125" style="12" customWidth="1"/>
    <col min="7" max="9" width="9.1796875" style="12"/>
    <col min="10" max="10" width="19" style="12" customWidth="1"/>
    <col min="11" max="11" width="15.26953125" style="12" bestFit="1" customWidth="1"/>
    <col min="12" max="14" width="9.1796875" style="12"/>
    <col min="15" max="15" width="4.26953125" style="12" customWidth="1"/>
    <col min="16" max="16384" width="9.1796875" style="12"/>
  </cols>
  <sheetData>
    <row r="1" spans="2:19" s="72" customFormat="1" ht="18.5">
      <c r="B1" s="74" t="s">
        <v>9</v>
      </c>
      <c r="C1" s="74"/>
      <c r="D1" s="74"/>
      <c r="E1" s="109" t="s">
        <v>99</v>
      </c>
      <c r="F1" s="109"/>
      <c r="G1" s="74"/>
      <c r="H1" s="74"/>
      <c r="I1" s="74"/>
      <c r="J1" s="74"/>
      <c r="K1" s="74"/>
      <c r="L1" s="74"/>
      <c r="M1" s="74"/>
      <c r="N1" s="74"/>
      <c r="O1" s="74"/>
      <c r="P1" s="74"/>
      <c r="Q1" s="74"/>
      <c r="R1" s="74"/>
      <c r="S1" s="74"/>
    </row>
    <row r="2" spans="2:19" s="73" customFormat="1" ht="18.5">
      <c r="B2" s="75" t="s">
        <v>94</v>
      </c>
      <c r="C2" s="75"/>
      <c r="D2" s="75"/>
      <c r="E2" s="75"/>
      <c r="F2" s="75"/>
      <c r="G2" s="75"/>
      <c r="H2" s="75"/>
      <c r="I2" s="75"/>
      <c r="J2" s="75"/>
      <c r="K2" s="75"/>
      <c r="L2" s="75"/>
      <c r="M2" s="75"/>
      <c r="N2" s="75"/>
      <c r="O2" s="75"/>
      <c r="P2" s="75"/>
      <c r="Q2" s="76"/>
      <c r="R2" s="76"/>
      <c r="S2" s="76"/>
    </row>
    <row r="3" spans="2:19" ht="19" thickBot="1">
      <c r="B3" s="77" t="s">
        <v>0</v>
      </c>
      <c r="C3" s="77"/>
      <c r="D3" s="77"/>
      <c r="E3" s="77"/>
      <c r="F3" s="77"/>
      <c r="G3" s="78"/>
      <c r="H3" s="78"/>
      <c r="I3" s="78"/>
      <c r="J3" s="78"/>
      <c r="K3" s="78"/>
      <c r="L3" s="78"/>
      <c r="M3" s="78"/>
      <c r="N3" s="78"/>
      <c r="O3" s="78"/>
      <c r="P3" s="78"/>
      <c r="Q3" s="78"/>
      <c r="R3" s="78"/>
      <c r="S3" s="78"/>
    </row>
    <row r="4" spans="2:19" ht="19" thickBot="1">
      <c r="B4" s="78" t="s">
        <v>1</v>
      </c>
      <c r="C4" s="78"/>
      <c r="D4" s="78"/>
      <c r="E4" s="110" t="s">
        <v>100</v>
      </c>
      <c r="F4" s="111"/>
      <c r="G4" s="111"/>
      <c r="H4" s="111"/>
      <c r="I4" s="111"/>
      <c r="J4" s="111"/>
      <c r="K4" s="112"/>
      <c r="L4" s="78"/>
      <c r="M4" s="78"/>
      <c r="N4" s="78"/>
      <c r="O4" s="78"/>
      <c r="P4" s="78"/>
      <c r="Q4" s="78"/>
      <c r="R4" s="78"/>
      <c r="S4" s="78"/>
    </row>
    <row r="5" spans="2:19" ht="19" thickBot="1">
      <c r="B5" s="78" t="s">
        <v>2</v>
      </c>
      <c r="C5" s="78"/>
      <c r="D5" s="78"/>
      <c r="E5" s="110">
        <v>15077</v>
      </c>
      <c r="F5" s="111"/>
      <c r="G5" s="112"/>
      <c r="H5" s="78"/>
      <c r="I5" s="78"/>
      <c r="J5" s="78"/>
      <c r="K5" s="78"/>
      <c r="L5" s="78"/>
      <c r="M5" s="78"/>
      <c r="N5" s="78"/>
      <c r="O5" s="78"/>
      <c r="P5" s="78"/>
      <c r="Q5" s="78"/>
      <c r="R5" s="78"/>
      <c r="S5" s="78"/>
    </row>
    <row r="6" spans="2:19" ht="9.75" customHeight="1">
      <c r="B6" s="78"/>
      <c r="C6" s="78"/>
      <c r="D6" s="78"/>
      <c r="E6" s="78"/>
      <c r="F6" s="78"/>
      <c r="G6" s="78"/>
      <c r="H6" s="78"/>
      <c r="I6" s="78"/>
      <c r="J6" s="78"/>
      <c r="K6" s="78"/>
      <c r="L6" s="78"/>
      <c r="M6" s="78"/>
      <c r="N6" s="78"/>
      <c r="O6" s="78"/>
      <c r="P6" s="78"/>
      <c r="Q6" s="78"/>
      <c r="R6" s="78"/>
      <c r="S6" s="78"/>
    </row>
    <row r="7" spans="2:19" ht="19" thickBot="1">
      <c r="B7" s="77" t="s">
        <v>3</v>
      </c>
      <c r="C7" s="77"/>
      <c r="D7" s="77"/>
      <c r="E7" s="77"/>
      <c r="F7" s="77"/>
      <c r="G7" s="78"/>
      <c r="H7" s="78"/>
      <c r="I7" s="78"/>
      <c r="J7" s="78"/>
      <c r="K7" s="78"/>
      <c r="L7" s="78"/>
      <c r="M7" s="78"/>
      <c r="N7" s="78"/>
      <c r="O7" s="78"/>
      <c r="P7" s="78"/>
      <c r="Q7" s="78"/>
      <c r="R7" s="78"/>
      <c r="S7" s="78"/>
    </row>
    <row r="8" spans="2:19" ht="19" thickBot="1">
      <c r="B8" s="78" t="s">
        <v>4</v>
      </c>
      <c r="C8" s="78"/>
      <c r="D8" s="110" t="s">
        <v>101</v>
      </c>
      <c r="E8" s="111"/>
      <c r="F8" s="111"/>
      <c r="G8" s="112"/>
      <c r="H8" s="78"/>
      <c r="I8" s="78"/>
      <c r="J8" s="98" t="s">
        <v>5</v>
      </c>
      <c r="K8" s="113" t="s">
        <v>102</v>
      </c>
      <c r="L8" s="114"/>
      <c r="M8" s="114"/>
      <c r="N8" s="115"/>
      <c r="P8" s="78"/>
      <c r="Q8" s="78"/>
      <c r="R8" s="78"/>
      <c r="S8" s="78"/>
    </row>
    <row r="9" spans="2:19" ht="19" thickBot="1">
      <c r="B9" s="78" t="s">
        <v>91</v>
      </c>
      <c r="C9" s="78"/>
      <c r="D9" s="110" t="s">
        <v>103</v>
      </c>
      <c r="E9" s="111"/>
      <c r="F9" s="111"/>
      <c r="G9" s="111"/>
      <c r="H9" s="111"/>
      <c r="I9" s="112"/>
      <c r="J9" s="99" t="s">
        <v>6</v>
      </c>
      <c r="K9" s="116" t="s">
        <v>104</v>
      </c>
      <c r="L9" s="117"/>
      <c r="M9" s="117"/>
      <c r="N9" s="118"/>
    </row>
    <row r="10" spans="2:19" ht="12" customHeight="1">
      <c r="B10" s="78"/>
      <c r="C10" s="78"/>
      <c r="D10" s="78"/>
      <c r="E10" s="78"/>
      <c r="F10" s="78"/>
      <c r="G10" s="78"/>
      <c r="H10" s="78"/>
      <c r="I10" s="78"/>
      <c r="J10" s="78"/>
      <c r="K10" s="78"/>
      <c r="L10" s="78"/>
      <c r="M10" s="78"/>
      <c r="N10" s="78"/>
      <c r="O10" s="78"/>
      <c r="P10" s="78"/>
      <c r="Q10" s="78"/>
      <c r="R10" s="78"/>
      <c r="S10" s="78"/>
    </row>
    <row r="11" spans="2:19" ht="19" thickBot="1">
      <c r="B11" s="77" t="s">
        <v>10</v>
      </c>
      <c r="C11" s="77"/>
      <c r="D11" s="77"/>
      <c r="E11" s="77"/>
      <c r="F11" s="77"/>
      <c r="G11" s="78"/>
      <c r="H11" s="78"/>
      <c r="I11" s="78"/>
      <c r="J11" s="78"/>
      <c r="K11" s="78"/>
      <c r="L11" s="78"/>
      <c r="M11" s="78"/>
      <c r="N11" s="78"/>
    </row>
    <row r="12" spans="2:19" ht="19" thickBot="1">
      <c r="B12" s="78" t="s">
        <v>7</v>
      </c>
      <c r="C12" s="103">
        <v>2021</v>
      </c>
      <c r="D12" s="78"/>
      <c r="E12" s="78"/>
      <c r="F12" s="78"/>
      <c r="G12" s="78"/>
      <c r="H12" s="78"/>
      <c r="I12" s="78"/>
      <c r="J12" s="78"/>
      <c r="K12" s="78"/>
      <c r="L12" s="78"/>
      <c r="M12" s="78"/>
      <c r="N12" s="78"/>
      <c r="O12" s="78"/>
      <c r="P12" s="78"/>
      <c r="Q12" s="78"/>
      <c r="R12" s="78"/>
      <c r="S12" s="78"/>
    </row>
    <row r="13" spans="2:19" ht="3" customHeight="1" thickBot="1">
      <c r="B13" s="78"/>
      <c r="C13" s="100"/>
      <c r="D13" s="78"/>
      <c r="E13" s="78"/>
      <c r="F13" s="78"/>
      <c r="G13" s="78"/>
      <c r="H13" s="78"/>
      <c r="I13" s="78"/>
      <c r="J13" s="78"/>
      <c r="K13" s="78"/>
      <c r="L13" s="78"/>
      <c r="M13" s="78"/>
      <c r="N13" s="78"/>
      <c r="O13" s="78"/>
      <c r="P13" s="78"/>
      <c r="Q13" s="78"/>
      <c r="R13" s="78"/>
      <c r="S13" s="78"/>
    </row>
    <row r="14" spans="2:19" ht="19" thickBot="1">
      <c r="B14" s="78" t="s">
        <v>96</v>
      </c>
      <c r="C14" s="78"/>
      <c r="D14" s="78"/>
      <c r="E14" s="78"/>
      <c r="F14" s="78"/>
      <c r="G14" s="78"/>
      <c r="H14" s="78"/>
      <c r="I14" s="78"/>
      <c r="J14" s="78"/>
      <c r="K14" s="78"/>
      <c r="L14" s="78"/>
      <c r="M14" s="78"/>
      <c r="O14" s="78"/>
      <c r="P14" s="102" t="s">
        <v>105</v>
      </c>
      <c r="R14" s="78"/>
      <c r="S14" s="78"/>
    </row>
    <row r="15" spans="2:19" ht="2.25" customHeight="1">
      <c r="B15" s="78"/>
      <c r="C15" s="78"/>
      <c r="D15" s="78"/>
      <c r="E15" s="78"/>
      <c r="F15" s="78"/>
      <c r="G15" s="78"/>
      <c r="H15" s="78"/>
      <c r="I15" s="78"/>
      <c r="J15" s="78"/>
      <c r="K15" s="78"/>
      <c r="L15" s="79"/>
      <c r="M15" s="78"/>
      <c r="N15" s="78"/>
      <c r="O15" s="80"/>
      <c r="P15" s="78"/>
      <c r="Q15" s="78"/>
      <c r="R15" s="78"/>
      <c r="S15" s="78"/>
    </row>
    <row r="16" spans="2:19">
      <c r="B16" s="72" t="s">
        <v>95</v>
      </c>
      <c r="C16" s="72"/>
      <c r="D16" s="72"/>
      <c r="E16" s="72"/>
      <c r="F16" s="72"/>
      <c r="G16" s="72"/>
      <c r="H16" s="72"/>
      <c r="I16" s="72"/>
      <c r="J16" s="72"/>
      <c r="K16" s="72"/>
    </row>
    <row r="17" spans="2:19">
      <c r="B17" s="72" t="s">
        <v>76</v>
      </c>
      <c r="C17" s="72"/>
      <c r="D17" s="72"/>
      <c r="E17" s="72"/>
      <c r="F17" s="72"/>
      <c r="G17" s="72"/>
      <c r="H17" s="72"/>
      <c r="I17" s="72"/>
      <c r="J17" s="72"/>
      <c r="K17" s="72"/>
    </row>
    <row r="18" spans="2:19" ht="18.5">
      <c r="B18" s="78"/>
      <c r="C18" s="78"/>
      <c r="D18" s="78"/>
      <c r="E18" s="78"/>
      <c r="F18" s="78"/>
      <c r="G18" s="78"/>
      <c r="H18" s="78"/>
      <c r="I18" s="78"/>
      <c r="J18" s="78"/>
      <c r="K18" s="78"/>
      <c r="L18" s="78"/>
      <c r="M18" s="78"/>
      <c r="N18" s="78"/>
      <c r="O18" s="78"/>
      <c r="P18" s="78"/>
      <c r="Q18" s="78"/>
      <c r="R18" s="78"/>
      <c r="S18" s="78"/>
    </row>
    <row r="19" spans="2:19" ht="18.5">
      <c r="B19" s="77"/>
      <c r="C19" s="77"/>
      <c r="D19" s="77"/>
      <c r="E19" s="77"/>
      <c r="F19" s="77"/>
      <c r="G19" s="78"/>
      <c r="H19" s="78"/>
      <c r="I19" s="78"/>
      <c r="J19" s="78"/>
      <c r="K19" s="78"/>
      <c r="L19" s="78"/>
      <c r="M19" s="78"/>
      <c r="N19" s="78"/>
      <c r="O19" s="78"/>
      <c r="P19" s="78"/>
      <c r="Q19" s="78"/>
      <c r="R19" s="78"/>
      <c r="S19" s="78"/>
    </row>
    <row r="50" spans="2:2">
      <c r="B50" s="12" t="s">
        <v>92</v>
      </c>
    </row>
    <row r="51" spans="2:2">
      <c r="B51" s="12" t="s">
        <v>93</v>
      </c>
    </row>
  </sheetData>
  <sheetProtection algorithmName="SHA-512" hashValue="txY13V+5n92JSYoDhm2FxKCQfXRQXSun2F1rhzhjV5QEQ0wB1Z9eHbc9tRYyeVaPCHePTm6lEdQ5b8RfvbHkHA==" saltValue="63FMhxGj46lxBjuG7QXalw==" spinCount="100000" sheet="1" objects="1" scenarios="1"/>
  <mergeCells count="7">
    <mergeCell ref="E1:F1"/>
    <mergeCell ref="E5:G5"/>
    <mergeCell ref="D8:G8"/>
    <mergeCell ref="E4:K4"/>
    <mergeCell ref="D9:I9"/>
    <mergeCell ref="K8:N8"/>
    <mergeCell ref="K9:N9"/>
  </mergeCells>
  <dataValidations count="1">
    <dataValidation type="list" allowBlank="1" showInputMessage="1" showErrorMessage="1" sqref="P14" xr:uid="{00000000-0002-0000-0000-000000000000}">
      <formula1>$B$50:$B$51</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H53"/>
  <sheetViews>
    <sheetView showGridLines="0" showRowColHeaders="0" zoomScaleNormal="100" workbookViewId="0">
      <pane ySplit="4" topLeftCell="A5" activePane="bottomLeft" state="frozenSplit"/>
      <selection activeCell="C1" sqref="C1:G65536"/>
      <selection pane="bottomLeft" activeCell="C8" sqref="C8"/>
    </sheetView>
  </sheetViews>
  <sheetFormatPr defaultColWidth="9.1796875" defaultRowHeight="15.5"/>
  <cols>
    <col min="1" max="1" width="10.7265625" style="12" customWidth="1"/>
    <col min="2" max="2" width="104.26953125" style="12"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8" s="11" customFormat="1" ht="21.5" thickBot="1">
      <c r="B1" s="13" t="s">
        <v>11</v>
      </c>
      <c r="C1" s="13"/>
      <c r="D1" s="13"/>
      <c r="E1" s="13"/>
      <c r="F1" s="13"/>
    </row>
    <row r="2" spans="1:8" ht="19" thickBot="1">
      <c r="A2" s="16"/>
      <c r="B2" s="17" t="s">
        <v>71</v>
      </c>
      <c r="C2" s="119" t="s">
        <v>69</v>
      </c>
      <c r="D2" s="120"/>
      <c r="E2" s="120"/>
      <c r="F2" s="120"/>
      <c r="G2" s="121"/>
    </row>
    <row r="3" spans="1:8" ht="31.5" thickBot="1">
      <c r="A3" s="18" t="s">
        <v>17</v>
      </c>
      <c r="B3" s="19" t="s">
        <v>70</v>
      </c>
      <c r="C3" s="19" t="s">
        <v>12</v>
      </c>
      <c r="D3" s="19" t="s">
        <v>13</v>
      </c>
      <c r="E3" s="20" t="s">
        <v>14</v>
      </c>
      <c r="F3" s="20" t="s">
        <v>15</v>
      </c>
      <c r="G3" s="21" t="s">
        <v>8</v>
      </c>
    </row>
    <row r="4" spans="1:8" ht="16" thickBot="1">
      <c r="A4" s="22"/>
      <c r="B4" s="19" t="s">
        <v>16</v>
      </c>
      <c r="C4" s="23"/>
      <c r="D4" s="23"/>
      <c r="E4" s="23"/>
      <c r="F4" s="23"/>
      <c r="G4" s="61"/>
    </row>
    <row r="5" spans="1:8" ht="16" thickBot="1">
      <c r="A5" s="14">
        <v>1</v>
      </c>
      <c r="B5" s="25" t="s">
        <v>18</v>
      </c>
      <c r="C5" s="47">
        <f>'Area 1 Data'!C5+'Area 2 Data'!C5+'Area 3 Data'!C5+'Area 4 Data'!C5</f>
        <v>28265.000000000004</v>
      </c>
      <c r="D5" s="47">
        <f>'Area 1 Data'!D5+'Area 2 Data'!D5+'Area 3 Data'!D5+'Area 4 Data'!D5</f>
        <v>102973</v>
      </c>
      <c r="E5" s="47">
        <f>'Area 1 Data'!E5+'Area 2 Data'!E5+'Area 3 Data'!E5+'Area 4 Data'!E5</f>
        <v>153238.00000000003</v>
      </c>
      <c r="F5" s="47">
        <f>'Area 1 Data'!F5+'Area 2 Data'!F5+'Area 3 Data'!F5+'Area 4 Data'!F5</f>
        <v>0</v>
      </c>
      <c r="G5" s="47">
        <f t="shared" ref="G5:G12" si="0">SUM(C5:F5)</f>
        <v>284476</v>
      </c>
    </row>
    <row r="6" spans="1:8" ht="16" thickBot="1">
      <c r="A6" s="15">
        <v>2</v>
      </c>
      <c r="B6" s="25" t="s">
        <v>19</v>
      </c>
      <c r="C6" s="47">
        <f>'Area 1 Data'!C6+'Area 2 Data'!C6+'Area 3 Data'!C6+'Area 4 Data'!C6</f>
        <v>1524</v>
      </c>
      <c r="D6" s="47">
        <f>'Area 1 Data'!D6+'Area 2 Data'!D6+'Area 3 Data'!D6+'Area 4 Data'!D6</f>
        <v>5521</v>
      </c>
      <c r="E6" s="47">
        <f>'Area 1 Data'!E6+'Area 2 Data'!E6+'Area 3 Data'!E6+'Area 4 Data'!E6</f>
        <v>7918</v>
      </c>
      <c r="F6" s="47">
        <f>'Area 1 Data'!F6+'Area 2 Data'!F6+'Area 3 Data'!F6+'Area 4 Data'!F6</f>
        <v>0</v>
      </c>
      <c r="G6" s="48">
        <f t="shared" si="0"/>
        <v>14963</v>
      </c>
    </row>
    <row r="7" spans="1:8" ht="16" thickBot="1">
      <c r="A7" s="15" t="s">
        <v>20</v>
      </c>
      <c r="B7" s="25" t="s">
        <v>21</v>
      </c>
      <c r="C7" s="4">
        <v>1524</v>
      </c>
      <c r="D7" s="4">
        <v>5521</v>
      </c>
      <c r="E7" s="4">
        <v>7918</v>
      </c>
      <c r="F7" s="4"/>
      <c r="G7" s="48">
        <f t="shared" si="0"/>
        <v>14963</v>
      </c>
    </row>
    <row r="8" spans="1:8" ht="16" thickBot="1">
      <c r="A8" s="15" t="s">
        <v>22</v>
      </c>
      <c r="B8" s="25" t="s">
        <v>23</v>
      </c>
      <c r="C8" s="60">
        <v>0</v>
      </c>
      <c r="D8" s="4"/>
      <c r="E8" s="4"/>
      <c r="F8" s="60">
        <v>0</v>
      </c>
      <c r="G8" s="48">
        <f t="shared" si="0"/>
        <v>0</v>
      </c>
      <c r="H8" s="37"/>
    </row>
    <row r="9" spans="1:8" ht="16" thickBot="1">
      <c r="A9" s="15">
        <v>3</v>
      </c>
      <c r="B9" s="25" t="s">
        <v>24</v>
      </c>
      <c r="C9" s="62">
        <f>'Area 1 Data'!C7+'Area 2 Data'!C7+'Area 3 Data'!C7+'Area 4 Data'!C7</f>
        <v>1105</v>
      </c>
      <c r="D9" s="62">
        <f>'Area 1 Data'!D7+'Area 2 Data'!D7+'Area 3 Data'!D7+'Area 4 Data'!D7</f>
        <v>3975</v>
      </c>
      <c r="E9" s="62">
        <f>'Area 1 Data'!E7+'Area 2 Data'!E7+'Area 3 Data'!E7+'Area 4 Data'!E7</f>
        <v>5466</v>
      </c>
      <c r="F9" s="62">
        <f>'Area 1 Data'!F7+'Area 2 Data'!F7+'Area 3 Data'!F7+'Area 4 Data'!F7</f>
        <v>0</v>
      </c>
      <c r="G9" s="48">
        <f t="shared" si="0"/>
        <v>10546</v>
      </c>
    </row>
    <row r="10" spans="1:8" ht="16" thickBot="1">
      <c r="A10" s="15">
        <v>4</v>
      </c>
      <c r="B10" s="25" t="s">
        <v>25</v>
      </c>
      <c r="C10" s="62">
        <f>'Area 1 Data'!C8+'Area 2 Data'!C8+'Area 3 Data'!C8+'Area 4 Data'!C8</f>
        <v>419</v>
      </c>
      <c r="D10" s="62">
        <f>'Area 1 Data'!D8+'Area 2 Data'!D8+'Area 3 Data'!D8+'Area 4 Data'!D8</f>
        <v>1546</v>
      </c>
      <c r="E10" s="62">
        <f>'Area 1 Data'!E8+'Area 2 Data'!E8+'Area 3 Data'!E8+'Area 4 Data'!E8</f>
        <v>2452</v>
      </c>
      <c r="F10" s="62">
        <f>'Area 1 Data'!F8+'Area 2 Data'!F8+'Area 3 Data'!F8+'Area 4 Data'!F8</f>
        <v>0</v>
      </c>
      <c r="G10" s="48">
        <f t="shared" si="0"/>
        <v>4417</v>
      </c>
    </row>
    <row r="11" spans="1:8" ht="16" thickBot="1">
      <c r="A11" s="15">
        <v>5</v>
      </c>
      <c r="B11" s="25" t="s">
        <v>26</v>
      </c>
      <c r="C11" s="62">
        <f>'Area 1 Data'!C9+'Area 2 Data'!C9+'Area 3 Data'!C9+'Area 4 Data'!C9</f>
        <v>822.26692209450835</v>
      </c>
      <c r="D11" s="62">
        <f>'Area 1 Data'!D9+'Area 2 Data'!D9+'Area 3 Data'!D9+'Area 4 Data'!D9</f>
        <v>2986.9252204585537</v>
      </c>
      <c r="E11" s="62">
        <f>'Area 1 Data'!E9+'Area 2 Data'!E9+'Area 3 Data'!E9+'Area 4 Data'!E9</f>
        <v>4212.1593096581482</v>
      </c>
      <c r="F11" s="62">
        <f>'Area 1 Data'!F9+'Area 2 Data'!F9+'Area 3 Data'!F9+'Area 4 Data'!F9</f>
        <v>0</v>
      </c>
      <c r="G11" s="48">
        <f t="shared" si="0"/>
        <v>8021.35145221121</v>
      </c>
    </row>
    <row r="12" spans="1:8" ht="16" thickBot="1">
      <c r="A12" s="1" t="s">
        <v>27</v>
      </c>
      <c r="B12" s="25" t="s">
        <v>28</v>
      </c>
      <c r="C12" s="48">
        <f>SUM(C9:C11)</f>
        <v>2346.2669220945081</v>
      </c>
      <c r="D12" s="48">
        <f>SUM(D9:D11)</f>
        <v>8507.9252204585537</v>
      </c>
      <c r="E12" s="48">
        <f>SUM(E9:E11)</f>
        <v>12130.159309658149</v>
      </c>
      <c r="F12" s="48">
        <f>SUM(F9:F11)</f>
        <v>0</v>
      </c>
      <c r="G12" s="48">
        <f t="shared" si="0"/>
        <v>22984.351452211209</v>
      </c>
    </row>
    <row r="13" spans="1:8" ht="16" thickBot="1">
      <c r="A13" s="19"/>
      <c r="B13" s="19" t="s">
        <v>29</v>
      </c>
      <c r="C13" s="23"/>
      <c r="D13" s="23"/>
      <c r="E13" s="23"/>
      <c r="F13" s="23"/>
      <c r="G13" s="49"/>
    </row>
    <row r="14" spans="1:8" ht="16" thickBot="1">
      <c r="A14" s="14">
        <v>6</v>
      </c>
      <c r="B14" s="25" t="s">
        <v>30</v>
      </c>
      <c r="C14" s="63">
        <f>'Area 1 Data'!C11+'Area 2 Data'!C11+'Area 3 Data'!C11+'Area 4 Data'!C11</f>
        <v>12749002.290000003</v>
      </c>
      <c r="D14" s="63">
        <f>'Area 1 Data'!D11+'Area 2 Data'!D11+'Area 3 Data'!D11+'Area 4 Data'!D11</f>
        <v>60184230.939999998</v>
      </c>
      <c r="E14" s="63">
        <f>'Area 1 Data'!E11+'Area 2 Data'!E11+'Area 3 Data'!E11+'Area 4 Data'!E11</f>
        <v>101721092.78000002</v>
      </c>
      <c r="F14" s="63">
        <f>'Area 1 Data'!F11+'Area 2 Data'!F11+'Area 3 Data'!F11+'Area 4 Data'!F11</f>
        <v>0</v>
      </c>
      <c r="G14" s="54">
        <f t="shared" ref="G14:G21" si="1">SUM(C14:F14)</f>
        <v>174654326.01000002</v>
      </c>
    </row>
    <row r="15" spans="1:8" ht="16" thickBot="1">
      <c r="A15" s="15">
        <v>7</v>
      </c>
      <c r="B15" s="25" t="s">
        <v>31</v>
      </c>
      <c r="C15" s="63">
        <f>'Area 1 Data'!C12+'Area 2 Data'!C12+'Area 3 Data'!C12+'Area 4 Data'!C12</f>
        <v>12749002.290000003</v>
      </c>
      <c r="D15" s="63">
        <f>'Area 1 Data'!D12+'Area 2 Data'!D12+'Area 3 Data'!D12+'Area 4 Data'!D12</f>
        <v>60184230.939999998</v>
      </c>
      <c r="E15" s="63">
        <f>'Area 1 Data'!E12+'Area 2 Data'!E12+'Area 3 Data'!E12+'Area 4 Data'!E12</f>
        <v>101721092.78000002</v>
      </c>
      <c r="F15" s="63">
        <f>'Area 1 Data'!F12+'Area 2 Data'!F12+'Area 3 Data'!F12+'Area 4 Data'!F12</f>
        <v>0</v>
      </c>
      <c r="G15" s="54">
        <f t="shared" si="1"/>
        <v>174654326.01000002</v>
      </c>
    </row>
    <row r="16" spans="1:8" ht="16" thickBot="1">
      <c r="A16" s="15">
        <v>8</v>
      </c>
      <c r="B16" s="25" t="s">
        <v>32</v>
      </c>
      <c r="C16" s="51">
        <v>12601253</v>
      </c>
      <c r="D16" s="51">
        <v>59972400</v>
      </c>
      <c r="E16" s="51">
        <v>91465876</v>
      </c>
      <c r="F16" s="51"/>
      <c r="G16" s="54">
        <f t="shared" si="1"/>
        <v>164039529</v>
      </c>
    </row>
    <row r="17" spans="1:7" ht="16" thickBot="1">
      <c r="A17" s="15">
        <v>9</v>
      </c>
      <c r="B17" s="25" t="s">
        <v>33</v>
      </c>
      <c r="C17" s="51">
        <v>0</v>
      </c>
      <c r="D17" s="51"/>
      <c r="E17" s="51"/>
      <c r="F17" s="51"/>
      <c r="G17" s="54">
        <f t="shared" si="1"/>
        <v>0</v>
      </c>
    </row>
    <row r="18" spans="1:7" ht="16" thickBot="1">
      <c r="A18" s="15">
        <v>10</v>
      </c>
      <c r="B18" s="25" t="s">
        <v>34</v>
      </c>
      <c r="C18" s="64">
        <f>'Area 1 Data'!C13+'Area 2 Data'!C13+'Area 3 Data'!C13+'Area 4 Data'!C13</f>
        <v>0</v>
      </c>
      <c r="D18" s="64">
        <f>'Area 1 Data'!D13+'Area 2 Data'!D13+'Area 3 Data'!D13+'Area 4 Data'!D13</f>
        <v>0</v>
      </c>
      <c r="E18" s="64">
        <f>'Area 1 Data'!E13+'Area 2 Data'!E13+'Area 3 Data'!E13+'Area 4 Data'!E13</f>
        <v>0</v>
      </c>
      <c r="F18" s="65">
        <v>0</v>
      </c>
      <c r="G18" s="54">
        <f>'Area 1 Data'!G13+'Area 2 Data'!G13+'Area 3 Data'!G13+'Area 4 Data'!G13</f>
        <v>0</v>
      </c>
    </row>
    <row r="19" spans="1:7" ht="16" thickBot="1">
      <c r="A19" s="15">
        <v>11</v>
      </c>
      <c r="B19" s="25" t="s">
        <v>35</v>
      </c>
      <c r="C19" s="64">
        <f>'Area 1 Data'!C14+'Area 2 Data'!C14+'Area 3 Data'!C14+'Area 4 Data'!C14</f>
        <v>0</v>
      </c>
      <c r="D19" s="64">
        <f>'Area 1 Data'!D14+'Area 2 Data'!D14+'Area 3 Data'!D14+'Area 4 Data'!D14</f>
        <v>0</v>
      </c>
      <c r="E19" s="64">
        <f>'Area 1 Data'!E14+'Area 2 Data'!E14+'Area 3 Data'!E14+'Area 4 Data'!E14</f>
        <v>0</v>
      </c>
      <c r="F19" s="65">
        <v>0</v>
      </c>
      <c r="G19" s="54">
        <f>'Area 1 Data'!G14+'Area 2 Data'!G14+'Area 3 Data'!G14+'Area 4 Data'!G14</f>
        <v>0</v>
      </c>
    </row>
    <row r="20" spans="1:7" ht="16" thickBot="1">
      <c r="A20" s="15">
        <v>13</v>
      </c>
      <c r="B20" s="25" t="s">
        <v>36</v>
      </c>
      <c r="C20" s="51">
        <v>21368</v>
      </c>
      <c r="D20" s="51">
        <v>77847</v>
      </c>
      <c r="E20" s="51">
        <v>115846</v>
      </c>
      <c r="F20" s="51"/>
      <c r="G20" s="54">
        <f t="shared" si="1"/>
        <v>215061</v>
      </c>
    </row>
    <row r="21" spans="1:7" ht="16" thickBot="1">
      <c r="A21" s="1">
        <v>14</v>
      </c>
      <c r="B21" s="25" t="s">
        <v>37</v>
      </c>
      <c r="C21" s="54">
        <f>SUM(C16:C20)</f>
        <v>12622621</v>
      </c>
      <c r="D21" s="54">
        <f>SUM(D16:D20)</f>
        <v>60050247</v>
      </c>
      <c r="E21" s="54">
        <f>SUM(E16:E20)</f>
        <v>91581722</v>
      </c>
      <c r="F21" s="54">
        <f>SUM(F16:F20)</f>
        <v>0</v>
      </c>
      <c r="G21" s="54">
        <f t="shared" si="1"/>
        <v>164254590</v>
      </c>
    </row>
    <row r="22" spans="1:7" ht="16" thickBot="1">
      <c r="A22" s="19"/>
      <c r="B22" s="19" t="s">
        <v>38</v>
      </c>
      <c r="C22" s="66"/>
      <c r="D22" s="66"/>
      <c r="E22" s="66"/>
      <c r="F22" s="66"/>
      <c r="G22" s="67"/>
    </row>
    <row r="23" spans="1:7" ht="16" thickBot="1">
      <c r="A23" s="14">
        <v>15</v>
      </c>
      <c r="B23" s="25" t="s">
        <v>39</v>
      </c>
      <c r="C23" s="68">
        <f>'Area 1 Data'!C16+'Area 2 Data'!C16+'Area 3 Data'!C16+'Area 4 Data'!C16</f>
        <v>1428204.3649108517</v>
      </c>
      <c r="D23" s="68">
        <f>'Area 1 Data'!D16+'Area 2 Data'!D16+'Area 3 Data'!D16+'Area 4 Data'!D16</f>
        <v>5872708.6416594135</v>
      </c>
      <c r="E23" s="68">
        <f>'Area 1 Data'!E16+'Area 2 Data'!E16+'Area 3 Data'!E16+'Area 4 Data'!E16</f>
        <v>12202618.658378631</v>
      </c>
      <c r="F23" s="69">
        <v>0</v>
      </c>
      <c r="G23" s="54">
        <f>'Area 1 Data'!G16+'Area 2 Data'!G16+'Area 3 Data'!G16+'Area 4 Data'!G16</f>
        <v>19503531.664948896</v>
      </c>
    </row>
    <row r="24" spans="1:7" ht="16" thickBot="1">
      <c r="A24" s="15">
        <v>16</v>
      </c>
      <c r="B24" s="25" t="s">
        <v>40</v>
      </c>
      <c r="C24" s="68">
        <f>'Area 1 Data'!C17+'Area 2 Data'!C17+'Area 3 Data'!C17+'Area 4 Data'!C17</f>
        <v>5353988.8179020705</v>
      </c>
      <c r="D24" s="68">
        <f>'Area 1 Data'!D17+'Area 2 Data'!D17+'Area 3 Data'!D17+'Area 4 Data'!D17</f>
        <v>17798129.797066752</v>
      </c>
      <c r="E24" s="68">
        <f>'Area 1 Data'!E17+'Area 2 Data'!E17+'Area 3 Data'!E17+'Area 4 Data'!E17</f>
        <v>46350921.126770154</v>
      </c>
      <c r="F24" s="65">
        <v>0</v>
      </c>
      <c r="G24" s="54">
        <f>'Area 1 Data'!G17+'Area 2 Data'!G17+'Area 3 Data'!G17+'Area 4 Data'!G17</f>
        <v>69503039.741738975</v>
      </c>
    </row>
    <row r="25" spans="1:7" ht="16" thickBot="1">
      <c r="A25" s="15">
        <v>17</v>
      </c>
      <c r="B25" s="25" t="s">
        <v>41</v>
      </c>
      <c r="C25" s="68">
        <f>'Area 1 Data'!C18+'Area 2 Data'!C18+'Area 3 Data'!C18+'Area 4 Data'!C18</f>
        <v>1272746.5292249357</v>
      </c>
      <c r="D25" s="68">
        <f>'Area 1 Data'!D18+'Area 2 Data'!D18+'Area 3 Data'!D18+'Area 4 Data'!D18</f>
        <v>5511735.9072506595</v>
      </c>
      <c r="E25" s="68">
        <f>'Area 1 Data'!E18+'Area 2 Data'!E18+'Area 3 Data'!E18+'Area 4 Data'!E18</f>
        <v>10230713.832833432</v>
      </c>
      <c r="F25" s="65">
        <v>0</v>
      </c>
      <c r="G25" s="54">
        <f>'Area 1 Data'!G18+'Area 2 Data'!G18+'Area 3 Data'!G18+'Area 4 Data'!G18</f>
        <v>17015196.269309025</v>
      </c>
    </row>
    <row r="26" spans="1:7" ht="16" thickBot="1">
      <c r="A26" s="15">
        <v>18</v>
      </c>
      <c r="B26" s="25" t="s">
        <v>42</v>
      </c>
      <c r="C26" s="68">
        <f>'Area 1 Data'!C19+'Area 2 Data'!C19+'Area 3 Data'!C19+'Area 4 Data'!C19</f>
        <v>518318.55593179248</v>
      </c>
      <c r="D26" s="68">
        <f>'Area 1 Data'!D19+'Area 2 Data'!D19+'Area 3 Data'!D19+'Area 4 Data'!D19</f>
        <v>1674091.8200369009</v>
      </c>
      <c r="E26" s="68">
        <f>'Area 1 Data'!E19+'Area 2 Data'!E19+'Area 3 Data'!E19+'Area 4 Data'!E19</f>
        <v>3286395.8677248387</v>
      </c>
      <c r="F26" s="65">
        <v>0</v>
      </c>
      <c r="G26" s="54">
        <f>'Area 1 Data'!G19+'Area 2 Data'!G19+'Area 3 Data'!G19+'Area 4 Data'!G19</f>
        <v>5478806.2436935324</v>
      </c>
    </row>
    <row r="27" spans="1:7" ht="16" thickBot="1">
      <c r="A27" s="15">
        <v>19</v>
      </c>
      <c r="B27" s="25" t="s">
        <v>43</v>
      </c>
      <c r="C27" s="68">
        <f>'Area 1 Data'!C20+'Area 2 Data'!C20+'Area 3 Data'!C20+'Area 4 Data'!C20</f>
        <v>0</v>
      </c>
      <c r="D27" s="68">
        <f>'Area 1 Data'!D20+'Area 2 Data'!D20+'Area 3 Data'!D20+'Area 4 Data'!D20</f>
        <v>8954.4824475465412</v>
      </c>
      <c r="E27" s="68">
        <f>'Area 1 Data'!E20+'Area 2 Data'!E20+'Area 3 Data'!E20+'Area 4 Data'!E20</f>
        <v>5162.6284704752416</v>
      </c>
      <c r="F27" s="65">
        <v>0</v>
      </c>
      <c r="G27" s="54">
        <f>'Area 1 Data'!G20+'Area 2 Data'!G20+'Area 3 Data'!G20+'Area 4 Data'!G20</f>
        <v>14117.110918021783</v>
      </c>
    </row>
    <row r="28" spans="1:7" ht="16" thickBot="1">
      <c r="A28" s="15">
        <v>20</v>
      </c>
      <c r="B28" s="25" t="s">
        <v>44</v>
      </c>
      <c r="C28" s="68">
        <f>'Area 1 Data'!C21+'Area 2 Data'!C21+'Area 3 Data'!C21+'Area 4 Data'!C21</f>
        <v>2431414.4870908</v>
      </c>
      <c r="D28" s="68">
        <f>'Area 1 Data'!D21+'Area 2 Data'!D21+'Area 3 Data'!D21+'Area 4 Data'!D21</f>
        <v>8489312.8904321454</v>
      </c>
      <c r="E28" s="68">
        <f>'Area 1 Data'!E21+'Area 2 Data'!E21+'Area 3 Data'!E21+'Area 4 Data'!E21</f>
        <v>26655092.208068561</v>
      </c>
      <c r="F28" s="65">
        <v>0</v>
      </c>
      <c r="G28" s="54">
        <f>'Area 1 Data'!G21+'Area 2 Data'!G21+'Area 3 Data'!G21+'Area 4 Data'!G21</f>
        <v>37575819.585591502</v>
      </c>
    </row>
    <row r="29" spans="1:7" ht="16" thickBot="1">
      <c r="A29" s="15">
        <v>21</v>
      </c>
      <c r="B29" s="25" t="s">
        <v>45</v>
      </c>
      <c r="C29" s="68">
        <f>'Area 1 Data'!C22+'Area 2 Data'!C22+'Area 3 Data'!C22+'Area 4 Data'!C22</f>
        <v>1963826.6751371559</v>
      </c>
      <c r="D29" s="68">
        <f>'Area 1 Data'!D22+'Area 2 Data'!D22+'Area 3 Data'!D22+'Area 4 Data'!D22</f>
        <v>7463000.5703028319</v>
      </c>
      <c r="E29" s="68">
        <f>'Area 1 Data'!E22+'Area 2 Data'!E22+'Area 3 Data'!E22+'Area 4 Data'!E22</f>
        <v>16951801.844560023</v>
      </c>
      <c r="F29" s="65">
        <v>0</v>
      </c>
      <c r="G29" s="54">
        <f>'Area 1 Data'!G22+'Area 2 Data'!G22+'Area 3 Data'!G22+'Area 4 Data'!G22</f>
        <v>26378629.090000007</v>
      </c>
    </row>
    <row r="30" spans="1:7" ht="16" thickBot="1">
      <c r="A30" s="15">
        <v>22</v>
      </c>
      <c r="B30" s="25" t="s">
        <v>46</v>
      </c>
      <c r="C30" s="51"/>
      <c r="D30" s="51"/>
      <c r="E30" s="51"/>
      <c r="F30" s="65">
        <v>0</v>
      </c>
      <c r="G30" s="54">
        <f t="shared" ref="G30:G48" si="2">SUM(C30:F30)</f>
        <v>0</v>
      </c>
    </row>
    <row r="31" spans="1:7" ht="16" thickBot="1">
      <c r="A31" s="15">
        <v>23</v>
      </c>
      <c r="B31" s="25" t="s">
        <v>47</v>
      </c>
      <c r="C31" s="51">
        <v>11769</v>
      </c>
      <c r="D31" s="51">
        <v>40645</v>
      </c>
      <c r="E31" s="51">
        <v>102586</v>
      </c>
      <c r="F31" s="65">
        <v>0</v>
      </c>
      <c r="G31" s="54">
        <f t="shared" si="2"/>
        <v>155000</v>
      </c>
    </row>
    <row r="32" spans="1:7" ht="16" thickBot="1">
      <c r="A32" s="15">
        <v>24</v>
      </c>
      <c r="B32" s="25" t="s">
        <v>48</v>
      </c>
      <c r="C32" s="51">
        <v>0</v>
      </c>
      <c r="D32" s="51">
        <v>57997</v>
      </c>
      <c r="E32" s="51">
        <v>26576681</v>
      </c>
      <c r="F32" s="51"/>
      <c r="G32" s="54">
        <f t="shared" si="2"/>
        <v>26634678</v>
      </c>
    </row>
    <row r="33" spans="1:7" ht="16" thickBot="1">
      <c r="A33" s="15">
        <v>25</v>
      </c>
      <c r="B33" s="25" t="s">
        <v>77</v>
      </c>
      <c r="C33" s="54">
        <f>SUM(C23:C31)-C32</f>
        <v>12980268.430197606</v>
      </c>
      <c r="D33" s="54">
        <f>SUM(D23:D31)-D32</f>
        <v>46800582.109196246</v>
      </c>
      <c r="E33" s="54">
        <f>SUM(E23:E31)-E32</f>
        <v>89208611.166806117</v>
      </c>
      <c r="F33" s="51"/>
      <c r="G33" s="54">
        <f t="shared" si="2"/>
        <v>148989461.70619997</v>
      </c>
    </row>
    <row r="34" spans="1:7" ht="16" thickBot="1">
      <c r="A34" s="15">
        <v>26</v>
      </c>
      <c r="B34" s="25" t="s">
        <v>49</v>
      </c>
      <c r="C34" s="51">
        <v>-411483</v>
      </c>
      <c r="D34" s="51">
        <v>-2512292</v>
      </c>
      <c r="E34" s="51">
        <v>-6717327</v>
      </c>
      <c r="F34" s="51"/>
      <c r="G34" s="54">
        <f t="shared" si="2"/>
        <v>-9641102</v>
      </c>
    </row>
    <row r="35" spans="1:7" ht="16" thickBot="1">
      <c r="A35" s="15">
        <v>27</v>
      </c>
      <c r="B35" s="25" t="s">
        <v>50</v>
      </c>
      <c r="C35" s="51">
        <v>741119.48433145578</v>
      </c>
      <c r="D35" s="51">
        <v>2699992.8059364231</v>
      </c>
      <c r="E35" s="51">
        <v>4017960.9955653967</v>
      </c>
      <c r="F35" s="51"/>
      <c r="G35" s="54">
        <f t="shared" si="2"/>
        <v>7459073.2858332759</v>
      </c>
    </row>
    <row r="36" spans="1:7" ht="16" thickBot="1">
      <c r="A36" s="15">
        <v>28</v>
      </c>
      <c r="B36" s="25" t="s">
        <v>51</v>
      </c>
      <c r="C36" s="51">
        <v>383596.75404132251</v>
      </c>
      <c r="D36" s="51">
        <v>1397491.900009105</v>
      </c>
      <c r="E36" s="51">
        <v>2079660.335949569</v>
      </c>
      <c r="F36" s="51"/>
      <c r="G36" s="54">
        <f t="shared" si="2"/>
        <v>3860748.9899999965</v>
      </c>
    </row>
    <row r="37" spans="1:7" ht="16" thickBot="1">
      <c r="A37" s="15">
        <v>29</v>
      </c>
      <c r="B37" s="25" t="s">
        <v>52</v>
      </c>
      <c r="C37" s="51">
        <v>915257.33035675134</v>
      </c>
      <c r="D37" s="51">
        <v>3334399.1890615867</v>
      </c>
      <c r="E37" s="51">
        <v>4962045.0305751935</v>
      </c>
      <c r="F37" s="51"/>
      <c r="G37" s="54">
        <f t="shared" si="2"/>
        <v>9211701.5499935318</v>
      </c>
    </row>
    <row r="38" spans="1:7" ht="16" thickBot="1">
      <c r="A38" s="15">
        <v>30</v>
      </c>
      <c r="B38" s="25" t="s">
        <v>53</v>
      </c>
      <c r="C38" s="51">
        <v>545669.46755487157</v>
      </c>
      <c r="D38" s="51">
        <v>2118545.0616033156</v>
      </c>
      <c r="E38" s="51">
        <v>402334.04084181262</v>
      </c>
      <c r="F38" s="51"/>
      <c r="G38" s="54">
        <f t="shared" si="2"/>
        <v>3066548.57</v>
      </c>
    </row>
    <row r="39" spans="1:7" ht="16" thickBot="1">
      <c r="A39" s="15">
        <v>31</v>
      </c>
      <c r="B39" s="25" t="s">
        <v>54</v>
      </c>
      <c r="C39" s="51">
        <v>78955.935032952533</v>
      </c>
      <c r="D39" s="51">
        <v>287646.54159378103</v>
      </c>
      <c r="E39" s="51">
        <v>428057.6533727076</v>
      </c>
      <c r="F39" s="51"/>
      <c r="G39" s="54">
        <f t="shared" si="2"/>
        <v>794660.12999944109</v>
      </c>
    </row>
    <row r="40" spans="1:7" ht="16" thickBot="1">
      <c r="A40" s="15">
        <v>32</v>
      </c>
      <c r="B40" s="25" t="s">
        <v>55</v>
      </c>
      <c r="C40" s="51">
        <v>145425.26414766454</v>
      </c>
      <c r="D40" s="51">
        <v>529438.47249328811</v>
      </c>
      <c r="E40" s="51">
        <v>1194601.5233590472</v>
      </c>
      <c r="F40" s="51"/>
      <c r="G40" s="54">
        <f t="shared" si="2"/>
        <v>1869465.2599999998</v>
      </c>
    </row>
    <row r="41" spans="1:7" ht="16" thickBot="1">
      <c r="A41" s="14">
        <v>33</v>
      </c>
      <c r="B41" s="25" t="s">
        <v>56</v>
      </c>
      <c r="C41" s="51">
        <v>0</v>
      </c>
      <c r="D41" s="51">
        <v>0</v>
      </c>
      <c r="E41" s="51">
        <v>0</v>
      </c>
      <c r="F41" s="51"/>
      <c r="G41" s="54">
        <f t="shared" si="2"/>
        <v>0</v>
      </c>
    </row>
    <row r="42" spans="1:7" ht="16" thickBot="1">
      <c r="A42" s="15" t="s">
        <v>57</v>
      </c>
      <c r="B42" s="25" t="s">
        <v>58</v>
      </c>
      <c r="C42" s="51"/>
      <c r="D42" s="51"/>
      <c r="E42" s="51">
        <v>1974529.34</v>
      </c>
      <c r="F42" s="51"/>
      <c r="G42" s="54">
        <f t="shared" si="2"/>
        <v>1974529.34</v>
      </c>
    </row>
    <row r="43" spans="1:7" ht="16" thickBot="1">
      <c r="A43" s="15" t="s">
        <v>97</v>
      </c>
      <c r="B43" s="25" t="s">
        <v>98</v>
      </c>
      <c r="C43" s="51">
        <v>113060</v>
      </c>
      <c r="D43" s="51">
        <v>411892</v>
      </c>
      <c r="E43" s="51">
        <v>612952</v>
      </c>
      <c r="F43" s="51"/>
      <c r="G43" s="54">
        <f t="shared" si="2"/>
        <v>1137904</v>
      </c>
    </row>
    <row r="44" spans="1:7" ht="16" thickBot="1">
      <c r="A44" s="15">
        <v>34</v>
      </c>
      <c r="B44" s="25" t="s">
        <v>59</v>
      </c>
      <c r="C44" s="51">
        <v>25</v>
      </c>
      <c r="D44" s="51">
        <v>90</v>
      </c>
      <c r="E44" s="51">
        <v>135</v>
      </c>
      <c r="F44" s="51"/>
      <c r="G44" s="54">
        <f t="shared" si="2"/>
        <v>250</v>
      </c>
    </row>
    <row r="45" spans="1:7" ht="16" thickBot="1">
      <c r="A45" s="15">
        <v>35</v>
      </c>
      <c r="B45" s="25" t="s">
        <v>60</v>
      </c>
      <c r="C45" s="51">
        <v>4988</v>
      </c>
      <c r="D45" s="51">
        <v>18171</v>
      </c>
      <c r="E45" s="51">
        <v>27041</v>
      </c>
      <c r="F45" s="51"/>
      <c r="G45" s="54">
        <f t="shared" si="2"/>
        <v>50200</v>
      </c>
    </row>
    <row r="46" spans="1:7" ht="16" thickBot="1">
      <c r="A46" s="15">
        <v>36</v>
      </c>
      <c r="B46" s="25" t="s">
        <v>61</v>
      </c>
      <c r="C46" s="51">
        <v>447009</v>
      </c>
      <c r="D46" s="51">
        <v>1497913</v>
      </c>
      <c r="E46" s="51">
        <v>4979453</v>
      </c>
      <c r="F46" s="51"/>
      <c r="G46" s="54">
        <f t="shared" si="2"/>
        <v>6924375</v>
      </c>
    </row>
    <row r="47" spans="1:7" ht="16" thickBot="1">
      <c r="A47" s="15">
        <v>37</v>
      </c>
      <c r="B47" s="25" t="s">
        <v>62</v>
      </c>
      <c r="C47" s="54">
        <f>SUM(C35:C46)</f>
        <v>3375106.2354650181</v>
      </c>
      <c r="D47" s="54">
        <f>SUM(D35:D46)</f>
        <v>12295579.9706975</v>
      </c>
      <c r="E47" s="54">
        <f>SUM(E35:E46)</f>
        <v>20678769.919663727</v>
      </c>
      <c r="F47" s="54">
        <f>SUM(F35:F46)</f>
        <v>0</v>
      </c>
      <c r="G47" s="54">
        <f t="shared" si="2"/>
        <v>36349456.125826247</v>
      </c>
    </row>
    <row r="48" spans="1:7" ht="16" thickBot="1">
      <c r="A48" s="1">
        <v>38</v>
      </c>
      <c r="B48" s="25" t="s">
        <v>63</v>
      </c>
      <c r="C48" s="54">
        <f>C21-C33-C34-C47</f>
        <v>-3321270.6656626239</v>
      </c>
      <c r="D48" s="54">
        <f>D21-D33-D34-D47</f>
        <v>3466376.9201062545</v>
      </c>
      <c r="E48" s="54">
        <f>E21-E33-E34-E47</f>
        <v>-11588332.086469844</v>
      </c>
      <c r="F48" s="54">
        <f>F21-F33-F34-F47</f>
        <v>0</v>
      </c>
      <c r="G48" s="54">
        <f t="shared" si="2"/>
        <v>-11443225.832026213</v>
      </c>
    </row>
    <row r="49" spans="1:7" ht="16" thickBot="1">
      <c r="A49" s="19"/>
      <c r="B49" s="19" t="s">
        <v>64</v>
      </c>
      <c r="C49" s="23"/>
      <c r="D49" s="23"/>
      <c r="E49" s="23"/>
      <c r="F49" s="23"/>
      <c r="G49" s="50"/>
    </row>
    <row r="50" spans="1:7" ht="16" thickBot="1">
      <c r="A50" s="14">
        <v>39</v>
      </c>
      <c r="B50" s="25" t="s">
        <v>65</v>
      </c>
      <c r="C50" s="57">
        <f>'Area 1 Data'!C24+'Area 2 Data'!C24+'Area 3 Data'!C24+'Area 4 Data'!C24</f>
        <v>762.48854961832058</v>
      </c>
      <c r="D50" s="57">
        <f>'Area 1 Data'!D24+'Area 2 Data'!D24+'Area 3 Data'!D24+'Area 4 Data'!D24</f>
        <v>1524.7286527514232</v>
      </c>
      <c r="E50" s="57">
        <f>'Area 1 Data'!E24+'Area 2 Data'!E24+'Area 3 Data'!E24+'Area 4 Data'!E24</f>
        <v>3536.0712601519517</v>
      </c>
      <c r="F50" s="70">
        <v>0</v>
      </c>
      <c r="G50" s="47">
        <f>'Area 1 Data'!G24+'Area 2 Data'!G24+'Area 3 Data'!G24+'Area 4 Data'!G24</f>
        <v>5823.2884625216957</v>
      </c>
    </row>
    <row r="51" spans="1:7" ht="16" thickBot="1">
      <c r="A51" s="14">
        <v>40</v>
      </c>
      <c r="B51" s="25" t="s">
        <v>66</v>
      </c>
      <c r="C51" s="58">
        <f>'Area 1 Data'!C25+'Area 2 Data'!C25+'Area 3 Data'!C25+'Area 4 Data'!C25</f>
        <v>9760.7427140711061</v>
      </c>
      <c r="D51" s="58">
        <f>'Area 1 Data'!D25+'Area 2 Data'!D25+'Area 3 Data'!D25+'Area 4 Data'!D25</f>
        <v>39397.166472382749</v>
      </c>
      <c r="E51" s="58">
        <f>'Area 1 Data'!E25+'Area 2 Data'!E25+'Area 3 Data'!E25+'Area 4 Data'!E25</f>
        <v>64053.068139119285</v>
      </c>
      <c r="F51" s="71">
        <v>0</v>
      </c>
      <c r="G51" s="47">
        <f>'Area 1 Data'!G25+'Area 2 Data'!G25+'Area 3 Data'!G25+'Area 4 Data'!G25</f>
        <v>113210.97732557314</v>
      </c>
    </row>
    <row r="52" spans="1:7" ht="16" thickBot="1">
      <c r="A52" s="14">
        <v>41</v>
      </c>
      <c r="B52" s="25" t="s">
        <v>67</v>
      </c>
      <c r="C52" s="58">
        <f>'Area 1 Data'!C26+'Area 2 Data'!C26+'Area 3 Data'!C26+'Area 4 Data'!C26</f>
        <v>6082.9860908943883</v>
      </c>
      <c r="D52" s="58">
        <f>'Area 1 Data'!D26+'Area 2 Data'!D26+'Area 3 Data'!D26+'Area 4 Data'!D26</f>
        <v>23596.754399833579</v>
      </c>
      <c r="E52" s="58">
        <f>'Area 1 Data'!E26+'Area 2 Data'!E26+'Area 3 Data'!E26+'Area 4 Data'!E26</f>
        <v>34211.484104375573</v>
      </c>
      <c r="F52" s="71">
        <v>0</v>
      </c>
      <c r="G52" s="47">
        <f>'Area 1 Data'!G26+'Area 2 Data'!G26+'Area 3 Data'!G26+'Area 4 Data'!G26</f>
        <v>63891.224595103529</v>
      </c>
    </row>
    <row r="53" spans="1:7" ht="16" thickBot="1">
      <c r="A53" s="14">
        <v>42</v>
      </c>
      <c r="B53" s="25" t="s">
        <v>68</v>
      </c>
      <c r="C53" s="58">
        <f>'Area 1 Data'!C27+'Area 2 Data'!C27+'Area 3 Data'!C27+'Area 4 Data'!C27</f>
        <v>548</v>
      </c>
      <c r="D53" s="58">
        <f>'Area 1 Data'!D27+'Area 2 Data'!D27+'Area 3 Data'!D27+'Area 4 Data'!D27</f>
        <v>1512</v>
      </c>
      <c r="E53" s="58">
        <f>'Area 1 Data'!E27+'Area 2 Data'!E27+'Area 3 Data'!E27+'Area 4 Data'!E27</f>
        <v>2835</v>
      </c>
      <c r="F53" s="71">
        <v>0</v>
      </c>
      <c r="G53" s="47">
        <f>'Area 1 Data'!G27+'Area 2 Data'!G27+'Area 3 Data'!G27+'Area 4 Data'!G27</f>
        <v>4895</v>
      </c>
    </row>
  </sheetData>
  <sheetProtection algorithmName="SHA-512" hashValue="yfUxogpBgUiOYTe/t3yLHLgRxUNX+MQsghBwpqN5MPwEU+wDd0lnrm0zzIT6Kr2YQ5H8BgmE3r58zhG2IMHyEg==" saltValue="gCVtZ+nLB1obgf3JCduSHA==" spinCount="100000" sheet="1" objects="1" scenarios="1"/>
  <mergeCells count="1">
    <mergeCell ref="C2:G2"/>
  </mergeCells>
  <conditionalFormatting sqref="C5:G6 C8:G12 F7:G7">
    <cfRule type="cellIs" dxfId="102" priority="19" stopIfTrue="1" operator="lessThan">
      <formula>0</formula>
    </cfRule>
    <cfRule type="cellIs" dxfId="101" priority="23" stopIfTrue="1" operator="lessThan">
      <formula>0</formula>
    </cfRule>
    <cfRule type="cellIs" dxfId="100" priority="25" stopIfTrue="1" operator="lessThan">
      <formula>0</formula>
    </cfRule>
  </conditionalFormatting>
  <conditionalFormatting sqref="C14:G15 C18:G19 F16:G17 C21:G21 F20:G20">
    <cfRule type="cellIs" dxfId="99" priority="18" stopIfTrue="1" operator="lessThan">
      <formula>0</formula>
    </cfRule>
    <cfRule type="cellIs" dxfId="98" priority="22" stopIfTrue="1" operator="lessThan">
      <formula>0</formula>
    </cfRule>
    <cfRule type="cellIs" dxfId="97" priority="24" stopIfTrue="1" operator="lessThan">
      <formula>0</formula>
    </cfRule>
  </conditionalFormatting>
  <conditionalFormatting sqref="C23:G30 C33:G33 F31:G32 C47:G48 F34:G46">
    <cfRule type="cellIs" dxfId="96" priority="17" stopIfTrue="1" operator="lessThan">
      <formula>0</formula>
    </cfRule>
    <cfRule type="cellIs" dxfId="95" priority="21" stopIfTrue="1" operator="lessThan">
      <formula>0</formula>
    </cfRule>
  </conditionalFormatting>
  <conditionalFormatting sqref="C50:G53">
    <cfRule type="cellIs" dxfId="94" priority="16" stopIfTrue="1" operator="lessThan">
      <formula>0</formula>
    </cfRule>
    <cfRule type="cellIs" dxfId="93" priority="20" stopIfTrue="1" operator="lessThan">
      <formula>0</formula>
    </cfRule>
  </conditionalFormatting>
  <conditionalFormatting sqref="C7:E7">
    <cfRule type="cellIs" dxfId="92" priority="13" stopIfTrue="1" operator="lessThan">
      <formula>0</formula>
    </cfRule>
    <cfRule type="cellIs" dxfId="91" priority="14" stopIfTrue="1" operator="lessThan">
      <formula>0</formula>
    </cfRule>
    <cfRule type="cellIs" dxfId="90" priority="15" stopIfTrue="1" operator="lessThan">
      <formula>0</formula>
    </cfRule>
  </conditionalFormatting>
  <conditionalFormatting sqref="C16:E17">
    <cfRule type="cellIs" dxfId="89" priority="10" stopIfTrue="1" operator="lessThan">
      <formula>0</formula>
    </cfRule>
    <cfRule type="cellIs" dxfId="88" priority="11" stopIfTrue="1" operator="lessThan">
      <formula>0</formula>
    </cfRule>
    <cfRule type="cellIs" dxfId="87" priority="12" stopIfTrue="1" operator="lessThan">
      <formula>0</formula>
    </cfRule>
  </conditionalFormatting>
  <conditionalFormatting sqref="C20:E20">
    <cfRule type="cellIs" dxfId="86" priority="7" stopIfTrue="1" operator="lessThan">
      <formula>0</formula>
    </cfRule>
    <cfRule type="cellIs" dxfId="85" priority="8" stopIfTrue="1" operator="lessThan">
      <formula>0</formula>
    </cfRule>
    <cfRule type="cellIs" dxfId="84" priority="9" stopIfTrue="1" operator="lessThan">
      <formula>0</formula>
    </cfRule>
  </conditionalFormatting>
  <conditionalFormatting sqref="C32:E32">
    <cfRule type="cellIs" dxfId="83" priority="5" stopIfTrue="1" operator="lessThan">
      <formula>0</formula>
    </cfRule>
    <cfRule type="cellIs" dxfId="82" priority="6" stopIfTrue="1" operator="lessThan">
      <formula>0</formula>
    </cfRule>
  </conditionalFormatting>
  <conditionalFormatting sqref="C34:E46">
    <cfRule type="cellIs" dxfId="81" priority="3" stopIfTrue="1" operator="lessThan">
      <formula>0</formula>
    </cfRule>
    <cfRule type="cellIs" dxfId="80" priority="4" stopIfTrue="1" operator="lessThan">
      <formula>0</formula>
    </cfRule>
  </conditionalFormatting>
  <conditionalFormatting sqref="C31:E31">
    <cfRule type="cellIs" dxfId="79" priority="1" stopIfTrue="1" operator="lessThan">
      <formula>0</formula>
    </cfRule>
    <cfRule type="cellIs" dxfId="78" priority="2" stopIfTrue="1" operator="lessThan">
      <formula>0</formula>
    </cfRule>
  </conditionalFormatting>
  <pageMargins left="0.7" right="0.7" top="0.75" bottom="0.75" header="0.3" footer="0.3"/>
  <pageSetup orientation="landscape" r:id="rId1"/>
  <ignoredErrors>
    <ignoredError sqref="C12:F12 C21:F21 C33:E33 C47:F47 C48:F48 C50:E50 C52:E53 C51 E51"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G27"/>
  <sheetViews>
    <sheetView showGridLines="0" showRowColHeaders="0" workbookViewId="0">
      <pane xSplit="2" ySplit="4" topLeftCell="C5" activePane="bottomRight" state="frozen"/>
      <selection pane="topRight" activeCell="C1" sqref="C1"/>
      <selection pane="bottomLeft" activeCell="A5" sqref="A5"/>
      <selection pane="bottomRight" activeCell="C9" sqref="C9:E9"/>
    </sheetView>
  </sheetViews>
  <sheetFormatPr defaultColWidth="9.1796875" defaultRowHeight="15.5"/>
  <cols>
    <col min="1" max="1" width="12.7265625" style="12" bestFit="1" customWidth="1"/>
    <col min="2" max="2" width="96.72656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c r="B1" s="13" t="s">
        <v>11</v>
      </c>
      <c r="C1" s="13"/>
      <c r="D1" s="13"/>
      <c r="E1" s="13"/>
      <c r="F1" s="13"/>
    </row>
    <row r="2" spans="1:7" ht="19" thickBot="1">
      <c r="A2" s="16"/>
      <c r="B2" s="17" t="s">
        <v>72</v>
      </c>
      <c r="C2" s="119" t="s">
        <v>69</v>
      </c>
      <c r="D2" s="120"/>
      <c r="E2" s="120"/>
      <c r="F2" s="120"/>
      <c r="G2" s="121"/>
    </row>
    <row r="3" spans="1:7" ht="16" thickBot="1">
      <c r="A3" s="18" t="s">
        <v>17</v>
      </c>
      <c r="B3" s="19" t="s">
        <v>70</v>
      </c>
      <c r="C3" s="19" t="s">
        <v>12</v>
      </c>
      <c r="D3" s="19" t="s">
        <v>13</v>
      </c>
      <c r="E3" s="20" t="s">
        <v>14</v>
      </c>
      <c r="F3" s="20" t="s">
        <v>15</v>
      </c>
      <c r="G3" s="21" t="s">
        <v>8</v>
      </c>
    </row>
    <row r="4" spans="1:7" ht="16" thickBot="1">
      <c r="A4" s="22"/>
      <c r="B4" s="19" t="s">
        <v>16</v>
      </c>
      <c r="C4" s="23"/>
      <c r="D4" s="23"/>
      <c r="E4" s="23"/>
      <c r="F4" s="23"/>
      <c r="G4" s="24"/>
    </row>
    <row r="5" spans="1:7" ht="16" thickBot="1">
      <c r="A5" s="14">
        <v>1</v>
      </c>
      <c r="B5" s="25" t="s">
        <v>18</v>
      </c>
      <c r="C5" s="104">
        <v>11204.685399555905</v>
      </c>
      <c r="D5" s="105">
        <v>59734.933577970907</v>
      </c>
      <c r="E5" s="105">
        <v>67571.060865744614</v>
      </c>
      <c r="F5" s="3"/>
      <c r="G5" s="47">
        <f>SUM(C5:F5)</f>
        <v>138510.67984327144</v>
      </c>
    </row>
    <row r="6" spans="1:7" ht="16" thickBot="1">
      <c r="A6" s="15">
        <v>2</v>
      </c>
      <c r="B6" s="25" t="s">
        <v>19</v>
      </c>
      <c r="C6" s="106">
        <v>615</v>
      </c>
      <c r="D6" s="106">
        <v>3270</v>
      </c>
      <c r="E6" s="106">
        <v>3442</v>
      </c>
      <c r="F6" s="4"/>
      <c r="G6" s="48">
        <f>SUM(C6:F6)</f>
        <v>7327</v>
      </c>
    </row>
    <row r="7" spans="1:7" ht="16" thickBot="1">
      <c r="A7" s="15">
        <v>3</v>
      </c>
      <c r="B7" s="25" t="s">
        <v>24</v>
      </c>
      <c r="C7" s="106">
        <v>474</v>
      </c>
      <c r="D7" s="106">
        <v>2326</v>
      </c>
      <c r="E7" s="106">
        <v>2384</v>
      </c>
      <c r="F7" s="4"/>
      <c r="G7" s="48">
        <f>SUM(C7:F7)</f>
        <v>5184</v>
      </c>
    </row>
    <row r="8" spans="1:7" ht="16" thickBot="1">
      <c r="A8" s="15">
        <v>4</v>
      </c>
      <c r="B8" s="25" t="s">
        <v>25</v>
      </c>
      <c r="C8" s="106">
        <v>141</v>
      </c>
      <c r="D8" s="106">
        <v>944</v>
      </c>
      <c r="E8" s="106">
        <v>1058</v>
      </c>
      <c r="F8" s="4"/>
      <c r="G8" s="48">
        <f>SUM(C8:F8)</f>
        <v>2143</v>
      </c>
    </row>
    <row r="9" spans="1:7" ht="16" thickBot="1">
      <c r="A9" s="15">
        <v>5</v>
      </c>
      <c r="B9" s="25" t="s">
        <v>26</v>
      </c>
      <c r="C9" s="106">
        <v>246.89782886334609</v>
      </c>
      <c r="D9" s="106">
        <v>1851.8059964726631</v>
      </c>
      <c r="E9" s="107">
        <v>1944.6379024228345</v>
      </c>
      <c r="F9" s="4"/>
      <c r="G9" s="48">
        <f>SUM(C9:F9)</f>
        <v>4043.3417277588437</v>
      </c>
    </row>
    <row r="10" spans="1:7" ht="16" thickBot="1">
      <c r="A10" s="19"/>
      <c r="B10" s="19" t="s">
        <v>29</v>
      </c>
      <c r="C10" s="23"/>
      <c r="D10" s="23"/>
      <c r="E10" s="23"/>
      <c r="F10" s="23"/>
      <c r="G10" s="49"/>
    </row>
    <row r="11" spans="1:7" ht="16" thickBot="1">
      <c r="A11" s="14">
        <v>6</v>
      </c>
      <c r="B11" s="25" t="s">
        <v>30</v>
      </c>
      <c r="C11" s="108">
        <v>5036000.8081149692</v>
      </c>
      <c r="D11" s="105">
        <v>32684676.29192365</v>
      </c>
      <c r="E11" s="105">
        <v>38805651.825076915</v>
      </c>
      <c r="F11" s="53"/>
      <c r="G11" s="54">
        <f>SUM(C11:F11)</f>
        <v>76526328.925115526</v>
      </c>
    </row>
    <row r="12" spans="1:7" ht="16" thickBot="1">
      <c r="A12" s="15">
        <v>7</v>
      </c>
      <c r="B12" s="25" t="s">
        <v>31</v>
      </c>
      <c r="C12" s="108">
        <v>5036000.8081149692</v>
      </c>
      <c r="D12" s="105">
        <v>32684676.29192365</v>
      </c>
      <c r="E12" s="105">
        <v>38805651.825076915</v>
      </c>
      <c r="F12" s="51"/>
      <c r="G12" s="54">
        <f>SUM(C12:F12)</f>
        <v>76526328.925115526</v>
      </c>
    </row>
    <row r="13" spans="1:7" ht="16" thickBot="1">
      <c r="A13" s="15">
        <v>10</v>
      </c>
      <c r="B13" s="25" t="s">
        <v>34</v>
      </c>
      <c r="C13" s="51"/>
      <c r="D13" s="51"/>
      <c r="E13" s="51"/>
      <c r="F13" s="59">
        <v>0</v>
      </c>
      <c r="G13" s="54">
        <f>SUM(C13:F13)</f>
        <v>0</v>
      </c>
    </row>
    <row r="14" spans="1:7" ht="16" thickBot="1">
      <c r="A14" s="15">
        <v>11</v>
      </c>
      <c r="B14" s="25" t="s">
        <v>35</v>
      </c>
      <c r="C14" s="51"/>
      <c r="D14" s="51"/>
      <c r="E14" s="51"/>
      <c r="F14" s="59">
        <v>0</v>
      </c>
      <c r="G14" s="54">
        <f>SUM(C14:F14)</f>
        <v>0</v>
      </c>
    </row>
    <row r="15" spans="1:7" ht="16" thickBot="1">
      <c r="A15" s="19"/>
      <c r="B15" s="19" t="s">
        <v>38</v>
      </c>
      <c r="C15" s="55"/>
      <c r="D15" s="55"/>
      <c r="E15" s="55"/>
      <c r="F15" s="55"/>
      <c r="G15" s="56"/>
    </row>
    <row r="16" spans="1:7" ht="16" thickBot="1">
      <c r="A16" s="14">
        <v>15</v>
      </c>
      <c r="B16" s="25" t="s">
        <v>39</v>
      </c>
      <c r="C16" s="105">
        <v>466132.3621304605</v>
      </c>
      <c r="D16" s="105">
        <v>3088747.7277262355</v>
      </c>
      <c r="E16" s="105">
        <v>4112880.9398030494</v>
      </c>
      <c r="F16" s="59">
        <v>0</v>
      </c>
      <c r="G16" s="54">
        <f t="shared" ref="G16:G22" si="0">SUM(C16:F16)</f>
        <v>7667761.0296597453</v>
      </c>
    </row>
    <row r="17" spans="1:7" ht="16" thickBot="1">
      <c r="A17" s="15">
        <v>16</v>
      </c>
      <c r="B17" s="25" t="s">
        <v>40</v>
      </c>
      <c r="C17" s="106">
        <v>1711582.0679064565</v>
      </c>
      <c r="D17" s="106">
        <v>9654537.0373464953</v>
      </c>
      <c r="E17" s="106">
        <v>15904188.530763049</v>
      </c>
      <c r="F17" s="59">
        <v>0</v>
      </c>
      <c r="G17" s="54">
        <f t="shared" si="0"/>
        <v>27270307.636016</v>
      </c>
    </row>
    <row r="18" spans="1:7" ht="16" thickBot="1">
      <c r="A18" s="15">
        <v>17</v>
      </c>
      <c r="B18" s="25" t="s">
        <v>41</v>
      </c>
      <c r="C18" s="106">
        <v>599870.77849480405</v>
      </c>
      <c r="D18" s="106">
        <v>3625159.1074354472</v>
      </c>
      <c r="E18" s="106">
        <v>4714244.5961530739</v>
      </c>
      <c r="F18" s="59">
        <v>0</v>
      </c>
      <c r="G18" s="54">
        <f t="shared" si="0"/>
        <v>8939274.4820833243</v>
      </c>
    </row>
    <row r="19" spans="1:7" ht="16" thickBot="1">
      <c r="A19" s="15">
        <v>18</v>
      </c>
      <c r="B19" s="25" t="s">
        <v>42</v>
      </c>
      <c r="C19" s="106">
        <v>265556.79685584392</v>
      </c>
      <c r="D19" s="106">
        <v>797075.70911947673</v>
      </c>
      <c r="E19" s="106">
        <v>953871.08230993873</v>
      </c>
      <c r="F19" s="59">
        <v>0</v>
      </c>
      <c r="G19" s="54">
        <f t="shared" si="0"/>
        <v>2016503.5882852594</v>
      </c>
    </row>
    <row r="20" spans="1:7" ht="16" thickBot="1">
      <c r="A20" s="15">
        <v>19</v>
      </c>
      <c r="B20" s="25" t="s">
        <v>43</v>
      </c>
      <c r="C20" s="106">
        <v>0</v>
      </c>
      <c r="D20" s="106">
        <v>6030.8046638973346</v>
      </c>
      <c r="E20" s="106">
        <v>3876.9999286772127</v>
      </c>
      <c r="F20" s="59">
        <v>0</v>
      </c>
      <c r="G20" s="54">
        <f t="shared" si="0"/>
        <v>9907.8045925745464</v>
      </c>
    </row>
    <row r="21" spans="1:7" ht="16" thickBot="1">
      <c r="A21" s="15">
        <v>20</v>
      </c>
      <c r="B21" s="25" t="s">
        <v>44</v>
      </c>
      <c r="C21" s="106">
        <v>921356.71689735865</v>
      </c>
      <c r="D21" s="106">
        <v>5581358.9782575388</v>
      </c>
      <c r="E21" s="106">
        <v>11493634.479274031</v>
      </c>
      <c r="F21" s="59">
        <v>0</v>
      </c>
      <c r="G21" s="54">
        <f t="shared" si="0"/>
        <v>17996350.174428929</v>
      </c>
    </row>
    <row r="22" spans="1:7" ht="16" thickBot="1">
      <c r="A22" s="15">
        <v>21</v>
      </c>
      <c r="B22" s="25" t="s">
        <v>45</v>
      </c>
      <c r="C22" s="106">
        <v>797444.47023227764</v>
      </c>
      <c r="D22" s="106">
        <v>4067555.5156003372</v>
      </c>
      <c r="E22" s="106">
        <v>7531080.0845447639</v>
      </c>
      <c r="F22" s="59">
        <v>0</v>
      </c>
      <c r="G22" s="54">
        <f t="shared" si="0"/>
        <v>12396080.07037738</v>
      </c>
    </row>
    <row r="23" spans="1:7" ht="16" thickBot="1">
      <c r="A23" s="19"/>
      <c r="B23" s="19" t="s">
        <v>64</v>
      </c>
      <c r="C23" s="23"/>
      <c r="D23" s="23"/>
      <c r="E23" s="23"/>
      <c r="F23" s="23"/>
      <c r="G23" s="50"/>
    </row>
    <row r="24" spans="1:7" ht="16" thickBot="1">
      <c r="A24" s="14">
        <v>39</v>
      </c>
      <c r="B24" s="25" t="s">
        <v>65</v>
      </c>
      <c r="C24" s="108">
        <v>143</v>
      </c>
      <c r="D24" s="108">
        <v>891</v>
      </c>
      <c r="E24" s="108">
        <v>1360</v>
      </c>
      <c r="F24" s="60">
        <v>0</v>
      </c>
      <c r="G24" s="47">
        <f>SUM(C24:F24)</f>
        <v>2394</v>
      </c>
    </row>
    <row r="25" spans="1:7" ht="16" thickBot="1">
      <c r="A25" s="14">
        <v>40</v>
      </c>
      <c r="B25" s="25" t="s">
        <v>66</v>
      </c>
      <c r="C25" s="106">
        <v>4564</v>
      </c>
      <c r="D25" s="106">
        <v>26158</v>
      </c>
      <c r="E25" s="106">
        <v>33251</v>
      </c>
      <c r="F25" s="60">
        <v>0</v>
      </c>
      <c r="G25" s="47">
        <f>SUM(C25:F25)</f>
        <v>63973</v>
      </c>
    </row>
    <row r="26" spans="1:7" ht="16" thickBot="1">
      <c r="A26" s="14">
        <v>41</v>
      </c>
      <c r="B26" s="25" t="s">
        <v>67</v>
      </c>
      <c r="C26" s="106">
        <v>2554</v>
      </c>
      <c r="D26" s="106">
        <v>13940</v>
      </c>
      <c r="E26" s="106">
        <v>16071</v>
      </c>
      <c r="F26" s="60">
        <v>0</v>
      </c>
      <c r="G26" s="47">
        <f>SUM(C26:F26)</f>
        <v>32565</v>
      </c>
    </row>
    <row r="27" spans="1:7" ht="16" thickBot="1">
      <c r="A27" s="14">
        <v>42</v>
      </c>
      <c r="B27" s="25" t="s">
        <v>68</v>
      </c>
      <c r="C27" s="106">
        <v>197</v>
      </c>
      <c r="D27" s="106">
        <v>756</v>
      </c>
      <c r="E27" s="106">
        <v>1029</v>
      </c>
      <c r="F27" s="60">
        <v>0</v>
      </c>
      <c r="G27" s="47">
        <f>SUM(C27:F27)</f>
        <v>1982</v>
      </c>
    </row>
  </sheetData>
  <sheetProtection algorithmName="SHA-512" hashValue="PskVKlhHECpSJhyo2ZVAwaKuqw0eAn9a1mwK+upBRtMtmLX8vuEck3HLton+Hmlahme1U4y0PuHJ3uVV4zntdA==" saltValue="RgfCP1DigGiweR+Sia1+WA==" spinCount="100000" sheet="1" objects="1" scenarios="1"/>
  <mergeCells count="1">
    <mergeCell ref="C2:G2"/>
  </mergeCells>
  <conditionalFormatting sqref="F5:G9">
    <cfRule type="cellIs" dxfId="77" priority="16" stopIfTrue="1" operator="lessThan">
      <formula>0</formula>
    </cfRule>
    <cfRule type="cellIs" dxfId="76" priority="20" stopIfTrue="1" operator="lessThan">
      <formula>0</formula>
    </cfRule>
  </conditionalFormatting>
  <conditionalFormatting sqref="C13:G14 F11:G12">
    <cfRule type="cellIs" dxfId="75" priority="15" stopIfTrue="1" operator="lessThan">
      <formula>0</formula>
    </cfRule>
    <cfRule type="cellIs" dxfId="74" priority="19" stopIfTrue="1" operator="lessThan">
      <formula>0</formula>
    </cfRule>
  </conditionalFormatting>
  <conditionalFormatting sqref="F16:G22">
    <cfRule type="cellIs" dxfId="73" priority="14" stopIfTrue="1" operator="lessThan">
      <formula>0</formula>
    </cfRule>
    <cfRule type="cellIs" dxfId="72" priority="18" stopIfTrue="1" operator="lessThan">
      <formula>0</formula>
    </cfRule>
  </conditionalFormatting>
  <conditionalFormatting sqref="F24:G27">
    <cfRule type="cellIs" dxfId="71" priority="13" stopIfTrue="1" operator="lessThan">
      <formula>0</formula>
    </cfRule>
    <cfRule type="cellIs" dxfId="70" priority="17" stopIfTrue="1" operator="lessThan">
      <formula>0</formula>
    </cfRule>
  </conditionalFormatting>
  <conditionalFormatting sqref="C5:E9">
    <cfRule type="cellIs" dxfId="69" priority="11" stopIfTrue="1" operator="lessThan">
      <formula>0</formula>
    </cfRule>
    <cfRule type="cellIs" dxfId="68" priority="12" stopIfTrue="1" operator="lessThan">
      <formula>0</formula>
    </cfRule>
  </conditionalFormatting>
  <conditionalFormatting sqref="C11:E11">
    <cfRule type="cellIs" dxfId="67" priority="9" stopIfTrue="1" operator="lessThan">
      <formula>0</formula>
    </cfRule>
    <cfRule type="cellIs" dxfId="66" priority="10" stopIfTrue="1" operator="lessThan">
      <formula>0</formula>
    </cfRule>
  </conditionalFormatting>
  <conditionalFormatting sqref="C16:E22">
    <cfRule type="cellIs" dxfId="65" priority="5" stopIfTrue="1" operator="lessThan">
      <formula>0</formula>
    </cfRule>
    <cfRule type="cellIs" dxfId="64" priority="6" stopIfTrue="1" operator="lessThan">
      <formula>0</formula>
    </cfRule>
  </conditionalFormatting>
  <conditionalFormatting sqref="C24:E27">
    <cfRule type="cellIs" dxfId="63" priority="3" stopIfTrue="1" operator="lessThan">
      <formula>0</formula>
    </cfRule>
    <cfRule type="cellIs" dxfId="62" priority="4" stopIfTrue="1" operator="lessThan">
      <formula>0</formula>
    </cfRule>
  </conditionalFormatting>
  <conditionalFormatting sqref="C12:E12">
    <cfRule type="cellIs" dxfId="61" priority="1" stopIfTrue="1" operator="lessThan">
      <formula>0</formula>
    </cfRule>
    <cfRule type="cellIs" dxfId="60" priority="2" stopIfTrue="1" operator="lessThan">
      <formula>0</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9" sqref="C9:E9"/>
    </sheetView>
  </sheetViews>
  <sheetFormatPr defaultColWidth="9.1796875" defaultRowHeight="15.5"/>
  <cols>
    <col min="1" max="1" width="12.7265625" style="12" bestFit="1" customWidth="1"/>
    <col min="2" max="2" width="96.72656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c r="B1" s="13" t="s">
        <v>11</v>
      </c>
      <c r="C1" s="13"/>
      <c r="D1" s="13"/>
      <c r="E1" s="13"/>
      <c r="F1" s="13"/>
    </row>
    <row r="2" spans="1:7" ht="19" thickBot="1">
      <c r="A2" s="16"/>
      <c r="B2" s="17" t="s">
        <v>73</v>
      </c>
      <c r="C2" s="119" t="s">
        <v>69</v>
      </c>
      <c r="D2" s="120"/>
      <c r="E2" s="120"/>
      <c r="F2" s="120"/>
      <c r="G2" s="121"/>
    </row>
    <row r="3" spans="1:7" ht="16" thickBot="1">
      <c r="A3" s="18" t="s">
        <v>17</v>
      </c>
      <c r="B3" s="19" t="s">
        <v>70</v>
      </c>
      <c r="C3" s="19" t="s">
        <v>12</v>
      </c>
      <c r="D3" s="19" t="s">
        <v>13</v>
      </c>
      <c r="E3" s="20" t="s">
        <v>14</v>
      </c>
      <c r="F3" s="20" t="s">
        <v>15</v>
      </c>
      <c r="G3" s="21" t="s">
        <v>8</v>
      </c>
    </row>
    <row r="4" spans="1:7" ht="16" thickBot="1">
      <c r="A4" s="22"/>
      <c r="B4" s="19" t="s">
        <v>16</v>
      </c>
      <c r="C4" s="23"/>
      <c r="D4" s="23"/>
      <c r="E4" s="23"/>
      <c r="F4" s="23"/>
      <c r="G4" s="24"/>
    </row>
    <row r="5" spans="1:7" ht="16" thickBot="1">
      <c r="A5" s="14">
        <v>1</v>
      </c>
      <c r="B5" s="25" t="s">
        <v>18</v>
      </c>
      <c r="C5" s="2">
        <v>3450.6037626601524</v>
      </c>
      <c r="D5" s="3">
        <v>18482.570319793726</v>
      </c>
      <c r="E5" s="3">
        <v>29700.229053155032</v>
      </c>
      <c r="F5" s="3"/>
      <c r="G5" s="47">
        <f>SUM(C5:F5)</f>
        <v>51633.403135608911</v>
      </c>
    </row>
    <row r="6" spans="1:7" ht="16" thickBot="1">
      <c r="A6" s="15">
        <v>2</v>
      </c>
      <c r="B6" s="25" t="s">
        <v>19</v>
      </c>
      <c r="C6" s="4">
        <v>215</v>
      </c>
      <c r="D6" s="4">
        <v>935</v>
      </c>
      <c r="E6" s="4">
        <v>1543</v>
      </c>
      <c r="F6" s="4"/>
      <c r="G6" s="48">
        <f>SUM(C6:F6)</f>
        <v>2693</v>
      </c>
    </row>
    <row r="7" spans="1:7" ht="16" thickBot="1">
      <c r="A7" s="15">
        <v>3</v>
      </c>
      <c r="B7" s="25" t="s">
        <v>24</v>
      </c>
      <c r="C7" s="4">
        <v>150</v>
      </c>
      <c r="D7" s="4">
        <v>661</v>
      </c>
      <c r="E7" s="4">
        <v>1052</v>
      </c>
      <c r="F7" s="4"/>
      <c r="G7" s="48">
        <f>SUM(C7:F7)</f>
        <v>1863</v>
      </c>
    </row>
    <row r="8" spans="1:7" ht="16" thickBot="1">
      <c r="A8" s="15">
        <v>4</v>
      </c>
      <c r="B8" s="25" t="s">
        <v>25</v>
      </c>
      <c r="C8" s="4">
        <v>65</v>
      </c>
      <c r="D8" s="4">
        <v>274</v>
      </c>
      <c r="E8" s="4">
        <v>491</v>
      </c>
      <c r="F8" s="4"/>
      <c r="G8" s="48">
        <f>SUM(C8:F8)</f>
        <v>830</v>
      </c>
    </row>
    <row r="9" spans="1:7" ht="16" thickBot="1">
      <c r="A9" s="15">
        <v>5</v>
      </c>
      <c r="B9" s="25" t="s">
        <v>26</v>
      </c>
      <c r="C9" s="4">
        <v>135.55172413793105</v>
      </c>
      <c r="D9" s="4">
        <v>516.51181657848326</v>
      </c>
      <c r="E9" s="5">
        <v>804.09259873879853</v>
      </c>
      <c r="F9" s="4"/>
      <c r="G9" s="48">
        <f>SUM(C9:F9)</f>
        <v>1456.1561394552127</v>
      </c>
    </row>
    <row r="10" spans="1:7" ht="16" thickBot="1">
      <c r="A10" s="19"/>
      <c r="B10" s="19" t="s">
        <v>29</v>
      </c>
      <c r="C10" s="23"/>
      <c r="D10" s="23"/>
      <c r="E10" s="23"/>
      <c r="F10" s="23"/>
      <c r="G10" s="49"/>
    </row>
    <row r="11" spans="1:7" ht="16" thickBot="1">
      <c r="A11" s="14">
        <v>6</v>
      </c>
      <c r="B11" s="25" t="s">
        <v>30</v>
      </c>
      <c r="C11" s="52">
        <v>1400616.5470690352</v>
      </c>
      <c r="D11" s="53">
        <v>11262272.086649537</v>
      </c>
      <c r="E11" s="53">
        <v>19548644.127067156</v>
      </c>
      <c r="F11" s="53"/>
      <c r="G11" s="54">
        <f>SUM(C11:F11)</f>
        <v>32211532.760785729</v>
      </c>
    </row>
    <row r="12" spans="1:7" ht="16" thickBot="1">
      <c r="A12" s="15">
        <v>7</v>
      </c>
      <c r="B12" s="25" t="s">
        <v>31</v>
      </c>
      <c r="C12" s="52">
        <v>1400616.5470690352</v>
      </c>
      <c r="D12" s="53">
        <v>11262272.086649537</v>
      </c>
      <c r="E12" s="53">
        <v>19548644.127067156</v>
      </c>
      <c r="F12" s="51"/>
      <c r="G12" s="54">
        <f>SUM(C12:F12)</f>
        <v>32211532.760785729</v>
      </c>
    </row>
    <row r="13" spans="1:7" ht="16" thickBot="1">
      <c r="A13" s="15">
        <v>10</v>
      </c>
      <c r="B13" s="25" t="s">
        <v>34</v>
      </c>
      <c r="C13" s="51"/>
      <c r="D13" s="51"/>
      <c r="E13" s="51"/>
      <c r="F13" s="59">
        <v>0</v>
      </c>
      <c r="G13" s="54">
        <f>SUM(C13:F13)</f>
        <v>0</v>
      </c>
    </row>
    <row r="14" spans="1:7" ht="16" thickBot="1">
      <c r="A14" s="15">
        <v>11</v>
      </c>
      <c r="B14" s="25" t="s">
        <v>35</v>
      </c>
      <c r="C14" s="51"/>
      <c r="D14" s="51"/>
      <c r="E14" s="51"/>
      <c r="F14" s="59">
        <v>0</v>
      </c>
      <c r="G14" s="54">
        <f>SUM(C14:F14)</f>
        <v>0</v>
      </c>
    </row>
    <row r="15" spans="1:7" ht="16" thickBot="1">
      <c r="A15" s="19"/>
      <c r="B15" s="19" t="s">
        <v>38</v>
      </c>
      <c r="C15" s="23"/>
      <c r="D15" s="23"/>
      <c r="E15" s="23"/>
      <c r="F15" s="23"/>
      <c r="G15" s="49"/>
    </row>
    <row r="16" spans="1:7" ht="16" thickBot="1">
      <c r="A16" s="14">
        <v>15</v>
      </c>
      <c r="B16" s="25" t="s">
        <v>39</v>
      </c>
      <c r="C16" s="53">
        <v>74924.130640876741</v>
      </c>
      <c r="D16" s="53">
        <v>1171013.7663367104</v>
      </c>
      <c r="E16" s="53">
        <v>2641776.6778574656</v>
      </c>
      <c r="F16" s="59">
        <v>0</v>
      </c>
      <c r="G16" s="54">
        <f t="shared" ref="G16:G22" si="0">SUM(C16:F16)</f>
        <v>3887714.5748350527</v>
      </c>
    </row>
    <row r="17" spans="1:7" ht="16" thickBot="1">
      <c r="A17" s="15">
        <v>16</v>
      </c>
      <c r="B17" s="25" t="s">
        <v>40</v>
      </c>
      <c r="C17" s="51">
        <v>444242.6930101554</v>
      </c>
      <c r="D17" s="51">
        <v>3677008.0039212182</v>
      </c>
      <c r="E17" s="51">
        <v>9458835.622451907</v>
      </c>
      <c r="F17" s="59">
        <v>0</v>
      </c>
      <c r="G17" s="54">
        <f t="shared" si="0"/>
        <v>13580086.31938328</v>
      </c>
    </row>
    <row r="18" spans="1:7" ht="16" thickBot="1">
      <c r="A18" s="15">
        <v>17</v>
      </c>
      <c r="B18" s="25" t="s">
        <v>41</v>
      </c>
      <c r="C18" s="51">
        <v>164320.30820987397</v>
      </c>
      <c r="D18" s="51">
        <v>882630.17664286552</v>
      </c>
      <c r="E18" s="51">
        <v>2026524.7570261161</v>
      </c>
      <c r="F18" s="59">
        <v>0</v>
      </c>
      <c r="G18" s="54">
        <f t="shared" si="0"/>
        <v>3073475.2418788555</v>
      </c>
    </row>
    <row r="19" spans="1:7" ht="16" thickBot="1">
      <c r="A19" s="15">
        <v>18</v>
      </c>
      <c r="B19" s="25" t="s">
        <v>42</v>
      </c>
      <c r="C19" s="51">
        <v>27017.344830007896</v>
      </c>
      <c r="D19" s="51">
        <v>365678.55380431318</v>
      </c>
      <c r="E19" s="51">
        <v>571215.0639641491</v>
      </c>
      <c r="F19" s="59">
        <v>0</v>
      </c>
      <c r="G19" s="54">
        <f t="shared" si="0"/>
        <v>963910.96259847016</v>
      </c>
    </row>
    <row r="20" spans="1:7" ht="16" thickBot="1">
      <c r="A20" s="15">
        <v>19</v>
      </c>
      <c r="B20" s="25" t="s">
        <v>43</v>
      </c>
      <c r="C20" s="51">
        <v>0</v>
      </c>
      <c r="D20" s="51">
        <v>2300.5137800294829</v>
      </c>
      <c r="E20" s="51">
        <v>1006.3877762087693</v>
      </c>
      <c r="F20" s="59">
        <v>0</v>
      </c>
      <c r="G20" s="54">
        <f t="shared" si="0"/>
        <v>3306.9015562382519</v>
      </c>
    </row>
    <row r="21" spans="1:7" ht="16" thickBot="1">
      <c r="A21" s="15">
        <v>20</v>
      </c>
      <c r="B21" s="25" t="s">
        <v>44</v>
      </c>
      <c r="C21" s="51">
        <v>251060.37113761704</v>
      </c>
      <c r="D21" s="51">
        <v>1147267.5930615107</v>
      </c>
      <c r="E21" s="51">
        <v>5057130.3270084923</v>
      </c>
      <c r="F21" s="59">
        <v>0</v>
      </c>
      <c r="G21" s="54">
        <f t="shared" si="0"/>
        <v>6455458.2912076199</v>
      </c>
    </row>
    <row r="22" spans="1:7" ht="16" thickBot="1">
      <c r="A22" s="15">
        <v>21</v>
      </c>
      <c r="B22" s="25" t="s">
        <v>45</v>
      </c>
      <c r="C22" s="51">
        <v>221766.17549661078</v>
      </c>
      <c r="D22" s="51">
        <v>1206222.3926922029</v>
      </c>
      <c r="E22" s="51">
        <v>2666549.0650376794</v>
      </c>
      <c r="F22" s="59">
        <v>0</v>
      </c>
      <c r="G22" s="54">
        <f t="shared" si="0"/>
        <v>4094537.6332264934</v>
      </c>
    </row>
    <row r="23" spans="1:7" ht="16" thickBot="1">
      <c r="A23" s="19"/>
      <c r="B23" s="19" t="s">
        <v>64</v>
      </c>
      <c r="C23" s="23"/>
      <c r="D23" s="23"/>
      <c r="E23" s="23"/>
      <c r="F23" s="23"/>
      <c r="G23" s="50"/>
    </row>
    <row r="24" spans="1:7" ht="16" thickBot="1">
      <c r="A24" s="14">
        <v>39</v>
      </c>
      <c r="B24" s="25" t="s">
        <v>65</v>
      </c>
      <c r="C24" s="6">
        <v>17.450381679389313</v>
      </c>
      <c r="D24" s="6">
        <v>260.43643263757116</v>
      </c>
      <c r="E24" s="6">
        <v>635.49803510610423</v>
      </c>
      <c r="F24" s="60">
        <v>0</v>
      </c>
      <c r="G24" s="47">
        <f>SUM(C24:F24)</f>
        <v>913.38484942306468</v>
      </c>
    </row>
    <row r="25" spans="1:7" ht="16" thickBot="1">
      <c r="A25" s="14">
        <v>40</v>
      </c>
      <c r="B25" s="25" t="s">
        <v>66</v>
      </c>
      <c r="C25" s="4">
        <v>865.14621932899354</v>
      </c>
      <c r="D25" s="4">
        <v>5902.8566432699226</v>
      </c>
      <c r="E25" s="4">
        <v>10772.847958575814</v>
      </c>
      <c r="F25" s="60">
        <v>0</v>
      </c>
      <c r="G25" s="47">
        <f>SUM(C25:F25)</f>
        <v>17540.850821174732</v>
      </c>
    </row>
    <row r="26" spans="1:7" ht="16" thickBot="1">
      <c r="A26" s="14">
        <v>41</v>
      </c>
      <c r="B26" s="25" t="s">
        <v>67</v>
      </c>
      <c r="C26" s="4">
        <v>611.94015849911045</v>
      </c>
      <c r="D26" s="4">
        <v>3339.0221343873518</v>
      </c>
      <c r="E26" s="4">
        <v>5358.1380469462174</v>
      </c>
      <c r="F26" s="60">
        <v>0</v>
      </c>
      <c r="G26" s="47">
        <f>SUM(C26:F26)</f>
        <v>9309.1003398326793</v>
      </c>
    </row>
    <row r="27" spans="1:7" ht="16" thickBot="1">
      <c r="A27" s="14">
        <v>42</v>
      </c>
      <c r="B27" s="25" t="s">
        <v>68</v>
      </c>
      <c r="C27" s="4">
        <v>89</v>
      </c>
      <c r="D27" s="4">
        <v>277</v>
      </c>
      <c r="E27" s="4">
        <v>605</v>
      </c>
      <c r="F27" s="60">
        <v>0</v>
      </c>
      <c r="G27" s="47">
        <f>SUM(C27:F27)</f>
        <v>971</v>
      </c>
    </row>
  </sheetData>
  <sheetProtection algorithmName="SHA-512" hashValue="nKkOzloltF+/n9U825jb9XN9d2CZsp8tLTGOS1CnQPk3gcuYUiAev6tr7SV0+NyJcmyVWmVlc/PypsMaxEsheQ==" saltValue="tB/wsMNdpK8dWptXp3tidw==" spinCount="100000" sheet="1" objects="1" scenarios="1"/>
  <mergeCells count="1">
    <mergeCell ref="C2:G2"/>
  </mergeCells>
  <conditionalFormatting sqref="F5:G9">
    <cfRule type="cellIs" dxfId="59" priority="16" stopIfTrue="1" operator="lessThan">
      <formula>0</formula>
    </cfRule>
    <cfRule type="cellIs" dxfId="58" priority="20" stopIfTrue="1" operator="lessThan">
      <formula>0</formula>
    </cfRule>
  </conditionalFormatting>
  <conditionalFormatting sqref="C13:G14 F11:G12">
    <cfRule type="cellIs" dxfId="57" priority="15" stopIfTrue="1" operator="lessThan">
      <formula>0</formula>
    </cfRule>
    <cfRule type="cellIs" dxfId="56" priority="19" stopIfTrue="1" operator="lessThan">
      <formula>0</formula>
    </cfRule>
  </conditionalFormatting>
  <conditionalFormatting sqref="F16:G22">
    <cfRule type="cellIs" dxfId="55" priority="14" stopIfTrue="1" operator="lessThan">
      <formula>0</formula>
    </cfRule>
    <cfRule type="cellIs" dxfId="54" priority="18" stopIfTrue="1" operator="lessThan">
      <formula>0</formula>
    </cfRule>
  </conditionalFormatting>
  <conditionalFormatting sqref="F24:G27">
    <cfRule type="cellIs" dxfId="53" priority="13" stopIfTrue="1" operator="lessThan">
      <formula>0</formula>
    </cfRule>
    <cfRule type="cellIs" dxfId="52" priority="17" stopIfTrue="1" operator="lessThan">
      <formula>0</formula>
    </cfRule>
  </conditionalFormatting>
  <conditionalFormatting sqref="C5:E9">
    <cfRule type="cellIs" dxfId="51" priority="11" stopIfTrue="1" operator="lessThan">
      <formula>0</formula>
    </cfRule>
    <cfRule type="cellIs" dxfId="50" priority="12" stopIfTrue="1" operator="lessThan">
      <formula>0</formula>
    </cfRule>
  </conditionalFormatting>
  <conditionalFormatting sqref="C11:E11">
    <cfRule type="cellIs" dxfId="49" priority="9" stopIfTrue="1" operator="lessThan">
      <formula>0</formula>
    </cfRule>
    <cfRule type="cellIs" dxfId="48" priority="10" stopIfTrue="1" operator="lessThan">
      <formula>0</formula>
    </cfRule>
  </conditionalFormatting>
  <conditionalFormatting sqref="C16:E22">
    <cfRule type="cellIs" dxfId="47" priority="5" stopIfTrue="1" operator="lessThan">
      <formula>0</formula>
    </cfRule>
    <cfRule type="cellIs" dxfId="46" priority="6" stopIfTrue="1" operator="lessThan">
      <formula>0</formula>
    </cfRule>
  </conditionalFormatting>
  <conditionalFormatting sqref="C24:E27">
    <cfRule type="cellIs" dxfId="45" priority="3" stopIfTrue="1" operator="lessThan">
      <formula>0</formula>
    </cfRule>
    <cfRule type="cellIs" dxfId="44" priority="4" stopIfTrue="1" operator="lessThan">
      <formula>0</formula>
    </cfRule>
  </conditionalFormatting>
  <conditionalFormatting sqref="C12:E12">
    <cfRule type="cellIs" dxfId="43" priority="1" stopIfTrue="1" operator="lessThan">
      <formula>0</formula>
    </cfRule>
    <cfRule type="cellIs" dxfId="42" priority="2" stopIfTrue="1" operator="lessThan">
      <formula>0</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7"/>
  <sheetViews>
    <sheetView showGridLines="0" showRowColHeaders="0" topLeftCell="A2" workbookViewId="0">
      <pane xSplit="2" ySplit="3" topLeftCell="C5" activePane="bottomRight" state="frozen"/>
      <selection activeCell="A2" sqref="A2"/>
      <selection pane="topRight" activeCell="C2" sqref="C2"/>
      <selection pane="bottomLeft" activeCell="A5" sqref="A5"/>
      <selection pane="bottomRight" activeCell="C9" sqref="C9:E9"/>
    </sheetView>
  </sheetViews>
  <sheetFormatPr defaultColWidth="9.1796875" defaultRowHeight="15.5"/>
  <cols>
    <col min="1" max="1" width="12.7265625" style="12" bestFit="1" customWidth="1"/>
    <col min="2" max="2" width="101.4531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c r="B1" s="13" t="s">
        <v>11</v>
      </c>
      <c r="C1" s="13"/>
      <c r="D1" s="13"/>
      <c r="E1" s="13"/>
      <c r="F1" s="13"/>
    </row>
    <row r="2" spans="1:7" ht="19" thickBot="1">
      <c r="A2" s="16"/>
      <c r="B2" s="17" t="s">
        <v>74</v>
      </c>
      <c r="C2" s="119" t="s">
        <v>69</v>
      </c>
      <c r="D2" s="120"/>
      <c r="E2" s="120"/>
      <c r="F2" s="120"/>
      <c r="G2" s="121"/>
    </row>
    <row r="3" spans="1:7" ht="16" thickBot="1">
      <c r="A3" s="18" t="s">
        <v>17</v>
      </c>
      <c r="B3" s="19" t="s">
        <v>70</v>
      </c>
      <c r="C3" s="19" t="s">
        <v>12</v>
      </c>
      <c r="D3" s="19" t="s">
        <v>13</v>
      </c>
      <c r="E3" s="20" t="s">
        <v>14</v>
      </c>
      <c r="F3" s="20" t="s">
        <v>15</v>
      </c>
      <c r="G3" s="21" t="s">
        <v>8</v>
      </c>
    </row>
    <row r="4" spans="1:7" ht="16" thickBot="1">
      <c r="A4" s="22"/>
      <c r="B4" s="19" t="s">
        <v>16</v>
      </c>
      <c r="C4" s="23"/>
      <c r="D4" s="23"/>
      <c r="E4" s="23"/>
      <c r="F4" s="23"/>
      <c r="G4" s="24"/>
    </row>
    <row r="5" spans="1:7" ht="16" thickBot="1">
      <c r="A5" s="14">
        <v>1</v>
      </c>
      <c r="B5" s="25" t="s">
        <v>18</v>
      </c>
      <c r="C5" s="2">
        <v>11036.470092598569</v>
      </c>
      <c r="D5" s="3">
        <v>22073.743239672145</v>
      </c>
      <c r="E5" s="3">
        <v>38637.47215632235</v>
      </c>
      <c r="F5" s="3"/>
      <c r="G5" s="47">
        <f>SUM(C5:F5)</f>
        <v>71747.685488593066</v>
      </c>
    </row>
    <row r="6" spans="1:7" ht="16" thickBot="1">
      <c r="A6" s="15">
        <v>2</v>
      </c>
      <c r="B6" s="25" t="s">
        <v>19</v>
      </c>
      <c r="C6" s="4">
        <v>524</v>
      </c>
      <c r="D6" s="4">
        <v>1168</v>
      </c>
      <c r="E6" s="4">
        <v>2016</v>
      </c>
      <c r="F6" s="4"/>
      <c r="G6" s="48">
        <f>SUM(C6:F6)</f>
        <v>3708</v>
      </c>
    </row>
    <row r="7" spans="1:7" ht="16" thickBot="1">
      <c r="A7" s="15">
        <v>3</v>
      </c>
      <c r="B7" s="25" t="s">
        <v>24</v>
      </c>
      <c r="C7" s="4">
        <v>331</v>
      </c>
      <c r="D7" s="4">
        <v>877</v>
      </c>
      <c r="E7" s="4">
        <v>1383</v>
      </c>
      <c r="F7" s="4"/>
      <c r="G7" s="48">
        <f>SUM(C7:F7)</f>
        <v>2591</v>
      </c>
    </row>
    <row r="8" spans="1:7" ht="16" thickBot="1">
      <c r="A8" s="15">
        <v>4</v>
      </c>
      <c r="B8" s="25" t="s">
        <v>25</v>
      </c>
      <c r="C8" s="4">
        <v>193</v>
      </c>
      <c r="D8" s="4">
        <v>291</v>
      </c>
      <c r="E8" s="4">
        <v>633</v>
      </c>
      <c r="F8" s="4"/>
      <c r="G8" s="48">
        <f>SUM(C8:F8)</f>
        <v>1117</v>
      </c>
    </row>
    <row r="9" spans="1:7" ht="16" thickBot="1">
      <c r="A9" s="15">
        <v>5</v>
      </c>
      <c r="B9" s="25" t="s">
        <v>26</v>
      </c>
      <c r="C9" s="4">
        <v>400.81736909323115</v>
      </c>
      <c r="D9" s="4">
        <v>554.60740740740744</v>
      </c>
      <c r="E9" s="5">
        <v>1005.4288084965151</v>
      </c>
      <c r="F9" s="4"/>
      <c r="G9" s="48">
        <f>SUM(C9:F9)</f>
        <v>1960.8535849971536</v>
      </c>
    </row>
    <row r="10" spans="1:7" ht="16" thickBot="1">
      <c r="A10" s="19"/>
      <c r="B10" s="19" t="s">
        <v>29</v>
      </c>
      <c r="C10" s="23"/>
      <c r="D10" s="23"/>
      <c r="E10" s="23"/>
      <c r="F10" s="23"/>
      <c r="G10" s="49"/>
    </row>
    <row r="11" spans="1:7" ht="16" thickBot="1">
      <c r="A11" s="14">
        <v>6</v>
      </c>
      <c r="B11" s="25" t="s">
        <v>30</v>
      </c>
      <c r="C11" s="52">
        <v>5054373.1178892124</v>
      </c>
      <c r="D11" s="53">
        <v>13994324.183759741</v>
      </c>
      <c r="E11" s="53">
        <v>27628949.196548708</v>
      </c>
      <c r="F11" s="53"/>
      <c r="G11" s="54">
        <f>SUM(C11:F11)</f>
        <v>46677646.49819766</v>
      </c>
    </row>
    <row r="12" spans="1:7" ht="16" thickBot="1">
      <c r="A12" s="15">
        <v>7</v>
      </c>
      <c r="B12" s="25" t="s">
        <v>31</v>
      </c>
      <c r="C12" s="52">
        <v>5054373.1178892124</v>
      </c>
      <c r="D12" s="53">
        <v>13994324.183759741</v>
      </c>
      <c r="E12" s="53">
        <v>27628949.196548708</v>
      </c>
      <c r="F12" s="51"/>
      <c r="G12" s="54">
        <f>SUM(C12:F12)</f>
        <v>46677646.49819766</v>
      </c>
    </row>
    <row r="13" spans="1:7" ht="16" thickBot="1">
      <c r="A13" s="15">
        <v>10</v>
      </c>
      <c r="B13" s="25" t="s">
        <v>34</v>
      </c>
      <c r="C13" s="51"/>
      <c r="D13" s="51"/>
      <c r="E13" s="51"/>
      <c r="F13" s="59">
        <v>0</v>
      </c>
      <c r="G13" s="54">
        <f>SUM(C13:F13)</f>
        <v>0</v>
      </c>
    </row>
    <row r="14" spans="1:7" ht="16" thickBot="1">
      <c r="A14" s="15">
        <v>11</v>
      </c>
      <c r="B14" s="25" t="s">
        <v>35</v>
      </c>
      <c r="C14" s="51"/>
      <c r="D14" s="51"/>
      <c r="E14" s="51"/>
      <c r="F14" s="59">
        <v>0</v>
      </c>
      <c r="G14" s="54">
        <f>SUM(C14:F14)</f>
        <v>0</v>
      </c>
    </row>
    <row r="15" spans="1:7" ht="16" thickBot="1">
      <c r="A15" s="19"/>
      <c r="B15" s="19" t="s">
        <v>38</v>
      </c>
      <c r="C15" s="23"/>
      <c r="D15" s="23"/>
      <c r="E15" s="23"/>
      <c r="F15" s="23"/>
      <c r="G15" s="49"/>
    </row>
    <row r="16" spans="1:7" ht="16" thickBot="1">
      <c r="A16" s="14">
        <v>15</v>
      </c>
      <c r="B16" s="25" t="s">
        <v>39</v>
      </c>
      <c r="C16" s="53">
        <v>802316.44858169381</v>
      </c>
      <c r="D16" s="53">
        <v>1399583.5199907187</v>
      </c>
      <c r="E16" s="53">
        <v>3464752.4144594474</v>
      </c>
      <c r="F16" s="59">
        <v>0</v>
      </c>
      <c r="G16" s="54">
        <f t="shared" ref="G16:G22" si="0">SUM(C16:F16)</f>
        <v>5666652.38303186</v>
      </c>
    </row>
    <row r="17" spans="1:7" ht="16" thickBot="1">
      <c r="A17" s="15">
        <v>16</v>
      </c>
      <c r="B17" s="25" t="s">
        <v>40</v>
      </c>
      <c r="C17" s="51">
        <v>2765617.2418213841</v>
      </c>
      <c r="D17" s="51">
        <v>3809141.788212467</v>
      </c>
      <c r="E17" s="51">
        <v>13851897.030939795</v>
      </c>
      <c r="F17" s="59">
        <v>0</v>
      </c>
      <c r="G17" s="54">
        <f t="shared" si="0"/>
        <v>20426656.060973644</v>
      </c>
    </row>
    <row r="18" spans="1:7" ht="16" thickBot="1">
      <c r="A18" s="15">
        <v>17</v>
      </c>
      <c r="B18" s="25" t="s">
        <v>41</v>
      </c>
      <c r="C18" s="51">
        <v>420654.78637625952</v>
      </c>
      <c r="D18" s="51">
        <v>876058.37214922544</v>
      </c>
      <c r="E18" s="51">
        <v>2540286.9071972622</v>
      </c>
      <c r="F18" s="59">
        <v>0</v>
      </c>
      <c r="G18" s="54">
        <f t="shared" si="0"/>
        <v>3837000.0657227472</v>
      </c>
    </row>
    <row r="19" spans="1:7" ht="16" thickBot="1">
      <c r="A19" s="15">
        <v>18</v>
      </c>
      <c r="B19" s="25" t="s">
        <v>42</v>
      </c>
      <c r="C19" s="51">
        <v>167984.91821254243</v>
      </c>
      <c r="D19" s="51">
        <v>419018.52892205113</v>
      </c>
      <c r="E19" s="51">
        <v>1372049.7324162594</v>
      </c>
      <c r="F19" s="59">
        <v>0</v>
      </c>
      <c r="G19" s="54">
        <f t="shared" si="0"/>
        <v>1959053.1795508529</v>
      </c>
    </row>
    <row r="20" spans="1:7" ht="16" thickBot="1">
      <c r="A20" s="15">
        <v>19</v>
      </c>
      <c r="B20" s="25" t="s">
        <v>43</v>
      </c>
      <c r="C20" s="51">
        <v>0</v>
      </c>
      <c r="D20" s="51">
        <v>623.16400361972444</v>
      </c>
      <c r="E20" s="51">
        <v>202.96869411651355</v>
      </c>
      <c r="F20" s="59">
        <v>0</v>
      </c>
      <c r="G20" s="54">
        <f t="shared" si="0"/>
        <v>826.13269773623801</v>
      </c>
    </row>
    <row r="21" spans="1:7" ht="16" thickBot="1">
      <c r="A21" s="15">
        <v>20</v>
      </c>
      <c r="B21" s="25" t="s">
        <v>44</v>
      </c>
      <c r="C21" s="51">
        <v>986391.70656518254</v>
      </c>
      <c r="D21" s="51">
        <v>1461379.9730802043</v>
      </c>
      <c r="E21" s="51">
        <v>7684807.5722293006</v>
      </c>
      <c r="F21" s="59">
        <v>0</v>
      </c>
      <c r="G21" s="54">
        <f t="shared" si="0"/>
        <v>10132579.251874687</v>
      </c>
    </row>
    <row r="22" spans="1:7" ht="16" thickBot="1">
      <c r="A22" s="15">
        <v>21</v>
      </c>
      <c r="B22" s="25" t="s">
        <v>45</v>
      </c>
      <c r="C22" s="51">
        <v>824406.73553351325</v>
      </c>
      <c r="D22" s="51">
        <v>1698855.1081533039</v>
      </c>
      <c r="E22" s="51">
        <v>4441469.3778588558</v>
      </c>
      <c r="F22" s="59">
        <v>0</v>
      </c>
      <c r="G22" s="54">
        <f t="shared" si="0"/>
        <v>6964731.221545673</v>
      </c>
    </row>
    <row r="23" spans="1:7" ht="16" thickBot="1">
      <c r="A23" s="19"/>
      <c r="B23" s="19" t="s">
        <v>64</v>
      </c>
      <c r="C23" s="23"/>
      <c r="D23" s="23"/>
      <c r="E23" s="23"/>
      <c r="F23" s="23"/>
      <c r="G23" s="50"/>
    </row>
    <row r="24" spans="1:7" ht="16" thickBot="1">
      <c r="A24" s="14">
        <v>39</v>
      </c>
      <c r="B24" s="25" t="s">
        <v>65</v>
      </c>
      <c r="C24" s="6">
        <v>567.13740458015263</v>
      </c>
      <c r="D24" s="6">
        <v>323.13409234661606</v>
      </c>
      <c r="E24" s="6">
        <v>1260.8058684831019</v>
      </c>
      <c r="F24" s="60">
        <v>0</v>
      </c>
      <c r="G24" s="47">
        <f>SUM(C24:F24)</f>
        <v>2151.0773654098707</v>
      </c>
    </row>
    <row r="25" spans="1:7" ht="16" thickBot="1">
      <c r="A25" s="14">
        <v>40</v>
      </c>
      <c r="B25" s="25" t="s">
        <v>66</v>
      </c>
      <c r="C25" s="4">
        <v>3715.7296945418129</v>
      </c>
      <c r="D25" s="4">
        <v>6397.2856221632483</v>
      </c>
      <c r="E25" s="4">
        <v>13874.285432800256</v>
      </c>
      <c r="F25" s="60">
        <v>0</v>
      </c>
      <c r="G25" s="47">
        <f>SUM(C25:F25)</f>
        <v>23987.300749505317</v>
      </c>
    </row>
    <row r="26" spans="1:7" ht="16" thickBot="1">
      <c r="A26" s="14">
        <v>41</v>
      </c>
      <c r="B26" s="25" t="s">
        <v>67</v>
      </c>
      <c r="C26" s="4">
        <v>2429.0679281901989</v>
      </c>
      <c r="D26" s="4">
        <v>5571.5820678177661</v>
      </c>
      <c r="E26" s="4">
        <v>9751.4604033728356</v>
      </c>
      <c r="F26" s="60">
        <v>0</v>
      </c>
      <c r="G26" s="47">
        <f>SUM(C26:F26)</f>
        <v>17752.110399380799</v>
      </c>
    </row>
    <row r="27" spans="1:7" ht="16" thickBot="1">
      <c r="A27" s="14">
        <v>42</v>
      </c>
      <c r="B27" s="25" t="s">
        <v>68</v>
      </c>
      <c r="C27" s="4">
        <v>204</v>
      </c>
      <c r="D27" s="4">
        <v>392</v>
      </c>
      <c r="E27" s="4">
        <v>810</v>
      </c>
      <c r="F27" s="60">
        <v>0</v>
      </c>
      <c r="G27" s="47">
        <f>SUM(C27:F27)</f>
        <v>1406</v>
      </c>
    </row>
  </sheetData>
  <sheetProtection algorithmName="SHA-512" hashValue="eS5P0N7RmwFofbLf+V4GgaS47v12UPohQEeRvH38GfCLzTS54uLxSup2f5XhCLCPTWHum3tJ9WuNiRHs7azlMg==" saltValue="QoMCRSjghEeWKiZdjP6dbQ==" spinCount="100000" sheet="1" objects="1" scenarios="1"/>
  <mergeCells count="1">
    <mergeCell ref="C2:G2"/>
  </mergeCells>
  <conditionalFormatting sqref="F5:G9">
    <cfRule type="cellIs" dxfId="41" priority="16" stopIfTrue="1" operator="lessThan">
      <formula>0</formula>
    </cfRule>
    <cfRule type="cellIs" dxfId="40" priority="20" stopIfTrue="1" operator="lessThan">
      <formula>0</formula>
    </cfRule>
  </conditionalFormatting>
  <conditionalFormatting sqref="C13:G14 F11:G12">
    <cfRule type="cellIs" dxfId="39" priority="15" stopIfTrue="1" operator="lessThan">
      <formula>0</formula>
    </cfRule>
    <cfRule type="cellIs" dxfId="38" priority="19" stopIfTrue="1" operator="lessThan">
      <formula>0</formula>
    </cfRule>
  </conditionalFormatting>
  <conditionalFormatting sqref="F16:G22">
    <cfRule type="cellIs" dxfId="37" priority="14" stopIfTrue="1" operator="lessThan">
      <formula>0</formula>
    </cfRule>
    <cfRule type="cellIs" dxfId="36" priority="18" stopIfTrue="1" operator="lessThan">
      <formula>0</formula>
    </cfRule>
  </conditionalFormatting>
  <conditionalFormatting sqref="F24:G27">
    <cfRule type="cellIs" dxfId="35" priority="13" stopIfTrue="1" operator="lessThan">
      <formula>0</formula>
    </cfRule>
    <cfRule type="cellIs" dxfId="34" priority="17" stopIfTrue="1" operator="lessThan">
      <formula>0</formula>
    </cfRule>
  </conditionalFormatting>
  <conditionalFormatting sqref="C5:E9">
    <cfRule type="cellIs" dxfId="33" priority="11" stopIfTrue="1" operator="lessThan">
      <formula>0</formula>
    </cfRule>
    <cfRule type="cellIs" dxfId="32" priority="12" stopIfTrue="1" operator="lessThan">
      <formula>0</formula>
    </cfRule>
  </conditionalFormatting>
  <conditionalFormatting sqref="C11:E11">
    <cfRule type="cellIs" dxfId="31" priority="9" stopIfTrue="1" operator="lessThan">
      <formula>0</formula>
    </cfRule>
    <cfRule type="cellIs" dxfId="30" priority="10" stopIfTrue="1" operator="lessThan">
      <formula>0</formula>
    </cfRule>
  </conditionalFormatting>
  <conditionalFormatting sqref="C16:E22">
    <cfRule type="cellIs" dxfId="29" priority="5" stopIfTrue="1" operator="lessThan">
      <formula>0</formula>
    </cfRule>
    <cfRule type="cellIs" dxfId="28" priority="6" stopIfTrue="1" operator="lessThan">
      <formula>0</formula>
    </cfRule>
  </conditionalFormatting>
  <conditionalFormatting sqref="C24:E27">
    <cfRule type="cellIs" dxfId="27" priority="3" stopIfTrue="1" operator="lessThan">
      <formula>0</formula>
    </cfRule>
    <cfRule type="cellIs" dxfId="26" priority="4" stopIfTrue="1" operator="lessThan">
      <formula>0</formula>
    </cfRule>
  </conditionalFormatting>
  <conditionalFormatting sqref="C12:E12">
    <cfRule type="cellIs" dxfId="25" priority="1" stopIfTrue="1" operator="lessThan">
      <formula>0</formula>
    </cfRule>
    <cfRule type="cellIs" dxfId="24" priority="2" stopIfTrue="1" operator="lessThan">
      <formula>0</formula>
    </cfRule>
  </conditionalFormatting>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G27"/>
  <sheetViews>
    <sheetView showGridLines="0" showRowColHeaders="0" topLeftCell="A2" zoomScale="115" zoomScaleNormal="115" workbookViewId="0">
      <pane xSplit="2" ySplit="3" topLeftCell="C5" activePane="bottomRight" state="frozen"/>
      <selection activeCell="A2" sqref="A2"/>
      <selection pane="topRight" activeCell="C2" sqref="C2"/>
      <selection pane="bottomLeft" activeCell="A5" sqref="A5"/>
      <selection pane="bottomRight" activeCell="C9" sqref="C9:E9"/>
    </sheetView>
  </sheetViews>
  <sheetFormatPr defaultColWidth="9.1796875" defaultRowHeight="15.5"/>
  <cols>
    <col min="1" max="1" width="12.7265625" style="12" bestFit="1" customWidth="1"/>
    <col min="2" max="2" width="96.7265625" style="12" bestFit="1" customWidth="1"/>
    <col min="3" max="7" width="16.7265625" style="12" customWidth="1"/>
    <col min="8" max="8" width="35.1796875" style="12" customWidth="1"/>
    <col min="9" max="10" width="9.1796875" style="12"/>
    <col min="11" max="11" width="10.7265625" style="12" bestFit="1" customWidth="1"/>
    <col min="12" max="12" width="9.1796875" style="12"/>
    <col min="13" max="13" width="9.7265625" style="12" bestFit="1" customWidth="1"/>
    <col min="14" max="14" width="13.453125" style="12" bestFit="1" customWidth="1"/>
    <col min="15" max="15" width="30.7265625" style="12" bestFit="1" customWidth="1"/>
    <col min="16" max="16384" width="9.1796875" style="12"/>
  </cols>
  <sheetData>
    <row r="1" spans="1:7" s="11" customFormat="1" ht="21.5" thickBot="1">
      <c r="B1" s="13" t="s">
        <v>11</v>
      </c>
      <c r="C1" s="13"/>
      <c r="D1" s="13"/>
      <c r="E1" s="13"/>
      <c r="F1" s="13"/>
    </row>
    <row r="2" spans="1:7" ht="19" thickBot="1">
      <c r="A2" s="16"/>
      <c r="B2" s="17" t="s">
        <v>75</v>
      </c>
      <c r="C2" s="119" t="s">
        <v>69</v>
      </c>
      <c r="D2" s="120"/>
      <c r="E2" s="120"/>
      <c r="F2" s="120"/>
      <c r="G2" s="121"/>
    </row>
    <row r="3" spans="1:7" ht="16" thickBot="1">
      <c r="A3" s="18" t="s">
        <v>17</v>
      </c>
      <c r="B3" s="19" t="s">
        <v>70</v>
      </c>
      <c r="C3" s="19" t="s">
        <v>12</v>
      </c>
      <c r="D3" s="19" t="s">
        <v>13</v>
      </c>
      <c r="E3" s="20" t="s">
        <v>14</v>
      </c>
      <c r="F3" s="20" t="s">
        <v>15</v>
      </c>
      <c r="G3" s="21" t="s">
        <v>8</v>
      </c>
    </row>
    <row r="4" spans="1:7" ht="16" thickBot="1">
      <c r="A4" s="22"/>
      <c r="B4" s="19" t="s">
        <v>16</v>
      </c>
      <c r="C4" s="23"/>
      <c r="D4" s="23"/>
      <c r="E4" s="23"/>
      <c r="F4" s="23"/>
      <c r="G4" s="24"/>
    </row>
    <row r="5" spans="1:7" ht="16" thickBot="1">
      <c r="A5" s="14">
        <v>1</v>
      </c>
      <c r="B5" s="25" t="s">
        <v>18</v>
      </c>
      <c r="C5" s="4">
        <v>2573.2407451853746</v>
      </c>
      <c r="D5" s="4">
        <v>2681.7528625632281</v>
      </c>
      <c r="E5" s="4">
        <v>17329.237924778015</v>
      </c>
      <c r="F5" s="4"/>
      <c r="G5" s="47">
        <f>SUM(C5:F5)</f>
        <v>22584.231532526617</v>
      </c>
    </row>
    <row r="6" spans="1:7" ht="16" thickBot="1">
      <c r="A6" s="15">
        <v>2</v>
      </c>
      <c r="B6" s="25" t="s">
        <v>19</v>
      </c>
      <c r="C6" s="4">
        <v>170</v>
      </c>
      <c r="D6" s="4">
        <v>148</v>
      </c>
      <c r="E6" s="4">
        <v>917</v>
      </c>
      <c r="F6" s="4"/>
      <c r="G6" s="48">
        <f>SUM(C6:F6)</f>
        <v>1235</v>
      </c>
    </row>
    <row r="7" spans="1:7" ht="16" thickBot="1">
      <c r="A7" s="15">
        <v>3</v>
      </c>
      <c r="B7" s="25" t="s">
        <v>24</v>
      </c>
      <c r="C7" s="4">
        <v>150</v>
      </c>
      <c r="D7" s="4">
        <v>111</v>
      </c>
      <c r="E7" s="4">
        <v>647</v>
      </c>
      <c r="F7" s="4"/>
      <c r="G7" s="48">
        <f>SUM(C7:F7)</f>
        <v>908</v>
      </c>
    </row>
    <row r="8" spans="1:7" ht="16" thickBot="1">
      <c r="A8" s="15">
        <v>4</v>
      </c>
      <c r="B8" s="25" t="s">
        <v>25</v>
      </c>
      <c r="C8" s="4">
        <v>20</v>
      </c>
      <c r="D8" s="4">
        <v>37</v>
      </c>
      <c r="E8" s="4">
        <v>270</v>
      </c>
      <c r="F8" s="4"/>
      <c r="G8" s="48">
        <f>SUM(C8:F8)</f>
        <v>327</v>
      </c>
    </row>
    <row r="9" spans="1:7" ht="16" thickBot="1">
      <c r="A9" s="15">
        <v>5</v>
      </c>
      <c r="B9" s="25" t="s">
        <v>26</v>
      </c>
      <c r="C9" s="4">
        <v>39</v>
      </c>
      <c r="D9" s="4">
        <v>64</v>
      </c>
      <c r="E9" s="5">
        <v>458</v>
      </c>
      <c r="F9" s="5"/>
      <c r="G9" s="48">
        <f>SUM(C9:F9)</f>
        <v>561</v>
      </c>
    </row>
    <row r="10" spans="1:7" ht="16" thickBot="1">
      <c r="A10" s="19"/>
      <c r="B10" s="19" t="s">
        <v>29</v>
      </c>
      <c r="C10" s="23"/>
      <c r="D10" s="23"/>
      <c r="E10" s="23"/>
      <c r="F10" s="23"/>
      <c r="G10" s="49"/>
    </row>
    <row r="11" spans="1:7" ht="16" thickBot="1">
      <c r="A11" s="14">
        <v>6</v>
      </c>
      <c r="B11" s="25" t="s">
        <v>30</v>
      </c>
      <c r="C11" s="53">
        <v>1258011.8169267853</v>
      </c>
      <c r="D11" s="53">
        <v>2242958.3776670676</v>
      </c>
      <c r="E11" s="53">
        <v>15737847.631307233</v>
      </c>
      <c r="F11" s="53"/>
      <c r="G11" s="54">
        <f>SUM(C11:F11)</f>
        <v>19238817.825901087</v>
      </c>
    </row>
    <row r="12" spans="1:7" ht="16" thickBot="1">
      <c r="A12" s="15">
        <v>7</v>
      </c>
      <c r="B12" s="25" t="s">
        <v>31</v>
      </c>
      <c r="C12" s="53">
        <v>1258011.8169267853</v>
      </c>
      <c r="D12" s="53">
        <v>2242958.3776670676</v>
      </c>
      <c r="E12" s="53">
        <v>15737847.631307233</v>
      </c>
      <c r="F12" s="51"/>
      <c r="G12" s="54">
        <f>SUM(C12:F12)</f>
        <v>19238817.825901087</v>
      </c>
    </row>
    <row r="13" spans="1:7" ht="16" thickBot="1">
      <c r="A13" s="15">
        <v>10</v>
      </c>
      <c r="B13" s="25" t="s">
        <v>34</v>
      </c>
      <c r="C13" s="51"/>
      <c r="D13" s="51"/>
      <c r="E13" s="51"/>
      <c r="F13" s="59">
        <v>0</v>
      </c>
      <c r="G13" s="54">
        <f>SUM(C13:F13)</f>
        <v>0</v>
      </c>
    </row>
    <row r="14" spans="1:7" ht="16" thickBot="1">
      <c r="A14" s="15">
        <v>11</v>
      </c>
      <c r="B14" s="25" t="s">
        <v>35</v>
      </c>
      <c r="C14" s="51"/>
      <c r="D14" s="51"/>
      <c r="E14" s="51"/>
      <c r="F14" s="59">
        <v>0</v>
      </c>
      <c r="G14" s="54">
        <f>SUM(C14:F14)</f>
        <v>0</v>
      </c>
    </row>
    <row r="15" spans="1:7" ht="16" thickBot="1">
      <c r="A15" s="19"/>
      <c r="B15" s="19" t="s">
        <v>38</v>
      </c>
      <c r="C15" s="23"/>
      <c r="D15" s="23"/>
      <c r="E15" s="23"/>
      <c r="F15" s="23"/>
      <c r="G15" s="49"/>
    </row>
    <row r="16" spans="1:7" ht="16" thickBot="1">
      <c r="A16" s="14">
        <v>15</v>
      </c>
      <c r="B16" s="25" t="s">
        <v>39</v>
      </c>
      <c r="C16" s="53">
        <v>84831.423557820672</v>
      </c>
      <c r="D16" s="53">
        <v>213363.62760574877</v>
      </c>
      <c r="E16" s="53">
        <v>1983208.6262586671</v>
      </c>
      <c r="F16" s="59">
        <v>0</v>
      </c>
      <c r="G16" s="54">
        <f t="shared" ref="G16:G22" si="0">SUM(C16:F16)</f>
        <v>2281403.6774222367</v>
      </c>
    </row>
    <row r="17" spans="1:7" ht="16" thickBot="1">
      <c r="A17" s="15">
        <v>16</v>
      </c>
      <c r="B17" s="25" t="s">
        <v>40</v>
      </c>
      <c r="C17" s="51">
        <v>432546.81516407389</v>
      </c>
      <c r="D17" s="51">
        <v>657442.96758657147</v>
      </c>
      <c r="E17" s="51">
        <v>7135999.9426154085</v>
      </c>
      <c r="F17" s="59">
        <v>0</v>
      </c>
      <c r="G17" s="54">
        <f t="shared" si="0"/>
        <v>8225989.7253660541</v>
      </c>
    </row>
    <row r="18" spans="1:7" ht="16" thickBot="1">
      <c r="A18" s="15">
        <v>17</v>
      </c>
      <c r="B18" s="25" t="s">
        <v>41</v>
      </c>
      <c r="C18" s="51">
        <v>87900.656143997927</v>
      </c>
      <c r="D18" s="51">
        <v>127888.25102312122</v>
      </c>
      <c r="E18" s="51">
        <v>949657.57245697838</v>
      </c>
      <c r="F18" s="59">
        <v>0</v>
      </c>
      <c r="G18" s="54">
        <f t="shared" si="0"/>
        <v>1165446.4796240975</v>
      </c>
    </row>
    <row r="19" spans="1:7" ht="16" thickBot="1">
      <c r="A19" s="15">
        <v>18</v>
      </c>
      <c r="B19" s="25" t="s">
        <v>42</v>
      </c>
      <c r="C19" s="51">
        <v>57759.49603339826</v>
      </c>
      <c r="D19" s="51">
        <v>92319.028191059857</v>
      </c>
      <c r="E19" s="51">
        <v>389259.98903449171</v>
      </c>
      <c r="F19" s="59">
        <v>0</v>
      </c>
      <c r="G19" s="54">
        <f t="shared" si="0"/>
        <v>539338.51325894985</v>
      </c>
    </row>
    <row r="20" spans="1:7" ht="16" thickBot="1">
      <c r="A20" s="15">
        <v>19</v>
      </c>
      <c r="B20" s="25" t="s">
        <v>43</v>
      </c>
      <c r="C20" s="51">
        <v>0</v>
      </c>
      <c r="D20" s="51">
        <v>0</v>
      </c>
      <c r="E20" s="51">
        <v>76.272071472745907</v>
      </c>
      <c r="F20" s="59">
        <v>0</v>
      </c>
      <c r="G20" s="54">
        <f t="shared" si="0"/>
        <v>76.272071472745907</v>
      </c>
    </row>
    <row r="21" spans="1:7" ht="16" thickBot="1">
      <c r="A21" s="15">
        <v>20</v>
      </c>
      <c r="B21" s="25" t="s">
        <v>44</v>
      </c>
      <c r="C21" s="51">
        <v>272605.69249064126</v>
      </c>
      <c r="D21" s="51">
        <v>299306.34603289084</v>
      </c>
      <c r="E21" s="51">
        <v>2419519.8295567371</v>
      </c>
      <c r="F21" s="59">
        <v>0</v>
      </c>
      <c r="G21" s="54">
        <f t="shared" si="0"/>
        <v>2991431.8680802691</v>
      </c>
    </row>
    <row r="22" spans="1:7" ht="16" thickBot="1">
      <c r="A22" s="15">
        <v>21</v>
      </c>
      <c r="B22" s="25" t="s">
        <v>45</v>
      </c>
      <c r="C22" s="51">
        <v>120209.29387475437</v>
      </c>
      <c r="D22" s="51">
        <v>490367.55385698739</v>
      </c>
      <c r="E22" s="51">
        <v>2312703.3171187215</v>
      </c>
      <c r="F22" s="59">
        <v>0</v>
      </c>
      <c r="G22" s="54">
        <f t="shared" si="0"/>
        <v>2923280.1648504632</v>
      </c>
    </row>
    <row r="23" spans="1:7" ht="16" thickBot="1">
      <c r="A23" s="19"/>
      <c r="B23" s="19" t="s">
        <v>64</v>
      </c>
      <c r="C23" s="23"/>
      <c r="D23" s="23"/>
      <c r="E23" s="23"/>
      <c r="F23" s="23"/>
      <c r="G23" s="50"/>
    </row>
    <row r="24" spans="1:7" ht="16" thickBot="1">
      <c r="A24" s="14">
        <v>39</v>
      </c>
      <c r="B24" s="25" t="s">
        <v>65</v>
      </c>
      <c r="C24" s="6">
        <v>34.900763358778626</v>
      </c>
      <c r="D24" s="6">
        <v>50.158127767235925</v>
      </c>
      <c r="E24" s="6">
        <v>279.76735656274559</v>
      </c>
      <c r="F24" s="60">
        <v>0</v>
      </c>
      <c r="G24" s="47">
        <f>SUM(C24:F24)</f>
        <v>364.82624768876013</v>
      </c>
    </row>
    <row r="25" spans="1:7" ht="16" thickBot="1">
      <c r="A25" s="14">
        <v>40</v>
      </c>
      <c r="B25" s="25" t="s">
        <v>66</v>
      </c>
      <c r="C25" s="4">
        <v>615.86680020030042</v>
      </c>
      <c r="D25" s="4">
        <v>939.02420694957709</v>
      </c>
      <c r="E25" s="4">
        <v>6154.9347477432066</v>
      </c>
      <c r="F25" s="60">
        <v>0</v>
      </c>
      <c r="G25" s="47">
        <f>SUM(C25:F25)</f>
        <v>7709.8257548930842</v>
      </c>
    </row>
    <row r="26" spans="1:7" ht="16" thickBot="1">
      <c r="A26" s="14">
        <v>41</v>
      </c>
      <c r="B26" s="25" t="s">
        <v>67</v>
      </c>
      <c r="C26" s="4">
        <v>487.97800420507843</v>
      </c>
      <c r="D26" s="4">
        <v>746.1501976284585</v>
      </c>
      <c r="E26" s="4">
        <v>3030.885654056518</v>
      </c>
      <c r="F26" s="60">
        <v>0</v>
      </c>
      <c r="G26" s="47">
        <f>SUM(C26:F26)</f>
        <v>4265.0138558900544</v>
      </c>
    </row>
    <row r="27" spans="1:7" ht="16" thickBot="1">
      <c r="A27" s="14">
        <v>42</v>
      </c>
      <c r="B27" s="25" t="s">
        <v>68</v>
      </c>
      <c r="C27" s="4">
        <v>58</v>
      </c>
      <c r="D27" s="4">
        <v>87</v>
      </c>
      <c r="E27" s="4">
        <v>391</v>
      </c>
      <c r="F27" s="60"/>
      <c r="G27" s="47">
        <f>SUM(C27:F27)</f>
        <v>536</v>
      </c>
    </row>
  </sheetData>
  <sheetProtection algorithmName="SHA-512" hashValue="dLt7I2LxIDt8NKVjhN1zhjFcO6pcTzrls2erhuve1JwrhJ/GVhHdq1CNKwSctgrbnTfevtdKOg79l5UOPKnCyA==" saltValue="3C/KWrfc3jZoQXmF8ZHu5w==" spinCount="100000" sheet="1" objects="1" scenarios="1"/>
  <mergeCells count="1">
    <mergeCell ref="C2:G2"/>
  </mergeCells>
  <conditionalFormatting sqref="G5:G9">
    <cfRule type="cellIs" dxfId="23" priority="30" stopIfTrue="1" operator="lessThan">
      <formula>0</formula>
    </cfRule>
    <cfRule type="cellIs" dxfId="22" priority="34" stopIfTrue="1" operator="lessThan">
      <formula>0</formula>
    </cfRule>
  </conditionalFormatting>
  <conditionalFormatting sqref="C13:G14 F11:G12">
    <cfRule type="cellIs" dxfId="21" priority="29" stopIfTrue="1" operator="lessThan">
      <formula>0</formula>
    </cfRule>
    <cfRule type="cellIs" dxfId="20" priority="33" stopIfTrue="1" operator="lessThan">
      <formula>0</formula>
    </cfRule>
  </conditionalFormatting>
  <conditionalFormatting sqref="F16:G22">
    <cfRule type="cellIs" dxfId="19" priority="28" stopIfTrue="1" operator="lessThan">
      <formula>0</formula>
    </cfRule>
    <cfRule type="cellIs" dxfId="18" priority="32" stopIfTrue="1" operator="lessThan">
      <formula>0</formula>
    </cfRule>
  </conditionalFormatting>
  <conditionalFormatting sqref="F24:G27">
    <cfRule type="cellIs" dxfId="17" priority="27" stopIfTrue="1" operator="lessThan">
      <formula>0</formula>
    </cfRule>
    <cfRule type="cellIs" dxfId="16" priority="31" stopIfTrue="1" operator="lessThan">
      <formula>0</formula>
    </cfRule>
  </conditionalFormatting>
  <conditionalFormatting sqref="F7:F9">
    <cfRule type="cellIs" dxfId="15" priority="25" stopIfTrue="1" operator="lessThan">
      <formula>0</formula>
    </cfRule>
    <cfRule type="cellIs" dxfId="14" priority="26" stopIfTrue="1" operator="lessThan">
      <formula>0</formula>
    </cfRule>
  </conditionalFormatting>
  <conditionalFormatting sqref="F5:F6">
    <cfRule type="cellIs" dxfId="13" priority="13" stopIfTrue="1" operator="lessThan">
      <formula>0</formula>
    </cfRule>
    <cfRule type="cellIs" dxfId="12" priority="14" stopIfTrue="1" operator="lessThan">
      <formula>0</formula>
    </cfRule>
  </conditionalFormatting>
  <conditionalFormatting sqref="C7:E9">
    <cfRule type="cellIs" dxfId="11" priority="11" stopIfTrue="1" operator="lessThan">
      <formula>0</formula>
    </cfRule>
    <cfRule type="cellIs" dxfId="10" priority="12" stopIfTrue="1" operator="lessThan">
      <formula>0</formula>
    </cfRule>
  </conditionalFormatting>
  <conditionalFormatting sqref="C5:E6">
    <cfRule type="cellIs" dxfId="9" priority="9" stopIfTrue="1" operator="lessThan">
      <formula>0</formula>
    </cfRule>
    <cfRule type="cellIs" dxfId="8" priority="10" stopIfTrue="1" operator="lessThan">
      <formula>0</formula>
    </cfRule>
  </conditionalFormatting>
  <conditionalFormatting sqref="C11:E11">
    <cfRule type="cellIs" dxfId="7" priority="7" stopIfTrue="1" operator="lessThan">
      <formula>0</formula>
    </cfRule>
    <cfRule type="cellIs" dxfId="6" priority="8" stopIfTrue="1" operator="lessThan">
      <formula>0</formula>
    </cfRule>
  </conditionalFormatting>
  <conditionalFormatting sqref="C12:E12">
    <cfRule type="cellIs" dxfId="5" priority="5" stopIfTrue="1" operator="lessThan">
      <formula>0</formula>
    </cfRule>
    <cfRule type="cellIs" dxfId="4" priority="6" stopIfTrue="1" operator="lessThan">
      <formula>0</formula>
    </cfRule>
  </conditionalFormatting>
  <conditionalFormatting sqref="C16:E22">
    <cfRule type="cellIs" dxfId="3" priority="3" stopIfTrue="1" operator="lessThan">
      <formula>0</formula>
    </cfRule>
    <cfRule type="cellIs" dxfId="2" priority="4" stopIfTrue="1" operator="lessThan">
      <formula>0</formula>
    </cfRule>
  </conditionalFormatting>
  <conditionalFormatting sqref="C24:E27">
    <cfRule type="cellIs" dxfId="1" priority="1" stopIfTrue="1" operator="lessThan">
      <formula>0</formula>
    </cfRule>
    <cfRule type="cellIs" dxfId="0" priority="2" stopIfTrue="1" operator="lessThan">
      <formula>0</formula>
    </cfRule>
  </conditionalFormatting>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6"/>
  <sheetViews>
    <sheetView showGridLines="0" showRowColHeaders="0" zoomScaleNormal="100" workbookViewId="0">
      <pane xSplit="2" ySplit="6" topLeftCell="C7" activePane="bottomRight" state="frozen"/>
      <selection pane="topRight" activeCell="C1" sqref="C1"/>
      <selection pane="bottomLeft" activeCell="A7" sqref="A7"/>
      <selection pane="bottomRight" activeCell="C7" sqref="C7"/>
    </sheetView>
  </sheetViews>
  <sheetFormatPr defaultColWidth="9.1796875" defaultRowHeight="14.5"/>
  <cols>
    <col min="1" max="1" width="9.1796875" style="30"/>
    <col min="2" max="2" width="99" style="30" bestFit="1" customWidth="1"/>
    <col min="3" max="3" width="9.1796875" style="30"/>
    <col min="4" max="4" width="11.26953125" style="30" customWidth="1"/>
    <col min="5" max="5" width="15.453125" style="30" customWidth="1"/>
    <col min="6" max="6" width="9.1796875" style="30"/>
    <col min="7" max="7" width="12.453125" style="30" customWidth="1"/>
    <col min="8" max="8" width="13.1796875" style="30" customWidth="1"/>
    <col min="9" max="9" width="48.453125" style="30" customWidth="1"/>
    <col min="10" max="16384" width="9.1796875" style="30"/>
  </cols>
  <sheetData>
    <row r="1" spans="1:9" ht="21">
      <c r="A1" s="123" t="s">
        <v>9</v>
      </c>
      <c r="B1" s="123"/>
      <c r="C1" s="123"/>
      <c r="D1" s="123"/>
      <c r="E1" s="123"/>
      <c r="F1" s="123"/>
      <c r="G1" s="123"/>
      <c r="H1" s="123"/>
      <c r="I1" s="123"/>
    </row>
    <row r="2" spans="1:9" ht="18.5">
      <c r="A2" s="122" t="s">
        <v>78</v>
      </c>
      <c r="B2" s="122"/>
      <c r="C2" s="122"/>
      <c r="D2" s="122"/>
      <c r="E2" s="122"/>
      <c r="F2" s="122"/>
      <c r="G2" s="122"/>
      <c r="H2" s="122"/>
      <c r="I2" s="122"/>
    </row>
    <row r="3" spans="1:9" ht="19" thickBot="1">
      <c r="A3" s="101" t="s">
        <v>79</v>
      </c>
      <c r="B3" s="101"/>
      <c r="C3" s="101"/>
      <c r="D3" s="101"/>
      <c r="E3" s="101"/>
      <c r="F3" s="101"/>
      <c r="G3" s="101"/>
      <c r="H3" s="101"/>
      <c r="I3" s="101"/>
    </row>
    <row r="4" spans="1:9" ht="26.25" customHeight="1">
      <c r="A4" s="126" t="s">
        <v>80</v>
      </c>
      <c r="B4" s="124" t="s">
        <v>81</v>
      </c>
      <c r="C4" s="128" t="s">
        <v>82</v>
      </c>
      <c r="D4" s="128"/>
      <c r="E4" s="129"/>
      <c r="F4" s="130" t="s">
        <v>83</v>
      </c>
      <c r="G4" s="128"/>
      <c r="H4" s="131"/>
    </row>
    <row r="5" spans="1:9" ht="15" thickBot="1">
      <c r="A5" s="127"/>
      <c r="B5" s="125"/>
      <c r="C5" s="7" t="s">
        <v>84</v>
      </c>
      <c r="D5" s="7" t="s">
        <v>85</v>
      </c>
      <c r="E5" s="8" t="s">
        <v>86</v>
      </c>
      <c r="F5" s="9" t="s">
        <v>84</v>
      </c>
      <c r="G5" s="7" t="s">
        <v>85</v>
      </c>
      <c r="H5" s="10" t="s">
        <v>86</v>
      </c>
    </row>
    <row r="6" spans="1:9" ht="15.5">
      <c r="A6" s="26"/>
      <c r="B6" s="27" t="s">
        <v>29</v>
      </c>
      <c r="C6" s="31"/>
      <c r="D6" s="31"/>
      <c r="E6" s="31"/>
      <c r="F6" s="31"/>
      <c r="G6" s="31"/>
      <c r="H6" s="31"/>
      <c r="I6" s="12"/>
    </row>
    <row r="7" spans="1:9" ht="15.5">
      <c r="A7" s="28">
        <v>6</v>
      </c>
      <c r="B7" s="44" t="s">
        <v>30</v>
      </c>
      <c r="C7" s="38"/>
      <c r="D7" s="38"/>
      <c r="E7" s="39"/>
      <c r="F7" s="40"/>
      <c r="G7" s="38"/>
      <c r="H7" s="38"/>
      <c r="I7" s="12"/>
    </row>
    <row r="8" spans="1:9" ht="15.5">
      <c r="A8" s="28">
        <v>7</v>
      </c>
      <c r="B8" s="44" t="s">
        <v>31</v>
      </c>
      <c r="C8" s="38"/>
      <c r="D8" s="38"/>
      <c r="E8" s="39"/>
      <c r="F8" s="40"/>
      <c r="G8" s="38"/>
      <c r="H8" s="38"/>
      <c r="I8" s="12"/>
    </row>
    <row r="9" spans="1:9" ht="15.5">
      <c r="A9" s="28">
        <v>8</v>
      </c>
      <c r="B9" s="44" t="s">
        <v>32</v>
      </c>
      <c r="C9" s="32"/>
      <c r="D9" s="32"/>
      <c r="E9" s="33"/>
      <c r="F9" s="40"/>
      <c r="G9" s="38"/>
      <c r="H9" s="38"/>
      <c r="I9" s="12"/>
    </row>
    <row r="10" spans="1:9" ht="15.5">
      <c r="A10" s="28">
        <v>9</v>
      </c>
      <c r="B10" s="44" t="s">
        <v>33</v>
      </c>
      <c r="C10" s="32"/>
      <c r="D10" s="32"/>
      <c r="E10" s="33"/>
      <c r="F10" s="40"/>
      <c r="G10" s="38"/>
      <c r="H10" s="38"/>
      <c r="I10" s="12"/>
    </row>
    <row r="11" spans="1:9" ht="15.5">
      <c r="A11" s="28">
        <v>10</v>
      </c>
      <c r="B11" s="44" t="s">
        <v>34</v>
      </c>
      <c r="C11" s="38"/>
      <c r="D11" s="38"/>
      <c r="E11" s="39"/>
      <c r="F11" s="40"/>
      <c r="G11" s="38"/>
      <c r="H11" s="38"/>
      <c r="I11" s="12"/>
    </row>
    <row r="12" spans="1:9" ht="15.5">
      <c r="A12" s="28">
        <v>11</v>
      </c>
      <c r="B12" s="44" t="s">
        <v>35</v>
      </c>
      <c r="C12" s="38"/>
      <c r="D12" s="38"/>
      <c r="E12" s="39"/>
      <c r="F12" s="40"/>
      <c r="G12" s="38"/>
      <c r="H12" s="38"/>
      <c r="I12" s="12"/>
    </row>
    <row r="13" spans="1:9" ht="16" thickBot="1">
      <c r="A13" s="29">
        <v>13</v>
      </c>
      <c r="B13" s="45" t="s">
        <v>36</v>
      </c>
      <c r="C13" s="34"/>
      <c r="D13" s="34"/>
      <c r="E13" s="35"/>
      <c r="F13" s="41"/>
      <c r="G13" s="42"/>
      <c r="H13" s="43"/>
      <c r="I13" s="12"/>
    </row>
    <row r="14" spans="1:9" ht="15.5">
      <c r="A14" s="26"/>
      <c r="B14" s="46" t="s">
        <v>38</v>
      </c>
      <c r="C14" s="36"/>
      <c r="D14" s="36"/>
      <c r="E14" s="36"/>
      <c r="F14" s="36"/>
      <c r="G14" s="36"/>
      <c r="H14" s="36"/>
      <c r="I14" s="12"/>
    </row>
    <row r="15" spans="1:9" ht="15.5">
      <c r="A15" s="28">
        <v>15</v>
      </c>
      <c r="B15" s="44" t="s">
        <v>39</v>
      </c>
      <c r="C15" s="38"/>
      <c r="D15" s="38"/>
      <c r="E15" s="39"/>
      <c r="F15" s="40"/>
      <c r="G15" s="38"/>
      <c r="H15" s="38"/>
      <c r="I15" s="37"/>
    </row>
    <row r="16" spans="1:9" ht="15.5">
      <c r="A16" s="28">
        <v>16</v>
      </c>
      <c r="B16" s="44" t="s">
        <v>40</v>
      </c>
      <c r="C16" s="38"/>
      <c r="D16" s="38"/>
      <c r="E16" s="39"/>
      <c r="F16" s="40"/>
      <c r="G16" s="38"/>
      <c r="H16" s="38"/>
      <c r="I16" s="12"/>
    </row>
    <row r="17" spans="1:9" ht="15.5">
      <c r="A17" s="28">
        <v>17</v>
      </c>
      <c r="B17" s="44" t="s">
        <v>41</v>
      </c>
      <c r="C17" s="38"/>
      <c r="D17" s="38"/>
      <c r="E17" s="39"/>
      <c r="F17" s="40"/>
      <c r="G17" s="38"/>
      <c r="H17" s="38"/>
      <c r="I17" s="12"/>
    </row>
    <row r="18" spans="1:9" ht="15.5">
      <c r="A18" s="28">
        <v>18</v>
      </c>
      <c r="B18" s="44" t="s">
        <v>42</v>
      </c>
      <c r="C18" s="38"/>
      <c r="D18" s="38"/>
      <c r="E18" s="39"/>
      <c r="F18" s="40"/>
      <c r="G18" s="38"/>
      <c r="H18" s="38"/>
      <c r="I18" s="12"/>
    </row>
    <row r="19" spans="1:9" ht="15.5">
      <c r="A19" s="28">
        <v>19</v>
      </c>
      <c r="B19" s="44" t="s">
        <v>43</v>
      </c>
      <c r="C19" s="38"/>
      <c r="D19" s="38"/>
      <c r="E19" s="39"/>
      <c r="F19" s="40"/>
      <c r="G19" s="38"/>
      <c r="H19" s="38"/>
      <c r="I19" s="12"/>
    </row>
    <row r="20" spans="1:9" ht="15.5">
      <c r="A20" s="28">
        <v>20</v>
      </c>
      <c r="B20" s="44" t="s">
        <v>44</v>
      </c>
      <c r="C20" s="38"/>
      <c r="D20" s="38"/>
      <c r="E20" s="39"/>
      <c r="F20" s="40"/>
      <c r="G20" s="38"/>
      <c r="H20" s="38"/>
      <c r="I20" s="12"/>
    </row>
    <row r="21" spans="1:9" ht="15.5">
      <c r="A21" s="28">
        <v>21</v>
      </c>
      <c r="B21" s="44" t="s">
        <v>45</v>
      </c>
      <c r="C21" s="38"/>
      <c r="D21" s="38"/>
      <c r="E21" s="39"/>
      <c r="F21" s="40"/>
      <c r="G21" s="38"/>
      <c r="H21" s="38"/>
      <c r="I21" s="12"/>
    </row>
    <row r="22" spans="1:9" ht="15.5">
      <c r="A22" s="28">
        <v>22</v>
      </c>
      <c r="B22" s="44" t="s">
        <v>46</v>
      </c>
      <c r="C22" s="32"/>
      <c r="D22" s="32"/>
      <c r="E22" s="33"/>
      <c r="F22" s="40"/>
      <c r="G22" s="38"/>
      <c r="H22" s="38"/>
      <c r="I22" s="12"/>
    </row>
    <row r="23" spans="1:9" ht="15.5">
      <c r="A23" s="28">
        <v>23</v>
      </c>
      <c r="B23" s="44" t="s">
        <v>47</v>
      </c>
      <c r="C23" s="32"/>
      <c r="D23" s="32"/>
      <c r="E23" s="33"/>
      <c r="F23" s="40"/>
      <c r="G23" s="38"/>
      <c r="H23" s="38"/>
      <c r="I23" s="12"/>
    </row>
    <row r="24" spans="1:9" ht="15.5">
      <c r="A24" s="28">
        <v>24</v>
      </c>
      <c r="B24" s="44" t="s">
        <v>48</v>
      </c>
      <c r="C24" s="32"/>
      <c r="D24" s="32"/>
      <c r="E24" s="33"/>
      <c r="F24" s="40"/>
      <c r="G24" s="38"/>
      <c r="H24" s="38"/>
      <c r="I24" s="12"/>
    </row>
    <row r="25" spans="1:9" ht="15.5">
      <c r="A25" s="28">
        <v>26</v>
      </c>
      <c r="B25" s="44" t="s">
        <v>49</v>
      </c>
      <c r="C25" s="32"/>
      <c r="D25" s="32"/>
      <c r="E25" s="33"/>
      <c r="F25" s="40"/>
      <c r="G25" s="38"/>
      <c r="H25" s="38"/>
      <c r="I25" s="12"/>
    </row>
    <row r="26" spans="1:9" ht="15.5">
      <c r="A26" s="28">
        <v>27</v>
      </c>
      <c r="B26" s="44" t="s">
        <v>50</v>
      </c>
      <c r="C26" s="32"/>
      <c r="D26" s="32"/>
      <c r="E26" s="33"/>
      <c r="F26" s="40"/>
      <c r="G26" s="38"/>
      <c r="H26" s="38"/>
      <c r="I26" s="12"/>
    </row>
    <row r="27" spans="1:9" ht="15.5">
      <c r="A27" s="28">
        <v>28</v>
      </c>
      <c r="B27" s="44" t="s">
        <v>51</v>
      </c>
      <c r="C27" s="32"/>
      <c r="D27" s="32"/>
      <c r="E27" s="33"/>
      <c r="F27" s="40"/>
      <c r="G27" s="38"/>
      <c r="H27" s="38"/>
      <c r="I27" s="12"/>
    </row>
    <row r="28" spans="1:9" ht="15.5">
      <c r="A28" s="28">
        <v>29</v>
      </c>
      <c r="B28" s="44" t="s">
        <v>87</v>
      </c>
      <c r="C28" s="32"/>
      <c r="D28" s="32"/>
      <c r="E28" s="33"/>
      <c r="F28" s="40"/>
      <c r="G28" s="38"/>
      <c r="H28" s="38"/>
      <c r="I28" s="12"/>
    </row>
    <row r="29" spans="1:9" ht="15.5">
      <c r="A29" s="28">
        <v>30</v>
      </c>
      <c r="B29" s="44" t="s">
        <v>53</v>
      </c>
      <c r="C29" s="32"/>
      <c r="D29" s="32"/>
      <c r="E29" s="33"/>
      <c r="F29" s="40"/>
      <c r="G29" s="38"/>
      <c r="H29" s="38"/>
      <c r="I29" s="12"/>
    </row>
    <row r="30" spans="1:9" ht="15.5">
      <c r="A30" s="28">
        <v>31</v>
      </c>
      <c r="B30" s="44" t="s">
        <v>54</v>
      </c>
      <c r="C30" s="32"/>
      <c r="D30" s="32"/>
      <c r="E30" s="33"/>
      <c r="F30" s="40"/>
      <c r="G30" s="38"/>
      <c r="H30" s="38"/>
      <c r="I30" s="12"/>
    </row>
    <row r="31" spans="1:9" ht="15.5">
      <c r="A31" s="28">
        <v>32</v>
      </c>
      <c r="B31" s="44" t="s">
        <v>55</v>
      </c>
      <c r="C31" s="32"/>
      <c r="D31" s="32"/>
      <c r="E31" s="33"/>
      <c r="F31" s="40"/>
      <c r="G31" s="38"/>
      <c r="H31" s="38"/>
      <c r="I31" s="12"/>
    </row>
    <row r="32" spans="1:9" ht="15.5">
      <c r="A32" s="28">
        <v>33</v>
      </c>
      <c r="B32" s="44" t="s">
        <v>56</v>
      </c>
      <c r="C32" s="32"/>
      <c r="D32" s="32"/>
      <c r="E32" s="33"/>
      <c r="F32" s="40"/>
      <c r="G32" s="38"/>
      <c r="H32" s="38"/>
      <c r="I32" s="12"/>
    </row>
    <row r="33" spans="1:9" ht="15.5">
      <c r="A33" s="28" t="s">
        <v>57</v>
      </c>
      <c r="B33" s="44" t="s">
        <v>58</v>
      </c>
      <c r="C33" s="32"/>
      <c r="D33" s="32"/>
      <c r="E33" s="33"/>
      <c r="F33" s="40"/>
      <c r="G33" s="38"/>
      <c r="H33" s="38"/>
      <c r="I33" s="12"/>
    </row>
    <row r="34" spans="1:9" ht="15.5">
      <c r="A34" s="28">
        <v>34</v>
      </c>
      <c r="B34" s="44" t="s">
        <v>59</v>
      </c>
      <c r="C34" s="32"/>
      <c r="D34" s="32"/>
      <c r="E34" s="33"/>
      <c r="F34" s="40"/>
      <c r="G34" s="38"/>
      <c r="H34" s="38"/>
      <c r="I34" s="12"/>
    </row>
    <row r="35" spans="1:9" ht="15.5">
      <c r="A35" s="28">
        <v>35</v>
      </c>
      <c r="B35" s="44" t="s">
        <v>60</v>
      </c>
      <c r="C35" s="32"/>
      <c r="D35" s="32"/>
      <c r="E35" s="33"/>
      <c r="F35" s="40"/>
      <c r="G35" s="38"/>
      <c r="H35" s="38"/>
      <c r="I35" s="12"/>
    </row>
    <row r="36" spans="1:9" ht="16" thickBot="1">
      <c r="A36" s="29">
        <v>36</v>
      </c>
      <c r="B36" s="45" t="s">
        <v>61</v>
      </c>
      <c r="C36" s="34"/>
      <c r="D36" s="34"/>
      <c r="E36" s="35"/>
      <c r="F36" s="41"/>
      <c r="G36" s="42"/>
      <c r="H36" s="43"/>
      <c r="I36" s="12"/>
    </row>
  </sheetData>
  <sheetProtection algorithmName="SHA-512" hashValue="S3FgZh+ooVJbadXegytKV4RoYbBN0M4X1DjLJvQwKuHXOIygTqnxBO5i+jaih0/PRpPl5GUPKdbEti87cKW+Tg==" saltValue="i14NOkdHqatOXFn+GjdcPw==" spinCount="100000" sheet="1" objects="1" scenarios="1"/>
  <mergeCells count="6">
    <mergeCell ref="A2:I2"/>
    <mergeCell ref="A1:I1"/>
    <mergeCell ref="B4:B5"/>
    <mergeCell ref="A4:A5"/>
    <mergeCell ref="C4:E4"/>
    <mergeCell ref="F4:H4"/>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35"/>
  <sheetViews>
    <sheetView showGridLines="0" showRowColHeaders="0" topLeftCell="B1" zoomScaleNormal="100" workbookViewId="0">
      <pane xSplit="1" ySplit="1" topLeftCell="C2" activePane="bottomRight" state="frozen"/>
      <selection activeCell="B1" sqref="B1"/>
      <selection pane="topRight" activeCell="C1" sqref="C1"/>
      <selection pane="bottomLeft" activeCell="B6" sqref="B6"/>
      <selection pane="bottomRight" activeCell="D6" sqref="D6"/>
    </sheetView>
  </sheetViews>
  <sheetFormatPr defaultColWidth="9.1796875" defaultRowHeight="14.5"/>
  <cols>
    <col min="1" max="1" width="8.26953125" style="82" customWidth="1"/>
    <col min="2" max="2" width="6.54296875" style="82" bestFit="1" customWidth="1"/>
    <col min="3" max="3" width="50.7265625" style="82" customWidth="1"/>
    <col min="4" max="5" width="55.7265625" style="82" customWidth="1"/>
    <col min="6" max="8" width="16.7265625" style="82" customWidth="1"/>
    <col min="9" max="9" width="48.453125" style="82" customWidth="1"/>
    <col min="10" max="16384" width="9.1796875" style="82"/>
  </cols>
  <sheetData>
    <row r="1" spans="1:9" ht="21">
      <c r="A1" s="81" t="s">
        <v>9</v>
      </c>
      <c r="B1" s="81"/>
      <c r="C1" s="81"/>
      <c r="D1" s="81"/>
      <c r="E1" s="81"/>
      <c r="F1" s="81"/>
      <c r="G1" s="81"/>
      <c r="H1" s="81"/>
      <c r="I1" s="81"/>
    </row>
    <row r="2" spans="1:9" ht="15" thickBot="1">
      <c r="C2" s="83" t="s">
        <v>88</v>
      </c>
    </row>
    <row r="3" spans="1:9">
      <c r="B3" s="84" t="s">
        <v>80</v>
      </c>
      <c r="C3" s="85" t="s">
        <v>81</v>
      </c>
    </row>
    <row r="4" spans="1:9" ht="15" thickBot="1">
      <c r="B4" s="86"/>
      <c r="C4" s="87"/>
      <c r="D4" s="87"/>
      <c r="E4" s="88"/>
    </row>
    <row r="5" spans="1:9" ht="15.5">
      <c r="B5" s="89"/>
      <c r="C5" s="90" t="s">
        <v>29</v>
      </c>
      <c r="D5" s="91" t="s">
        <v>89</v>
      </c>
      <c r="E5" s="92" t="s">
        <v>90</v>
      </c>
    </row>
    <row r="6" spans="1:9" ht="15.5">
      <c r="B6" s="93">
        <v>6</v>
      </c>
      <c r="C6" s="94" t="s">
        <v>30</v>
      </c>
      <c r="D6" s="38"/>
      <c r="E6" s="38"/>
    </row>
    <row r="7" spans="1:9" ht="15.5">
      <c r="B7" s="93">
        <v>7</v>
      </c>
      <c r="C7" s="94" t="s">
        <v>31</v>
      </c>
      <c r="D7" s="38"/>
      <c r="E7" s="38"/>
    </row>
    <row r="8" spans="1:9" ht="15.5">
      <c r="B8" s="93">
        <v>8</v>
      </c>
      <c r="C8" s="94" t="s">
        <v>32</v>
      </c>
      <c r="D8" s="38"/>
      <c r="E8" s="38"/>
    </row>
    <row r="9" spans="1:9" ht="31">
      <c r="B9" s="93">
        <v>9</v>
      </c>
      <c r="C9" s="94" t="s">
        <v>33</v>
      </c>
      <c r="D9" s="38"/>
      <c r="E9" s="38"/>
    </row>
    <row r="10" spans="1:9" ht="15.5">
      <c r="B10" s="93">
        <v>10</v>
      </c>
      <c r="C10" s="94" t="s">
        <v>34</v>
      </c>
      <c r="D10" s="38"/>
      <c r="E10" s="38"/>
    </row>
    <row r="11" spans="1:9" ht="15.5">
      <c r="B11" s="93">
        <v>11</v>
      </c>
      <c r="C11" s="94" t="s">
        <v>35</v>
      </c>
      <c r="D11" s="38"/>
      <c r="E11" s="38"/>
    </row>
    <row r="12" spans="1:9" ht="31.5" thickBot="1">
      <c r="B12" s="95">
        <v>13</v>
      </c>
      <c r="C12" s="96" t="s">
        <v>36</v>
      </c>
      <c r="D12" s="38"/>
      <c r="E12" s="38"/>
    </row>
    <row r="13" spans="1:9" ht="15.5">
      <c r="B13" s="89"/>
      <c r="C13" s="97" t="s">
        <v>38</v>
      </c>
      <c r="D13" s="38"/>
      <c r="E13" s="38"/>
    </row>
    <row r="14" spans="1:9" ht="31">
      <c r="B14" s="93">
        <v>15</v>
      </c>
      <c r="C14" s="94" t="s">
        <v>39</v>
      </c>
      <c r="D14" s="38"/>
      <c r="E14" s="38"/>
    </row>
    <row r="15" spans="1:9" ht="31">
      <c r="B15" s="93">
        <v>16</v>
      </c>
      <c r="C15" s="94" t="s">
        <v>40</v>
      </c>
      <c r="D15" s="38"/>
      <c r="E15" s="38"/>
    </row>
    <row r="16" spans="1:9" ht="31">
      <c r="B16" s="93">
        <v>17</v>
      </c>
      <c r="C16" s="94" t="s">
        <v>41</v>
      </c>
      <c r="D16" s="38"/>
      <c r="E16" s="38"/>
    </row>
    <row r="17" spans="2:5" ht="15.5">
      <c r="B17" s="93">
        <v>18</v>
      </c>
      <c r="C17" s="94" t="s">
        <v>42</v>
      </c>
      <c r="D17" s="38"/>
      <c r="E17" s="38"/>
    </row>
    <row r="18" spans="2:5" ht="15.5">
      <c r="B18" s="93">
        <v>19</v>
      </c>
      <c r="C18" s="94" t="s">
        <v>43</v>
      </c>
      <c r="D18" s="38"/>
      <c r="E18" s="38"/>
    </row>
    <row r="19" spans="2:5" ht="15.5">
      <c r="B19" s="93">
        <v>20</v>
      </c>
      <c r="C19" s="94" t="s">
        <v>44</v>
      </c>
      <c r="D19" s="38"/>
      <c r="E19" s="38"/>
    </row>
    <row r="20" spans="2:5" ht="15.5">
      <c r="B20" s="93">
        <v>21</v>
      </c>
      <c r="C20" s="94" t="s">
        <v>45</v>
      </c>
      <c r="D20" s="38"/>
      <c r="E20" s="38"/>
    </row>
    <row r="21" spans="2:5" ht="15.5">
      <c r="B21" s="93">
        <v>22</v>
      </c>
      <c r="C21" s="94" t="s">
        <v>46</v>
      </c>
      <c r="D21" s="38"/>
      <c r="E21" s="38"/>
    </row>
    <row r="22" spans="2:5" ht="31">
      <c r="B22" s="93">
        <v>23</v>
      </c>
      <c r="C22" s="94" t="s">
        <v>47</v>
      </c>
      <c r="D22" s="38"/>
      <c r="E22" s="38"/>
    </row>
    <row r="23" spans="2:5" ht="15.5">
      <c r="B23" s="93">
        <v>24</v>
      </c>
      <c r="C23" s="94" t="s">
        <v>48</v>
      </c>
      <c r="D23" s="38"/>
      <c r="E23" s="38"/>
    </row>
    <row r="24" spans="2:5" ht="15.5">
      <c r="B24" s="93">
        <v>26</v>
      </c>
      <c r="C24" s="94" t="s">
        <v>49</v>
      </c>
      <c r="D24" s="38"/>
      <c r="E24" s="38"/>
    </row>
    <row r="25" spans="2:5" ht="15.5">
      <c r="B25" s="93">
        <v>27</v>
      </c>
      <c r="C25" s="94" t="s">
        <v>50</v>
      </c>
      <c r="D25" s="38"/>
      <c r="E25" s="38"/>
    </row>
    <row r="26" spans="2:5" ht="15.5">
      <c r="B26" s="93">
        <v>28</v>
      </c>
      <c r="C26" s="94" t="s">
        <v>51</v>
      </c>
      <c r="D26" s="38"/>
      <c r="E26" s="38"/>
    </row>
    <row r="27" spans="2:5" ht="15.5">
      <c r="B27" s="93">
        <v>29</v>
      </c>
      <c r="C27" s="94" t="s">
        <v>87</v>
      </c>
      <c r="D27" s="38"/>
      <c r="E27" s="38"/>
    </row>
    <row r="28" spans="2:5" ht="15.5">
      <c r="B28" s="93">
        <v>30</v>
      </c>
      <c r="C28" s="94" t="s">
        <v>53</v>
      </c>
      <c r="D28" s="38"/>
      <c r="E28" s="38"/>
    </row>
    <row r="29" spans="2:5" ht="15.5">
      <c r="B29" s="93">
        <v>31</v>
      </c>
      <c r="C29" s="94" t="s">
        <v>54</v>
      </c>
      <c r="D29" s="38"/>
      <c r="E29" s="38"/>
    </row>
    <row r="30" spans="2:5" ht="31">
      <c r="B30" s="93">
        <v>32</v>
      </c>
      <c r="C30" s="94" t="s">
        <v>55</v>
      </c>
      <c r="D30" s="38"/>
      <c r="E30" s="38"/>
    </row>
    <row r="31" spans="2:5" ht="15.5">
      <c r="B31" s="93">
        <v>33</v>
      </c>
      <c r="C31" s="94" t="s">
        <v>56</v>
      </c>
      <c r="D31" s="38"/>
      <c r="E31" s="38"/>
    </row>
    <row r="32" spans="2:5" ht="15.5">
      <c r="B32" s="93" t="s">
        <v>57</v>
      </c>
      <c r="C32" s="94" t="s">
        <v>58</v>
      </c>
      <c r="D32" s="38"/>
      <c r="E32" s="38"/>
    </row>
    <row r="33" spans="2:5" ht="15.5">
      <c r="B33" s="93">
        <v>34</v>
      </c>
      <c r="C33" s="94" t="s">
        <v>59</v>
      </c>
      <c r="D33" s="38"/>
      <c r="E33" s="38"/>
    </row>
    <row r="34" spans="2:5" ht="15.5">
      <c r="B34" s="93">
        <v>35</v>
      </c>
      <c r="C34" s="94" t="s">
        <v>60</v>
      </c>
      <c r="D34" s="38"/>
      <c r="E34" s="38"/>
    </row>
    <row r="35" spans="2:5" ht="16" thickBot="1">
      <c r="B35" s="95">
        <v>36</v>
      </c>
      <c r="C35" s="96" t="s">
        <v>61</v>
      </c>
      <c r="D35" s="38"/>
      <c r="E35" s="38">
        <v>7</v>
      </c>
    </row>
  </sheetData>
  <sheetProtection algorithmName="SHA-512" hashValue="gf9H1POkpCHdz1aYReZNg8G/R1G+vzjmo8zzYzfollv1L2/yPFJMDt1ATe4ojsgGo8+SVkQp8e74bQoMgU53cA==" saltValue="w8d/B7fh71jKl21p5va+Ng==" spinCount="100000" sheet="1" objects="1" scenarios="1"/>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Sections I-III. Company Data</vt:lpstr>
      <vt:lpstr>Statewide Data</vt:lpstr>
      <vt:lpstr>Area 1 Data</vt:lpstr>
      <vt:lpstr>Area 2 Data</vt:lpstr>
      <vt:lpstr>Area 3 Data</vt:lpstr>
      <vt:lpstr>Area 4 Data</vt:lpstr>
      <vt:lpstr>Allocation Method</vt:lpstr>
      <vt:lpstr>Comments</vt:lpstr>
    </vt:vector>
  </TitlesOfParts>
  <Company>State of Maine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Brown, Bradford L</dc:creator>
  <cp:lastModifiedBy>Brown, Bradford L</cp:lastModifiedBy>
  <cp:lastPrinted>2014-10-03T12:15:11Z</cp:lastPrinted>
  <dcterms:created xsi:type="dcterms:W3CDTF">2013-10-30T14:59:00Z</dcterms:created>
  <dcterms:modified xsi:type="dcterms:W3CDTF">2022-04-13T12:26:00Z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