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Finance Regulatory Reporting\ME 945\SY 2022\Final Submissions\"/>
    </mc:Choice>
  </mc:AlternateContent>
  <xr:revisionPtr revIDLastSave="0" documentId="13_ncr:1_{178664F6-5CD8-4B04-A657-AD6F93E65995}" xr6:coauthVersionLast="47" xr6:coauthVersionMax="47" xr10:uidLastSave="{00000000-0000-0000-0000-000000000000}"/>
  <workbookProtection workbookAlgorithmName="SHA-512" workbookHashValue="rvynR/qAhsSsQjf7W0Tt0BVeLktdTy/e3Pf7D16kjIc1jGKoDRCfqLbfPsLUQDswhPizJPav4cxr61Uv/DpYGA==" workbookSaltValue="sS+W+gwS98+0z1DlMSR52w==" workbookSpinCount="100000" lockStructure="1"/>
  <bookViews>
    <workbookView xWindow="-108" yWindow="-108" windowWidth="23256" windowHeight="12576"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E12" i="2" s="1"/>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25" i="2" s="1"/>
  <c r="G17" i="3"/>
  <c r="G24" i="2" s="1"/>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F12" i="2"/>
  <c r="G28" i="2" l="1"/>
  <c r="G10" i="2"/>
  <c r="G14" i="2"/>
  <c r="G53" i="2"/>
  <c r="G52" i="2"/>
  <c r="G27" i="2"/>
  <c r="G51"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<sst xmlns="http://schemas.openxmlformats.org/spreadsheetml/2006/main" count="394" uniqueCount="110">
  <si>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</si>
  <si>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</si>
  <si>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</si>
  <si>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</si>
  <si>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</si>
  <si>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</si>
  <si>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</si>
  <si>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</si>
  <si>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</si>
  <si>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</si>
  <si>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</si>
  <si>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</si>
  <si>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</si>
  <si>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</si>
  <si>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</si>
  <si>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</si>
  <si>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</si>
  <si>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</si>
  <si>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</si>
  <si>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</si>
  <si>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</si>
  <si>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</si>
  <si>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</si>
  <si>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</si>
  <si>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</si>
  <si>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</si>
  <si>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</si>
  <si>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</si>
  <si>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</si>
  <si>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</si>
  <si>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</si>
  <si>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</si>
  <si>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</si>
  <si>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</si>
  <si>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</si>
  <si>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</si>
  <si>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</si>
  <si>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</si>
  <si>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</si>
  <si>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</si>
  <si>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</si>
  <si>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</si>
  <si>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</si>
  <si>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</si>
  <si>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</si>
  <si>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</si>
  <si>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</si>
  <si>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</si>
  <si>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</si>
  <si>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</si>
  <si>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</si>
  <si>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</si>
  <si>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</si>
  <si>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</si>
  <si>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</si>
  <si>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</si>
  <si>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</si>
  <si>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</si>
  <si>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</si>
  <si>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</si>
  <si>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</si>
  <si>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</si>
  <si>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</si>
  <si>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</si>
  <si>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</si>
  <si>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</si>
  <si>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</si>
  <si>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</si>
  <si>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</si>
  <si>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</si>
  <si>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</si>
  <si>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</si>
  <si>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</si>
  <si>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</si>
  <si>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</si>
  <si>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</si>
  <si>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</si>
  <si>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</si>
  <si>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</si>
  <si>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</si>
  <si>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</si>
  <si>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</si>
  <si>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</si>
  <si>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</si>
  <si>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</si>
  <si>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</si>
  <si>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</si>
  <si>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</si>
  <si>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</si>
  <si>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</si>
  <si>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</si>
  <si>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</si>
  <si>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</si>
  <si>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</si>
  <si>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</si>
  <si>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</si>
  <si>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</si>
  <si>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</si>
  <si>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</si>
  <si>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945 Long Version: 10/21/2019</t>
  </si>
  <si>
    <t>Laura</t>
  </si>
  <si>
    <t>Pendergast</t>
  </si>
  <si>
    <t>Laura.Pendergast@point32health.org</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</si>
  <si>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</si>
  <si>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</si>
  <si>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</si>
  <si>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</si>
  <si>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</si>
  <si>
    <t>Harvard Pilgrim Health Care Inc</t>
  </si>
  <si>
    <t>781-612-3662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</si>
</sst>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7">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6" fillId="0" borderId="38" xfId="0" applyFont="1" applyBorder="1" applyAlignment="1" applyProtection="1">
      <alignment horizontal="right"/>
    </xf>
    <xf numFmtId="0" fontId="27" fillId="6" borderId="0" xfId="0" applyFont="1" applyFill="1" applyBorder="1" applyProtection="1"/>
    <xf numFmtId="0" fontId="17" fillId="0" borderId="0" xfId="0" applyFont="1" applyAlignment="1" applyProtection="1">
      <alignment horizontal="left"/>
    </xf>
    <xf numFmtId="0" fontId="26" fillId="6" borderId="9" xfId="0" applyFont="1" applyFill="1" applyBorder="1" applyProtection="1">
      <protection locked="0"/>
    </xf>
    <xf numFmtId="0" fontId="23" fillId="6" borderId="9" xfId="0" applyFont="1" applyFill="1" applyBorder="1" applyProtection="1"/>
    <xf numFmtId="166" fontId="22" fillId="0" borderId="0" xfId="0" applyNumberFormat="1" applyFont="1" applyProtection="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0" fontId="26" fillId="6" borderId="32" xfId="0" applyFont="1" applyFill="1" applyBorder="1" applyAlignment="1" applyProtection="1">
      <protection locked="0"/>
    </xf>
    <xf numFmtId="0" fontId="26" fillId="6" borderId="33" xfId="0" applyFont="1" applyFill="1" applyBorder="1" applyAlignment="1" applyProtection="1">
      <protection locked="0"/>
    </xf>
    <xf numFmtId="0" fontId="26" fillId="6" borderId="7" xfId="0" applyFont="1" applyFill="1" applyBorder="1" applyAlignment="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D9" sqref="D9:I9"/>
    </sheetView>
  </sheetViews>
  <sheetFormatPr defaultColWidth="9.109375" defaultRowHeight="15.6" x14ac:dyDescent="0.3"/>
  <cols>
    <col min="1" max="1" width="3.88671875" style="12" customWidth="1"/>
    <col min="2" max="5" width="9.109375" style="12"/>
    <col min="6" max="6" width="20.44140625" style="12" customWidth="1"/>
    <col min="7" max="9" width="9.109375" style="12"/>
    <col min="10" max="10" width="19" style="12" customWidth="1"/>
    <col min="11" max="11" width="15.33203125" style="12" bestFit="1" customWidth="1"/>
    <col min="12" max="14" width="9.109375" style="12"/>
    <col min="15" max="15" width="4.33203125" style="12" customWidth="1"/>
    <col min="16" max="16384" width="9.109375" style="12"/>
  </cols>
  <sheetData>
    <row r="1" spans="2:19" s="72" customFormat="1" ht="18" x14ac:dyDescent="0.35">
      <c r="B1" s="74" t="s">
        <v>9</v>
      </c>
      <c r="C1" s="74"/>
      <c r="D1" s="74"/>
      <c r="E1" s="104" t="s">
        <v>99</v>
      </c>
      <c r="F1" s="104"/>
      <c r="G1" s="74"/>
      <c r="H1" s="74"/>
      <c r="I1" s="74"/>
      <c r="J1" s="74"/>
      <c r="K1" s="74"/>
      <c r="L1" s="74"/>
      <c r="M1" s="74"/>
      <c r="N1" s="74"/>
      <c r="O1" s="74"/>
      <c r="P1" s="74"/>
      <c r="Q1" s="74"/>
      <c r="R1" s="74"/>
      <c r="S1" s="74"/>
    </row>
    <row r="2" spans="2:19" s="73" customFormat="1" ht="18" x14ac:dyDescent="0.35">
      <c r="B2" s="75" t="s">
        <v>94</v>
      </c>
      <c r="C2" s="75"/>
      <c r="D2" s="75"/>
      <c r="E2" s="75"/>
      <c r="F2" s="75"/>
      <c r="G2" s="75"/>
      <c r="H2" s="75"/>
      <c r="I2" s="75"/>
      <c r="J2" s="75"/>
      <c r="K2" s="75"/>
      <c r="L2" s="75"/>
      <c r="M2" s="75"/>
      <c r="N2" s="75"/>
      <c r="O2" s="75"/>
      <c r="P2" s="75"/>
      <c r="Q2" s="76"/>
      <c r="R2" s="76"/>
      <c r="S2" s="76"/>
    </row>
    <row r="3" spans="2:19" ht="18.600000000000001" thickBot="1" x14ac:dyDescent="0.4">
      <c r="B3" s="77" t="s">
        <v>0</v>
      </c>
      <c r="C3" s="77"/>
      <c r="D3" s="77"/>
      <c r="E3" s="77"/>
      <c r="F3" s="77"/>
      <c r="G3" s="78"/>
      <c r="H3" s="78"/>
      <c r="I3" s="78"/>
      <c r="J3" s="78"/>
      <c r="K3" s="78"/>
      <c r="L3" s="78"/>
      <c r="M3" s="78"/>
      <c r="N3" s="78"/>
      <c r="O3" s="78"/>
      <c r="P3" s="78"/>
      <c r="Q3" s="78"/>
      <c r="R3" s="78"/>
      <c r="S3" s="78"/>
    </row>
    <row r="4" spans="2:19" ht="18.600000000000001" thickBot="1" x14ac:dyDescent="0.4">
      <c r="B4" s="78" t="s">
        <v>1</v>
      </c>
      <c r="C4" s="78"/>
      <c r="D4" s="78"/>
      <c r="E4" s="105" t="s">
        <v>108</v>
      </c>
      <c r="F4" s="106"/>
      <c r="G4" s="106"/>
      <c r="H4" s="106"/>
      <c r="I4" s="106"/>
      <c r="J4" s="106"/>
      <c r="K4" s="107"/>
      <c r="L4" s="78"/>
      <c r="M4" s="78"/>
      <c r="N4" s="78"/>
      <c r="O4" s="78"/>
      <c r="P4" s="78"/>
      <c r="Q4" s="78"/>
      <c r="R4" s="78"/>
      <c r="S4" s="78"/>
    </row>
    <row r="5" spans="2:19" ht="18.600000000000001" thickBot="1" x14ac:dyDescent="0.4">
      <c r="B5" s="78" t="s">
        <v>2</v>
      </c>
      <c r="C5" s="78"/>
      <c r="D5" s="78"/>
      <c r="E5" s="105">
        <v>96911</v>
      </c>
      <c r="F5" s="106"/>
      <c r="G5" s="107"/>
      <c r="H5" s="78"/>
      <c r="I5" s="78"/>
      <c r="J5" s="78"/>
      <c r="K5" s="78"/>
      <c r="L5" s="78"/>
      <c r="M5" s="78"/>
      <c r="N5" s="78"/>
      <c r="O5" s="78"/>
      <c r="P5" s="78"/>
      <c r="Q5" s="78"/>
      <c r="R5" s="78"/>
      <c r="S5" s="78"/>
    </row>
    <row r="6" spans="2:19" ht="9.75" customHeight="1" x14ac:dyDescent="0.35">
      <c r="B6" s="78"/>
      <c r="C6" s="78"/>
      <c r="D6" s="78"/>
      <c r="E6" s="78"/>
      <c r="F6" s="78"/>
      <c r="G6" s="78"/>
      <c r="H6" s="78"/>
      <c r="I6" s="78"/>
      <c r="J6" s="78"/>
      <c r="K6" s="78"/>
      <c r="L6" s="78"/>
      <c r="M6" s="78"/>
      <c r="N6" s="78"/>
      <c r="O6" s="78"/>
      <c r="P6" s="78"/>
      <c r="Q6" s="78"/>
      <c r="R6" s="78"/>
      <c r="S6" s="78"/>
    </row>
    <row r="7" spans="2:19" ht="18.600000000000001" thickBot="1" x14ac:dyDescent="0.4">
      <c r="B7" s="77" t="s">
        <v>3</v>
      </c>
      <c r="C7" s="77"/>
      <c r="D7" s="77"/>
      <c r="E7" s="77"/>
      <c r="F7" s="77"/>
      <c r="G7" s="78"/>
      <c r="H7" s="78"/>
      <c r="I7" s="78"/>
      <c r="J7" s="78"/>
      <c r="K7" s="78"/>
      <c r="L7" s="78"/>
      <c r="M7" s="78"/>
      <c r="N7" s="78"/>
      <c r="O7" s="78"/>
      <c r="P7" s="78"/>
      <c r="Q7" s="78"/>
      <c r="R7" s="78"/>
      <c r="S7" s="78"/>
    </row>
    <row r="8" spans="2:19" ht="18.600000000000001" thickBot="1" x14ac:dyDescent="0.4">
      <c r="B8" s="78" t="s">
        <v>4</v>
      </c>
      <c r="C8" s="78"/>
      <c r="D8" s="105" t="s">
        <v>100</v>
      </c>
      <c r="E8" s="106"/>
      <c r="F8" s="106"/>
      <c r="G8" s="107"/>
      <c r="H8" s="78"/>
      <c r="I8" s="78"/>
      <c r="J8" s="98" t="s">
        <v>5</v>
      </c>
      <c r="K8" s="108" t="s">
        <v>101</v>
      </c>
      <c r="L8" s="109"/>
      <c r="M8" s="109"/>
      <c r="N8" s="110"/>
      <c r="P8" s="78"/>
      <c r="Q8" s="78"/>
      <c r="R8" s="78"/>
      <c r="S8" s="78"/>
    </row>
    <row r="9" spans="2:19" ht="18.600000000000001" thickBot="1" x14ac:dyDescent="0.4">
      <c r="B9" s="78" t="s">
        <v>91</v>
      </c>
      <c r="C9" s="78"/>
      <c r="D9" s="105" t="s">
        <v>102</v>
      </c>
      <c r="E9" s="106"/>
      <c r="F9" s="106"/>
      <c r="G9" s="106"/>
      <c r="H9" s="106"/>
      <c r="I9" s="107"/>
      <c r="J9" s="99" t="s">
        <v>6</v>
      </c>
      <c r="K9" s="111" t="s">
        <v>109</v>
      </c>
      <c r="L9" s="112"/>
      <c r="M9" s="112"/>
      <c r="N9" s="113"/>
    </row>
    <row r="10" spans="2:19" ht="12" customHeight="1" x14ac:dyDescent="0.35">
      <c r="B10" s="78"/>
      <c r="C10" s="78"/>
      <c r="D10" s="78"/>
      <c r="E10" s="78"/>
      <c r="F10" s="78"/>
      <c r="G10" s="78"/>
      <c r="H10" s="78"/>
      <c r="I10" s="78"/>
      <c r="J10" s="78"/>
      <c r="K10" s="78"/>
      <c r="L10" s="78"/>
      <c r="M10" s="78"/>
      <c r="N10" s="78"/>
      <c r="O10" s="78"/>
      <c r="P10" s="78"/>
      <c r="Q10" s="78"/>
      <c r="R10" s="78"/>
      <c r="S10" s="78"/>
    </row>
    <row r="11" spans="2:19" ht="18.600000000000001" thickBot="1" x14ac:dyDescent="0.4">
      <c r="B11" s="77" t="s">
        <v>10</v>
      </c>
      <c r="C11" s="77"/>
      <c r="D11" s="77"/>
      <c r="E11" s="77"/>
      <c r="F11" s="77"/>
      <c r="G11" s="78"/>
      <c r="H11" s="78"/>
      <c r="I11" s="78"/>
      <c r="J11" s="78"/>
      <c r="K11" s="78"/>
      <c r="L11" s="78"/>
      <c r="M11" s="78"/>
      <c r="N11" s="78"/>
    </row>
    <row r="12" spans="2:19" ht="18.600000000000001" thickBot="1" x14ac:dyDescent="0.4">
      <c r="B12" s="78" t="s">
        <v>7</v>
      </c>
      <c r="C12" s="103">
        <v>2021</v>
      </c>
      <c r="D12" s="78"/>
      <c r="E12" s="78"/>
      <c r="F12" s="78"/>
      <c r="G12" s="78"/>
      <c r="H12" s="78"/>
      <c r="I12" s="78"/>
      <c r="J12" s="78"/>
      <c r="K12" s="78"/>
      <c r="L12" s="78"/>
      <c r="M12" s="78"/>
      <c r="N12" s="78"/>
      <c r="O12" s="78"/>
      <c r="P12" s="78"/>
      <c r="Q12" s="78"/>
      <c r="R12" s="78"/>
      <c r="S12" s="78"/>
    </row>
    <row r="13" spans="2:19" ht="3" customHeight="1" thickBot="1" x14ac:dyDescent="0.4">
      <c r="B13" s="78"/>
      <c r="C13" s="100"/>
      <c r="D13" s="78"/>
      <c r="E13" s="78"/>
      <c r="F13" s="78"/>
      <c r="G13" s="78"/>
      <c r="H13" s="78"/>
      <c r="I13" s="78"/>
      <c r="J13" s="78"/>
      <c r="K13" s="78"/>
      <c r="L13" s="78"/>
      <c r="M13" s="78"/>
      <c r="N13" s="78"/>
      <c r="O13" s="78"/>
      <c r="P13" s="78"/>
      <c r="Q13" s="78"/>
      <c r="R13" s="78"/>
      <c r="S13" s="78"/>
    </row>
    <row r="14" spans="2:19" ht="18.600000000000001" thickBot="1" x14ac:dyDescent="0.4">
      <c r="B14" s="78" t="s">
        <v>96</v>
      </c>
      <c r="C14" s="78"/>
      <c r="D14" s="78"/>
      <c r="E14" s="78"/>
      <c r="F14" s="78"/>
      <c r="G14" s="78"/>
      <c r="H14" s="78"/>
      <c r="I14" s="78"/>
      <c r="J14" s="78"/>
      <c r="K14" s="78"/>
      <c r="L14" s="78"/>
      <c r="M14" s="78"/>
      <c r="O14" s="78"/>
      <c r="P14" s="102" t="s">
        <v>92</v>
      </c>
      <c r="R14" s="78"/>
      <c r="S14" s="78"/>
    </row>
    <row r="15" spans="2:19" ht="2.25" customHeight="1" x14ac:dyDescent="0.35">
      <c r="B15" s="78"/>
      <c r="C15" s="78"/>
      <c r="D15" s="78"/>
      <c r="E15" s="78"/>
      <c r="F15" s="78"/>
      <c r="G15" s="78"/>
      <c r="H15" s="78"/>
      <c r="I15" s="78"/>
      <c r="J15" s="78"/>
      <c r="K15" s="78"/>
      <c r="L15" s="79"/>
      <c r="M15" s="78"/>
      <c r="N15" s="78"/>
      <c r="O15" s="80"/>
      <c r="P15" s="78"/>
      <c r="Q15" s="78"/>
      <c r="R15" s="78"/>
      <c r="S15" s="78"/>
    </row>
    <row r="16" spans="2:19" x14ac:dyDescent="0.3">
      <c r="B16" s="72" t="s">
        <v>95</v>
      </c>
      <c r="C16" s="72"/>
      <c r="D16" s="72"/>
      <c r="E16" s="72"/>
      <c r="F16" s="72"/>
      <c r="G16" s="72"/>
      <c r="H16" s="72"/>
      <c r="I16" s="72"/>
      <c r="J16" s="72"/>
      <c r="K16" s="72"/>
    </row>
    <row r="17" spans="2:19" x14ac:dyDescent="0.3">
      <c r="B17" s="72" t="s">
        <v>76</v>
      </c>
      <c r="C17" s="72"/>
      <c r="D17" s="72"/>
      <c r="E17" s="72"/>
      <c r="F17" s="72"/>
      <c r="G17" s="72"/>
      <c r="H17" s="72"/>
      <c r="I17" s="72"/>
      <c r="J17" s="72"/>
      <c r="K17" s="72"/>
    </row>
    <row r="18" spans="2:19" ht="18" x14ac:dyDescent="0.35">
      <c r="B18" s="78"/>
      <c r="C18" s="78"/>
      <c r="D18" s="78"/>
      <c r="E18" s="78"/>
      <c r="F18" s="78"/>
      <c r="G18" s="78"/>
      <c r="H18" s="78"/>
      <c r="I18" s="78"/>
      <c r="J18" s="78"/>
      <c r="K18" s="78"/>
      <c r="L18" s="78"/>
      <c r="M18" s="78"/>
      <c r="N18" s="78"/>
      <c r="O18" s="78"/>
      <c r="P18" s="78"/>
      <c r="Q18" s="78"/>
      <c r="R18" s="78"/>
      <c r="S18" s="78"/>
    </row>
    <row r="19" spans="2:19" ht="18" x14ac:dyDescent="0.35">
      <c r="B19" s="77"/>
      <c r="C19" s="77"/>
      <c r="D19" s="77"/>
      <c r="E19" s="77"/>
      <c r="F19" s="77"/>
      <c r="G19" s="78"/>
      <c r="H19" s="78"/>
      <c r="I19" s="78"/>
      <c r="J19" s="78"/>
      <c r="K19" s="78"/>
      <c r="L19" s="78"/>
      <c r="M19" s="78"/>
      <c r="N19" s="78"/>
      <c r="O19" s="78"/>
      <c r="P19" s="78"/>
      <c r="Q19" s="78"/>
      <c r="R19" s="78"/>
      <c r="S19" s="78"/>
    </row>
    <row r="50" spans="2:2" x14ac:dyDescent="0.3">
      <c r="B50" s="12" t="s">
        <v>92</v>
      </c>
    </row>
    <row r="51" spans="2:2" x14ac:dyDescent="0.3">
      <c r="B51" s="12" t="s">
        <v>93</v>
      </c>
    </row>
  </sheetData>
  <sheetProtection algorithmName="SHA-512" hashValue="txY13V+5n92JSYoDhm2FxKCQfXRQXSun2F1rhzhjV5QEQ0wB1Z9eHbc9tRYyeVaPCHePTm6lEdQ5b8RfvbHkHA==" saltValue="63FMhxGj46lxBjuG7QXalw=="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headerFoot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Normal="100" workbookViewId="0">
      <pane ySplit="4" topLeftCell="A5" activePane="bottomLeft" state="frozenSplit"/>
      <selection activeCell="C1" sqref="C1:G65536"/>
      <selection pane="bottomLeft" activeCell="B2" sqref="B2"/>
    </sheetView>
  </sheetViews>
  <sheetFormatPr defaultColWidth="9.109375" defaultRowHeight="15.6" x14ac:dyDescent="0.3"/>
  <cols>
    <col min="1" max="1" width="10.6640625" style="12" customWidth="1"/>
    <col min="2" max="2" width="104.33203125" style="12" customWidth="1"/>
    <col min="3" max="7" width="16.6640625" style="12" customWidth="1"/>
    <col min="8" max="8" width="35.109375" style="12" customWidth="1"/>
    <col min="9" max="10" width="9.109375" style="12"/>
    <col min="11" max="11" width="10.6640625" style="12" bestFit="1" customWidth="1"/>
    <col min="12" max="12" width="9.109375" style="12"/>
    <col min="13" max="13" width="9.6640625" style="12" bestFit="1" customWidth="1"/>
    <col min="14" max="14" width="13.44140625" style="12" bestFit="1" customWidth="1"/>
    <col min="15" max="15" width="30.6640625" style="12" bestFit="1" customWidth="1"/>
    <col min="16" max="16384" width="9.109375" style="12"/>
  </cols>
  <sheetData>
    <row r="1" spans="1:8" s="11" customFormat="1" ht="21.6" thickBot="1" x14ac:dyDescent="0.45">
      <c r="B1" s="13" t="s">
        <v>11</v>
      </c>
      <c r="C1" s="13"/>
      <c r="D1" s="13"/>
      <c r="E1" s="13"/>
      <c r="F1" s="13"/>
    </row>
    <row r="2" spans="1:8" ht="18.600000000000001" thickBot="1" x14ac:dyDescent="0.35">
      <c r="A2" s="16"/>
      <c r="B2" s="17" t="s">
        <v>71</v>
      </c>
      <c r="C2" s="114" t="s">
        <v>69</v>
      </c>
      <c r="D2" s="115"/>
      <c r="E2" s="115"/>
      <c r="F2" s="115"/>
      <c r="G2" s="116"/>
    </row>
    <row r="3" spans="1:8" ht="31.8" thickBot="1" x14ac:dyDescent="0.35">
      <c r="A3" s="18" t="s">
        <v>17</v>
      </c>
      <c r="B3" s="19" t="s">
        <v>70</v>
      </c>
      <c r="C3" s="19" t="s">
        <v>12</v>
      </c>
      <c r="D3" s="19" t="s">
        <v>13</v>
      </c>
      <c r="E3" s="20" t="s">
        <v>14</v>
      </c>
      <c r="F3" s="20" t="s">
        <v>15</v>
      </c>
      <c r="G3" s="21" t="s">
        <v>8</v>
      </c>
    </row>
    <row r="4" spans="1:8" ht="16.2" thickBot="1" x14ac:dyDescent="0.35">
      <c r="A4" s="22"/>
      <c r="B4" s="19" t="s">
        <v>16</v>
      </c>
      <c r="C4" s="23"/>
      <c r="D4" s="23"/>
      <c r="E4" s="23"/>
      <c r="F4" s="23"/>
      <c r="G4" s="61"/>
    </row>
    <row r="5" spans="1:8" ht="16.2" thickBot="1" x14ac:dyDescent="0.35">
      <c r="A5" s="14">
        <v>1</v>
      </c>
      <c r="B5" s="25" t="s">
        <v>18</v>
      </c>
      <c r="C5" s="47">
        <f>'Area 1 Data'!C5+'Area 2 Data'!C5+'Area 3 Data'!C5+'Area 4 Data'!C5</f>
        <v>270373</v>
      </c>
      <c r="D5" s="47">
        <f>'Area 1 Data'!D5+'Area 2 Data'!D5+'Area 3 Data'!D5+'Area 4 Data'!D5</f>
        <v>218004</v>
      </c>
      <c r="E5" s="47">
        <f>'Area 1 Data'!E5+'Area 2 Data'!E5+'Area 3 Data'!E5+'Area 4 Data'!E5</f>
        <v>300710</v>
      </c>
      <c r="F5" s="47">
        <f>'Area 1 Data'!F5+'Area 2 Data'!F5+'Area 3 Data'!F5+'Area 4 Data'!F5</f>
        <v>0</v>
      </c>
      <c r="G5" s="47">
        <f t="shared" ref="G5:G12" si="0">SUM(C5:F5)</f>
        <v>789087</v>
      </c>
    </row>
    <row r="6" spans="1:8" ht="16.2" thickBot="1" x14ac:dyDescent="0.35">
      <c r="A6" s="15">
        <v>2</v>
      </c>
      <c r="B6" s="25" t="s">
        <v>19</v>
      </c>
      <c r="C6" s="47">
        <f>'Area 1 Data'!C6+'Area 2 Data'!C6+'Area 3 Data'!C6+'Area 4 Data'!C6</f>
        <v>195</v>
      </c>
      <c r="D6" s="47">
        <f>'Area 1 Data'!D6+'Area 2 Data'!D6+'Area 3 Data'!D6+'Area 4 Data'!D6</f>
        <v>1858</v>
      </c>
      <c r="E6" s="47">
        <f>'Area 1 Data'!E6+'Area 2 Data'!E6+'Area 3 Data'!E6+'Area 4 Data'!E6</f>
        <v>16626</v>
      </c>
      <c r="F6" s="47">
        <f>'Area 1 Data'!F6+'Area 2 Data'!F6+'Area 3 Data'!F6+'Area 4 Data'!F6</f>
        <v>0</v>
      </c>
      <c r="G6" s="48">
        <f t="shared" si="0"/>
        <v>18679</v>
      </c>
    </row>
    <row r="7" spans="1:8" ht="16.2" thickBot="1" x14ac:dyDescent="0.35">
      <c r="A7" s="15" t="s">
        <v>20</v>
      </c>
      <c r="B7" s="25" t="s">
        <v>21</v>
      </c>
      <c r="C7" s="4">
        <v>195</v>
      </c>
      <c r="D7" s="4">
        <v>1858</v>
      </c>
      <c r="E7" s="4">
        <v>16626</v>
      </c>
      <c r="F7" s="4"/>
      <c r="G7" s="48">
        <f t="shared" si="0"/>
        <v>18679</v>
      </c>
    </row>
    <row r="8" spans="1:8" ht="16.2" thickBot="1" x14ac:dyDescent="0.35">
      <c r="A8" s="15" t="s">
        <v>22</v>
      </c>
      <c r="B8" s="25" t="s">
        <v>23</v>
      </c>
      <c r="C8" s="60">
        <v>0</v>
      </c>
      <c r="D8" s="4"/>
      <c r="E8" s="4"/>
      <c r="F8" s="60">
        <v>0</v>
      </c>
      <c r="G8" s="48">
        <f t="shared" si="0"/>
        <v>0</v>
      </c>
      <c r="H8" s="37"/>
    </row>
    <row r="9" spans="1:8" ht="16.2" thickBot="1" x14ac:dyDescent="0.35">
      <c r="A9" s="15">
        <v>3</v>
      </c>
      <c r="B9" s="25" t="s">
        <v>24</v>
      </c>
      <c r="C9" s="62">
        <f>'Area 1 Data'!C7+'Area 2 Data'!C7+'Area 3 Data'!C7+'Area 4 Data'!C7</f>
        <v>8935</v>
      </c>
      <c r="D9" s="62">
        <f>'Area 1 Data'!D7+'Area 2 Data'!D7+'Area 3 Data'!D7+'Area 4 Data'!D7</f>
        <v>8088</v>
      </c>
      <c r="E9" s="62">
        <f>'Area 1 Data'!E7+'Area 2 Data'!E7+'Area 3 Data'!E7+'Area 4 Data'!E7</f>
        <v>11437</v>
      </c>
      <c r="F9" s="62">
        <f>'Area 1 Data'!F7+'Area 2 Data'!F7+'Area 3 Data'!F7+'Area 4 Data'!F7</f>
        <v>0</v>
      </c>
      <c r="G9" s="48">
        <f t="shared" si="0"/>
        <v>28460</v>
      </c>
    </row>
    <row r="10" spans="1:8" ht="16.2" thickBot="1" x14ac:dyDescent="0.35">
      <c r="A10" s="15">
        <v>4</v>
      </c>
      <c r="B10" s="25" t="s">
        <v>25</v>
      </c>
      <c r="C10" s="62">
        <f>'Area 1 Data'!C8+'Area 2 Data'!C8+'Area 3 Data'!C8+'Area 4 Data'!C8</f>
        <v>4565</v>
      </c>
      <c r="D10" s="62">
        <f>'Area 1 Data'!D8+'Area 2 Data'!D8+'Area 3 Data'!D8+'Area 4 Data'!D8</f>
        <v>3384</v>
      </c>
      <c r="E10" s="62">
        <f>'Area 1 Data'!E8+'Area 2 Data'!E8+'Area 3 Data'!E8+'Area 4 Data'!E8</f>
        <v>5192</v>
      </c>
      <c r="F10" s="62">
        <f>'Area 1 Data'!F8+'Area 2 Data'!F8+'Area 3 Data'!F8+'Area 4 Data'!F8</f>
        <v>0</v>
      </c>
      <c r="G10" s="48">
        <f t="shared" si="0"/>
        <v>13141</v>
      </c>
    </row>
    <row r="11" spans="1:8" ht="16.2" thickBot="1" x14ac:dyDescent="0.35">
      <c r="A11" s="15">
        <v>5</v>
      </c>
      <c r="B11" s="25" t="s">
        <v>26</v>
      </c>
      <c r="C11" s="62">
        <f>'Area 1 Data'!C9+'Area 2 Data'!C9+'Area 3 Data'!C9+'Area 4 Data'!C9</f>
        <v>8775</v>
      </c>
      <c r="D11" s="62">
        <f>'Area 1 Data'!D9+'Area 2 Data'!D9+'Area 3 Data'!D9+'Area 4 Data'!D9</f>
        <v>5895</v>
      </c>
      <c r="E11" s="62">
        <f>'Area 1 Data'!E9+'Area 2 Data'!E9+'Area 3 Data'!E9+'Area 4 Data'!E9</f>
        <v>10089</v>
      </c>
      <c r="F11" s="62">
        <f>'Area 1 Data'!F9+'Area 2 Data'!F9+'Area 3 Data'!F9+'Area 4 Data'!F9</f>
        <v>0</v>
      </c>
      <c r="G11" s="48">
        <f t="shared" si="0"/>
        <v>24759</v>
      </c>
    </row>
    <row r="12" spans="1:8" ht="16.2" thickBot="1" x14ac:dyDescent="0.35">
      <c r="A12" s="1" t="s">
        <v>27</v>
      </c>
      <c r="B12" s="25" t="s">
        <v>28</v>
      </c>
      <c r="C12" s="48">
        <f>SUM(C9:C11)</f>
        <v>22275</v>
      </c>
      <c r="D12" s="48">
        <f>SUM(D9:D11)</f>
        <v>17367</v>
      </c>
      <c r="E12" s="48">
        <f>SUM(E9:E11)</f>
        <v>26718</v>
      </c>
      <c r="F12" s="48">
        <f>SUM(F9:F11)</f>
        <v>0</v>
      </c>
      <c r="G12" s="48">
        <f t="shared" si="0"/>
        <v>66360</v>
      </c>
    </row>
    <row r="13" spans="1:8" ht="16.2" thickBot="1" x14ac:dyDescent="0.35">
      <c r="A13" s="19"/>
      <c r="B13" s="19" t="s">
        <v>29</v>
      </c>
      <c r="C13" s="23"/>
      <c r="D13" s="23"/>
      <c r="E13" s="23"/>
      <c r="F13" s="23"/>
      <c r="G13" s="49"/>
    </row>
    <row r="14" spans="1:8" ht="16.2" thickBot="1" x14ac:dyDescent="0.35">
      <c r="A14" s="14">
        <v>6</v>
      </c>
      <c r="B14" s="25" t="s">
        <v>30</v>
      </c>
      <c r="C14" s="63">
        <f>'Area 1 Data'!C11+'Area 2 Data'!C11+'Area 3 Data'!C11+'Area 4 Data'!C11</f>
        <v>146326591.56</v>
      </c>
      <c r="D14" s="63">
        <f>'Area 1 Data'!D11+'Area 2 Data'!D11+'Area 3 Data'!D11+'Area 4 Data'!D11</f>
        <v>112208626.91</v>
      </c>
      <c r="E14" s="63">
        <f>'Area 1 Data'!E11+'Area 2 Data'!E11+'Area 3 Data'!E11+'Area 4 Data'!E11</f>
        <v>169831839.50999999</v>
      </c>
      <c r="F14" s="63">
        <f>'Area 1 Data'!F11+'Area 2 Data'!F11+'Area 3 Data'!F11+'Area 4 Data'!F11</f>
        <v>0</v>
      </c>
      <c r="G14" s="54">
        <f t="shared" ref="G14:G21" si="1">SUM(C14:F14)</f>
        <v>428367057.98000002</v>
      </c>
    </row>
    <row r="15" spans="1:8" ht="16.2" thickBot="1" x14ac:dyDescent="0.35">
      <c r="A15" s="15">
        <v>7</v>
      </c>
      <c r="B15" s="25" t="s">
        <v>31</v>
      </c>
      <c r="C15" s="63">
        <f>'Area 1 Data'!C12+'Area 2 Data'!C12+'Area 3 Data'!C12+'Area 4 Data'!C12</f>
        <v>146326591.56</v>
      </c>
      <c r="D15" s="63">
        <f>'Area 1 Data'!D12+'Area 2 Data'!D12+'Area 3 Data'!D12+'Area 4 Data'!D12</f>
        <v>112208626.91</v>
      </c>
      <c r="E15" s="63">
        <f>'Area 1 Data'!E12+'Area 2 Data'!E12+'Area 3 Data'!E12+'Area 4 Data'!E12</f>
        <v>169831839.50999999</v>
      </c>
      <c r="F15" s="63">
        <f>'Area 1 Data'!F12+'Area 2 Data'!F12+'Area 3 Data'!F12+'Area 4 Data'!F12</f>
        <v>0</v>
      </c>
      <c r="G15" s="54">
        <f t="shared" si="1"/>
        <v>428367057.98000002</v>
      </c>
    </row>
    <row r="16" spans="1:8" ht="16.2" thickBot="1" x14ac:dyDescent="0.35">
      <c r="A16" s="15">
        <v>8</v>
      </c>
      <c r="B16" s="25" t="s">
        <v>32</v>
      </c>
      <c r="C16" s="51">
        <v>146680368.56999999</v>
      </c>
      <c r="D16" s="51">
        <v>112208626.91</v>
      </c>
      <c r="E16" s="51">
        <v>162108728.76999998</v>
      </c>
      <c r="F16" s="51"/>
      <c r="G16" s="54">
        <f t="shared" si="1"/>
        <v>420997724.25</v>
      </c>
    </row>
    <row r="17" spans="1:7" ht="16.2" thickBot="1" x14ac:dyDescent="0.35">
      <c r="A17" s="15">
        <v>9</v>
      </c>
      <c r="B17" s="25" t="s">
        <v>33</v>
      </c>
      <c r="C17" s="51">
        <v>-744247.5</v>
      </c>
      <c r="D17" s="51">
        <v>0</v>
      </c>
      <c r="E17" s="51">
        <v>2665537.8499999996</v>
      </c>
      <c r="F17" s="51"/>
      <c r="G17" s="54">
        <f t="shared" si="1"/>
        <v>1921290.3499999996</v>
      </c>
    </row>
    <row r="18" spans="1:7" ht="16.2" thickBot="1" x14ac:dyDescent="0.35">
      <c r="A18" s="15">
        <v>10</v>
      </c>
      <c r="B18" s="25" t="s">
        <v>34</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2" thickBot="1" x14ac:dyDescent="0.35">
      <c r="A19" s="15">
        <v>11</v>
      </c>
      <c r="B19" s="25" t="s">
        <v>35</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2" thickBot="1" x14ac:dyDescent="0.35">
      <c r="A20" s="15">
        <v>13</v>
      </c>
      <c r="B20" s="25" t="s">
        <v>36</v>
      </c>
      <c r="C20" s="51"/>
      <c r="D20" s="51"/>
      <c r="E20" s="51"/>
      <c r="F20" s="51"/>
      <c r="G20" s="54">
        <f t="shared" si="1"/>
        <v>0</v>
      </c>
    </row>
    <row r="21" spans="1:7" ht="16.2" thickBot="1" x14ac:dyDescent="0.35">
      <c r="A21" s="1">
        <v>14</v>
      </c>
      <c r="B21" s="25" t="s">
        <v>37</v>
      </c>
      <c r="C21" s="54">
        <f>SUM(C16:C20)</f>
        <v>145936121.06999999</v>
      </c>
      <c r="D21" s="54">
        <f>SUM(D16:D20)</f>
        <v>112208626.91</v>
      </c>
      <c r="E21" s="54">
        <f>SUM(E16:E20)</f>
        <v>164774266.61999997</v>
      </c>
      <c r="F21" s="54">
        <f>SUM(F16:F20)</f>
        <v>0</v>
      </c>
      <c r="G21" s="54">
        <f t="shared" si="1"/>
        <v>422919014.59999996</v>
      </c>
    </row>
    <row r="22" spans="1:7" ht="16.2" thickBot="1" x14ac:dyDescent="0.35">
      <c r="A22" s="19"/>
      <c r="B22" s="19" t="s">
        <v>38</v>
      </c>
      <c r="C22" s="66"/>
      <c r="D22" s="66"/>
      <c r="E22" s="66"/>
      <c r="F22" s="66"/>
      <c r="G22" s="67"/>
    </row>
    <row r="23" spans="1:7" ht="16.2" thickBot="1" x14ac:dyDescent="0.35">
      <c r="A23" s="14">
        <v>15</v>
      </c>
      <c r="B23" s="25" t="s">
        <v>39</v>
      </c>
      <c r="C23" s="68">
        <f>'Area 1 Data'!C16+'Area 2 Data'!C16+'Area 3 Data'!C16+'Area 4 Data'!C16</f>
        <v>31237547.969999999</v>
      </c>
      <c r="D23" s="68">
        <f>'Area 1 Data'!D16+'Area 2 Data'!D16+'Area 3 Data'!D16+'Area 4 Data'!D16</f>
        <v>20620756.580000002</v>
      </c>
      <c r="E23" s="68">
        <f>'Area 1 Data'!E16+'Area 2 Data'!E16+'Area 3 Data'!E16+'Area 4 Data'!E16</f>
        <v>40430789.780000001</v>
      </c>
      <c r="F23" s="69">
        <v>0</v>
      </c>
      <c r="G23" s="54">
        <f>'Area 1 Data'!G16+'Area 2 Data'!G16+'Area 3 Data'!G16+'Area 4 Data'!G16</f>
        <v>92289094.329999998</v>
      </c>
    </row>
    <row r="24" spans="1:7" ht="16.2" thickBot="1" x14ac:dyDescent="0.35">
      <c r="A24" s="15">
        <v>16</v>
      </c>
      <c r="B24" s="25" t="s">
        <v>40</v>
      </c>
      <c r="C24" s="68">
        <f>'Area 1 Data'!C17+'Area 2 Data'!C17+'Area 3 Data'!C17+'Area 4 Data'!C17</f>
        <v>13107458.159999998</v>
      </c>
      <c r="D24" s="68">
        <f>'Area 1 Data'!D17+'Area 2 Data'!D17+'Area 3 Data'!D17+'Area 4 Data'!D17</f>
        <v>9074031.5399999991</v>
      </c>
      <c r="E24" s="68">
        <f>'Area 1 Data'!E17+'Area 2 Data'!E17+'Area 3 Data'!E17+'Area 4 Data'!E17</f>
        <v>15594205.49</v>
      </c>
      <c r="F24" s="65">
        <v>0</v>
      </c>
      <c r="G24" s="54">
        <f>'Area 1 Data'!G17+'Area 2 Data'!G17+'Area 3 Data'!G17+'Area 4 Data'!G17</f>
        <v>37775695.189999998</v>
      </c>
    </row>
    <row r="25" spans="1:7" ht="16.2" thickBot="1" x14ac:dyDescent="0.35">
      <c r="A25" s="15">
        <v>17</v>
      </c>
      <c r="B25" s="25" t="s">
        <v>41</v>
      </c>
      <c r="C25" s="68">
        <f>'Area 1 Data'!C18+'Area 2 Data'!C18+'Area 3 Data'!C18+'Area 4 Data'!C18</f>
        <v>60727712.82</v>
      </c>
      <c r="D25" s="68">
        <f>'Area 1 Data'!D18+'Area 2 Data'!D18+'Area 3 Data'!D18+'Area 4 Data'!D18</f>
        <v>42200698.219999999</v>
      </c>
      <c r="E25" s="68">
        <f>'Area 1 Data'!E18+'Area 2 Data'!E18+'Area 3 Data'!E18+'Area 4 Data'!E18</f>
        <v>80475520.949999988</v>
      </c>
      <c r="F25" s="65">
        <v>0</v>
      </c>
      <c r="G25" s="54">
        <f>'Area 1 Data'!G18+'Area 2 Data'!G18+'Area 3 Data'!G18+'Area 4 Data'!G18</f>
        <v>183403931.99000001</v>
      </c>
    </row>
    <row r="26" spans="1:7" ht="16.2" thickBot="1" x14ac:dyDescent="0.35">
      <c r="A26" s="15">
        <v>18</v>
      </c>
      <c r="B26" s="25" t="s">
        <v>42</v>
      </c>
      <c r="C26" s="68">
        <f>'Area 1 Data'!C19+'Area 2 Data'!C19+'Area 3 Data'!C19+'Area 4 Data'!C19</f>
        <v>0</v>
      </c>
      <c r="D26" s="68">
        <f>'Area 1 Data'!D19+'Area 2 Data'!D19+'Area 3 Data'!D19+'Area 4 Data'!D19</f>
        <v>0</v>
      </c>
      <c r="E26" s="68">
        <f>'Area 1 Data'!E19+'Area 2 Data'!E19+'Area 3 Data'!E19+'Area 4 Data'!E19</f>
        <v>0</v>
      </c>
      <c r="F26" s="65">
        <v>0</v>
      </c>
      <c r="G26" s="54">
        <f>'Area 1 Data'!G19+'Area 2 Data'!G19+'Area 3 Data'!G19+'Area 4 Data'!G19</f>
        <v>0</v>
      </c>
    </row>
    <row r="27" spans="1:7" ht="16.2" thickBot="1" x14ac:dyDescent="0.35">
      <c r="A27" s="15">
        <v>19</v>
      </c>
      <c r="B27" s="25" t="s">
        <v>43</v>
      </c>
      <c r="C27" s="68">
        <f>'Area 1 Data'!C20+'Area 2 Data'!C20+'Area 3 Data'!C20+'Area 4 Data'!C20</f>
        <v>0</v>
      </c>
      <c r="D27" s="68">
        <f>'Area 1 Data'!D20+'Area 2 Data'!D20+'Area 3 Data'!D20+'Area 4 Data'!D20</f>
        <v>0</v>
      </c>
      <c r="E27" s="68">
        <f>'Area 1 Data'!E20+'Area 2 Data'!E20+'Area 3 Data'!E20+'Area 4 Data'!E20</f>
        <v>0</v>
      </c>
      <c r="F27" s="65">
        <v>0</v>
      </c>
      <c r="G27" s="54">
        <f>'Area 1 Data'!G20+'Area 2 Data'!G20+'Area 3 Data'!G20+'Area 4 Data'!G20</f>
        <v>0</v>
      </c>
    </row>
    <row r="28" spans="1:7" ht="16.2" thickBot="1" x14ac:dyDescent="0.35">
      <c r="A28" s="15">
        <v>20</v>
      </c>
      <c r="B28" s="25" t="s">
        <v>44</v>
      </c>
      <c r="C28" s="68">
        <f>'Area 1 Data'!C21+'Area 2 Data'!C21+'Area 3 Data'!C21+'Area 4 Data'!C21</f>
        <v>2759369.7600000002</v>
      </c>
      <c r="D28" s="68">
        <f>'Area 1 Data'!D21+'Area 2 Data'!D21+'Area 3 Data'!D21+'Area 4 Data'!D21</f>
        <v>1218304.28</v>
      </c>
      <c r="E28" s="68">
        <f>'Area 1 Data'!E21+'Area 2 Data'!E21+'Area 3 Data'!E21+'Area 4 Data'!E21</f>
        <v>2132255.12</v>
      </c>
      <c r="F28" s="65">
        <v>0</v>
      </c>
      <c r="G28" s="54">
        <f>'Area 1 Data'!G21+'Area 2 Data'!G21+'Area 3 Data'!G21+'Area 4 Data'!G21</f>
        <v>6109929.1599999992</v>
      </c>
    </row>
    <row r="29" spans="1:7" ht="16.2" thickBot="1" x14ac:dyDescent="0.35">
      <c r="A29" s="15">
        <v>21</v>
      </c>
      <c r="B29" s="25" t="s">
        <v>45</v>
      </c>
      <c r="C29" s="68">
        <f>'Area 1 Data'!C22+'Area 2 Data'!C22+'Area 3 Data'!C22+'Area 4 Data'!C22</f>
        <v>22023493.789999999</v>
      </c>
      <c r="D29" s="68">
        <f>'Area 1 Data'!D22+'Area 2 Data'!D22+'Area 3 Data'!D22+'Area 4 Data'!D22</f>
        <v>16151759.069999998</v>
      </c>
      <c r="E29" s="68">
        <f>'Area 1 Data'!E22+'Area 2 Data'!E22+'Area 3 Data'!E22+'Area 4 Data'!E22</f>
        <v>25156745.91</v>
      </c>
      <c r="F29" s="65">
        <v>0</v>
      </c>
      <c r="G29" s="54">
        <f>'Area 1 Data'!G22+'Area 2 Data'!G22+'Area 3 Data'!G22+'Area 4 Data'!G22</f>
        <v>63331998.770000003</v>
      </c>
    </row>
    <row r="30" spans="1:7" ht="16.2" thickBot="1" x14ac:dyDescent="0.35">
      <c r="A30" s="15">
        <v>22</v>
      </c>
      <c r="B30" s="25" t="s">
        <v>46</v>
      </c>
      <c r="C30" s="51"/>
      <c r="D30" s="51"/>
      <c r="E30" s="51"/>
      <c r="F30" s="65">
        <v>0</v>
      </c>
      <c r="G30" s="54">
        <f t="shared" ref="G30:G48" si="2">SUM(C30:F30)</f>
        <v>0</v>
      </c>
    </row>
    <row r="31" spans="1:7" ht="16.2" thickBot="1" x14ac:dyDescent="0.35">
      <c r="A31" s="15">
        <v>23</v>
      </c>
      <c r="B31" s="25" t="s">
        <v>47</v>
      </c>
      <c r="C31" s="51">
        <v>1453060.47</v>
      </c>
      <c r="D31" s="51">
        <v>1218428.96</v>
      </c>
      <c r="E31" s="51">
        <v>1873642.81</v>
      </c>
      <c r="F31" s="65">
        <v>0</v>
      </c>
      <c r="G31" s="54">
        <f t="shared" si="2"/>
        <v>4545132.24</v>
      </c>
    </row>
    <row r="32" spans="1:7" ht="16.2" thickBot="1" x14ac:dyDescent="0.35">
      <c r="A32" s="15">
        <v>24</v>
      </c>
      <c r="B32" s="25" t="s">
        <v>48</v>
      </c>
      <c r="C32" s="51">
        <v>3653.55</v>
      </c>
      <c r="D32" s="51">
        <v>3031.27</v>
      </c>
      <c r="E32" s="51">
        <v>24483928.120000001</v>
      </c>
      <c r="F32" s="51"/>
      <c r="G32" s="54">
        <f t="shared" si="2"/>
        <v>24490612.940000001</v>
      </c>
    </row>
    <row r="33" spans="1:7" ht="16.2" thickBot="1" x14ac:dyDescent="0.35">
      <c r="A33" s="15">
        <v>25</v>
      </c>
      <c r="B33" s="25" t="s">
        <v>77</v>
      </c>
      <c r="C33" s="54">
        <f>SUM(C23:C31)-C32</f>
        <v>131304989.42</v>
      </c>
      <c r="D33" s="54">
        <f>SUM(D23:D31)-D32</f>
        <v>90480947.379999995</v>
      </c>
      <c r="E33" s="54">
        <f>SUM(E23:E31)-E32</f>
        <v>141179231.94</v>
      </c>
      <c r="F33" s="51"/>
      <c r="G33" s="54">
        <f t="shared" si="2"/>
        <v>362965168.74000001</v>
      </c>
    </row>
    <row r="34" spans="1:7" ht="16.2" thickBot="1" x14ac:dyDescent="0.35">
      <c r="A34" s="15">
        <v>26</v>
      </c>
      <c r="B34" s="25" t="s">
        <v>49</v>
      </c>
      <c r="C34" s="51">
        <v>0</v>
      </c>
      <c r="D34" s="51">
        <v>0</v>
      </c>
      <c r="E34" s="51">
        <v>0</v>
      </c>
      <c r="F34" s="51"/>
      <c r="G34" s="54">
        <f t="shared" si="2"/>
        <v>0</v>
      </c>
    </row>
    <row r="35" spans="1:7" ht="16.2" thickBot="1" x14ac:dyDescent="0.35">
      <c r="A35" s="15">
        <v>27</v>
      </c>
      <c r="B35" s="25" t="s">
        <v>50</v>
      </c>
      <c r="C35" s="51">
        <v>3152271</v>
      </c>
      <c r="D35" s="51">
        <v>2577814</v>
      </c>
      <c r="E35" s="51">
        <v>3874818</v>
      </c>
      <c r="F35" s="51"/>
      <c r="G35" s="54">
        <f t="shared" si="2"/>
        <v>9604903</v>
      </c>
    </row>
    <row r="36" spans="1:7" ht="16.2" thickBot="1" x14ac:dyDescent="0.35">
      <c r="A36" s="15">
        <v>28</v>
      </c>
      <c r="B36" s="25" t="s">
        <v>51</v>
      </c>
      <c r="C36" s="51">
        <v>2321639</v>
      </c>
      <c r="D36" s="51">
        <v>1851861</v>
      </c>
      <c r="E36" s="51">
        <v>2636875</v>
      </c>
      <c r="F36" s="51"/>
      <c r="G36" s="54">
        <f t="shared" si="2"/>
        <v>6810375</v>
      </c>
    </row>
    <row r="37" spans="1:7" ht="16.2" thickBot="1" x14ac:dyDescent="0.35">
      <c r="A37" s="15">
        <v>29</v>
      </c>
      <c r="B37" s="25" t="s">
        <v>52</v>
      </c>
      <c r="C37" s="51">
        <v>1135792</v>
      </c>
      <c r="D37" s="51">
        <v>998058</v>
      </c>
      <c r="E37" s="51">
        <v>1397187</v>
      </c>
      <c r="F37" s="51"/>
      <c r="G37" s="54">
        <f t="shared" si="2"/>
        <v>3531037</v>
      </c>
    </row>
    <row r="38" spans="1:7" ht="16.2" thickBot="1" x14ac:dyDescent="0.35">
      <c r="A38" s="15">
        <v>30</v>
      </c>
      <c r="B38" s="25" t="s">
        <v>53</v>
      </c>
      <c r="C38" s="51">
        <v>4878200</v>
      </c>
      <c r="D38" s="51">
        <v>4221174</v>
      </c>
      <c r="E38" s="51">
        <v>1293484</v>
      </c>
      <c r="F38" s="51"/>
      <c r="G38" s="54">
        <f t="shared" si="2"/>
        <v>10392858</v>
      </c>
    </row>
    <row r="39" spans="1:7" ht="16.2" thickBot="1" x14ac:dyDescent="0.35">
      <c r="A39" s="15">
        <v>31</v>
      </c>
      <c r="B39" s="25" t="s">
        <v>54</v>
      </c>
      <c r="C39" s="51">
        <v>3892675</v>
      </c>
      <c r="D39" s="51">
        <v>2873979</v>
      </c>
      <c r="E39" s="51">
        <v>4878733</v>
      </c>
      <c r="F39" s="51"/>
      <c r="G39" s="54">
        <f t="shared" si="2"/>
        <v>11645387</v>
      </c>
    </row>
    <row r="40" spans="1:7" ht="16.2" thickBot="1" x14ac:dyDescent="0.35">
      <c r="A40" s="15">
        <v>32</v>
      </c>
      <c r="B40" s="25" t="s">
        <v>55</v>
      </c>
      <c r="C40" s="51">
        <v>1879427</v>
      </c>
      <c r="D40" s="51">
        <v>1564315</v>
      </c>
      <c r="E40" s="51">
        <v>2277175</v>
      </c>
      <c r="F40" s="51"/>
      <c r="G40" s="54">
        <f t="shared" si="2"/>
        <v>5720917</v>
      </c>
    </row>
    <row r="41" spans="1:7" ht="16.2" thickBot="1" x14ac:dyDescent="0.35">
      <c r="A41" s="14">
        <v>33</v>
      </c>
      <c r="B41" s="25" t="s">
        <v>56</v>
      </c>
      <c r="C41" s="51">
        <v>0</v>
      </c>
      <c r="D41" s="51">
        <v>0</v>
      </c>
      <c r="E41" s="51">
        <v>0</v>
      </c>
      <c r="F41" s="51"/>
      <c r="G41" s="54">
        <f t="shared" si="2"/>
        <v>0</v>
      </c>
    </row>
    <row r="42" spans="1:7" ht="16.2" thickBot="1" x14ac:dyDescent="0.35">
      <c r="A42" s="15" t="s">
        <v>57</v>
      </c>
      <c r="B42" s="25" t="s">
        <v>58</v>
      </c>
      <c r="C42" s="51">
        <v>0</v>
      </c>
      <c r="D42" s="51">
        <v>0</v>
      </c>
      <c r="E42" s="51">
        <v>4501200</v>
      </c>
      <c r="F42" s="51"/>
      <c r="G42" s="54">
        <f t="shared" si="2"/>
        <v>4501200</v>
      </c>
    </row>
    <row r="43" spans="1:7" ht="16.2" thickBot="1" x14ac:dyDescent="0.35">
      <c r="A43" s="15" t="s">
        <v>97</v>
      </c>
      <c r="B43" s="25" t="s">
        <v>98</v>
      </c>
      <c r="C43" s="51">
        <v>997460</v>
      </c>
      <c r="D43" s="51">
        <v>829768</v>
      </c>
      <c r="E43" s="51">
        <v>1134364</v>
      </c>
      <c r="F43" s="51"/>
      <c r="G43" s="54">
        <f t="shared" si="2"/>
        <v>2961592</v>
      </c>
    </row>
    <row r="44" spans="1:7" ht="16.2" thickBot="1" x14ac:dyDescent="0.35">
      <c r="A44" s="15">
        <v>34</v>
      </c>
      <c r="B44" s="25" t="s">
        <v>59</v>
      </c>
      <c r="C44" s="51">
        <v>0</v>
      </c>
      <c r="D44" s="51">
        <v>0</v>
      </c>
      <c r="E44" s="51">
        <v>0</v>
      </c>
      <c r="F44" s="51"/>
      <c r="G44" s="54">
        <f t="shared" si="2"/>
        <v>0</v>
      </c>
    </row>
    <row r="45" spans="1:7" ht="16.2" thickBot="1" x14ac:dyDescent="0.35">
      <c r="A45" s="15">
        <v>35</v>
      </c>
      <c r="B45" s="25" t="s">
        <v>60</v>
      </c>
      <c r="C45" s="51">
        <v>40372</v>
      </c>
      <c r="D45" s="51">
        <v>32593</v>
      </c>
      <c r="E45" s="51">
        <v>45340</v>
      </c>
      <c r="F45" s="51"/>
      <c r="G45" s="54">
        <f t="shared" si="2"/>
        <v>118305</v>
      </c>
    </row>
    <row r="46" spans="1:7" ht="16.2" thickBot="1" x14ac:dyDescent="0.35">
      <c r="A46" s="15">
        <v>36</v>
      </c>
      <c r="B46" s="25" t="s">
        <v>61</v>
      </c>
      <c r="C46" s="51">
        <v>4464070</v>
      </c>
      <c r="D46" s="51">
        <v>3689114</v>
      </c>
      <c r="E46" s="51">
        <v>7021237</v>
      </c>
      <c r="F46" s="51"/>
      <c r="G46" s="54">
        <f t="shared" si="2"/>
        <v>15174421</v>
      </c>
    </row>
    <row r="47" spans="1:7" ht="16.2" thickBot="1" x14ac:dyDescent="0.35">
      <c r="A47" s="15">
        <v>37</v>
      </c>
      <c r="B47" s="25" t="s">
        <v>62</v>
      </c>
      <c r="C47" s="54">
        <f>SUM(C35:C46)</f>
        <v>22761906</v>
      </c>
      <c r="D47" s="54">
        <f>SUM(D35:D46)</f>
        <v>18638676</v>
      </c>
      <c r="E47" s="54">
        <f>SUM(E35:E46)</f>
        <v>29060413</v>
      </c>
      <c r="F47" s="54">
        <f>SUM(F35:F46)</f>
        <v>0</v>
      </c>
      <c r="G47" s="54">
        <f t="shared" si="2"/>
        <v>70460995</v>
      </c>
    </row>
    <row r="48" spans="1:7" ht="16.2" thickBot="1" x14ac:dyDescent="0.35">
      <c r="A48" s="1">
        <v>38</v>
      </c>
      <c r="B48" s="25" t="s">
        <v>63</v>
      </c>
      <c r="C48" s="54">
        <f>C21-C33-C34-C47</f>
        <v>-8130774.3500000089</v>
      </c>
      <c r="D48" s="54">
        <f>D21-D33-D34-D47</f>
        <v>3089003.5300000012</v>
      </c>
      <c r="E48" s="54">
        <f>E21-E33-E34-E47</f>
        <v>-5465378.3200000226</v>
      </c>
      <c r="F48" s="54">
        <f>F21-F33-F34-F47</f>
        <v>0</v>
      </c>
      <c r="G48" s="54">
        <f t="shared" si="2"/>
        <v>-10507149.14000003</v>
      </c>
    </row>
    <row r="49" spans="1:7" ht="16.2" thickBot="1" x14ac:dyDescent="0.35">
      <c r="A49" s="19"/>
      <c r="B49" s="19" t="s">
        <v>64</v>
      </c>
      <c r="C49" s="23"/>
      <c r="D49" s="23"/>
      <c r="E49" s="23"/>
      <c r="F49" s="23"/>
      <c r="G49" s="50"/>
    </row>
    <row r="50" spans="1:7" ht="16.2" thickBot="1" x14ac:dyDescent="0.35">
      <c r="A50" s="14">
        <v>39</v>
      </c>
      <c r="B50" s="25" t="s">
        <v>65</v>
      </c>
      <c r="C50" s="57">
        <f>'Area 1 Data'!C24+'Area 2 Data'!C24+'Area 3 Data'!C24+'Area 4 Data'!C24</f>
        <v>4312</v>
      </c>
      <c r="D50" s="57">
        <f>'Area 1 Data'!D24+'Area 2 Data'!D24+'Area 3 Data'!D24+'Area 4 Data'!D24</f>
        <v>2913</v>
      </c>
      <c r="E50" s="57">
        <f>'Area 1 Data'!E24+'Area 2 Data'!E24+'Area 3 Data'!E24+'Area 4 Data'!E24</f>
        <v>5601</v>
      </c>
      <c r="F50" s="70">
        <v>0</v>
      </c>
      <c r="G50" s="47">
        <f>'Area 1 Data'!G24+'Area 2 Data'!G24+'Area 3 Data'!G24+'Area 4 Data'!G24</f>
        <v>12826</v>
      </c>
    </row>
    <row r="51" spans="1:7" ht="16.2" thickBot="1" x14ac:dyDescent="0.35">
      <c r="A51" s="14">
        <v>40</v>
      </c>
      <c r="B51" s="25" t="s">
        <v>66</v>
      </c>
      <c r="C51" s="58">
        <f>'Area 1 Data'!C25+'Area 2 Data'!C25+'Area 3 Data'!C25+'Area 4 Data'!C25</f>
        <v>84313</v>
      </c>
      <c r="D51" s="58">
        <f>'Area 1 Data'!D25+'Area 2 Data'!D25+'Area 3 Data'!D25+'Area 4 Data'!D25</f>
        <v>62815</v>
      </c>
      <c r="E51" s="58">
        <f>'Area 1 Data'!E25+'Area 2 Data'!E25+'Area 3 Data'!E25+'Area 4 Data'!E25</f>
        <v>101734</v>
      </c>
      <c r="F51" s="71">
        <v>0</v>
      </c>
      <c r="G51" s="47">
        <f>'Area 1 Data'!G25+'Area 2 Data'!G25+'Area 3 Data'!G25+'Area 4 Data'!G25</f>
        <v>248862</v>
      </c>
    </row>
    <row r="52" spans="1:7" ht="16.2" thickBot="1" x14ac:dyDescent="0.35">
      <c r="A52" s="14">
        <v>41</v>
      </c>
      <c r="B52" s="25" t="s">
        <v>67</v>
      </c>
      <c r="C52" s="58">
        <f>'Area 1 Data'!C26+'Area 2 Data'!C26+'Area 3 Data'!C26+'Area 4 Data'!C26</f>
        <v>99770</v>
      </c>
      <c r="D52" s="58">
        <f>'Area 1 Data'!D26+'Area 2 Data'!D26+'Area 3 Data'!D26+'Area 4 Data'!D26</f>
        <v>77920</v>
      </c>
      <c r="E52" s="58">
        <f>'Area 1 Data'!E26+'Area 2 Data'!E26+'Area 3 Data'!E26+'Area 4 Data'!E26</f>
        <v>118209</v>
      </c>
      <c r="F52" s="71">
        <v>0</v>
      </c>
      <c r="G52" s="47">
        <f>'Area 1 Data'!G26+'Area 2 Data'!G26+'Area 3 Data'!G26+'Area 4 Data'!G26</f>
        <v>295899</v>
      </c>
    </row>
    <row r="53" spans="1:7" ht="16.2" thickBot="1" x14ac:dyDescent="0.35">
      <c r="A53" s="14">
        <v>42</v>
      </c>
      <c r="B53" s="25" t="s">
        <v>68</v>
      </c>
      <c r="C53" s="58">
        <f>'Area 1 Data'!C27+'Area 2 Data'!C27+'Area 3 Data'!C27+'Area 4 Data'!C27</f>
        <v>4441</v>
      </c>
      <c r="D53" s="58">
        <f>'Area 1 Data'!D27+'Area 2 Data'!D27+'Area 3 Data'!D27+'Area 4 Data'!D27</f>
        <v>2983</v>
      </c>
      <c r="E53" s="58">
        <f>'Area 1 Data'!E27+'Area 2 Data'!E27+'Area 3 Data'!E27+'Area 4 Data'!E27</f>
        <v>4610</v>
      </c>
      <c r="F53" s="71">
        <v>0</v>
      </c>
      <c r="G53" s="47">
        <f>'Area 1 Data'!G27+'Area 2 Data'!G27+'Area 3 Data'!G27+'Area 4 Data'!G27</f>
        <v>12034</v>
      </c>
    </row>
  </sheetData>
  <sheetProtection algorithmName="SHA-512" hashValue="yfUxogpBgUiOYTe/t3yLHLgRxUNX+MQsghBwpqN5MPwEU+wDd0lnrm0zzIT6Kr2YQ5H8BgmE3r58zhG2IMHyEg==" saltValue="gCVtZ+nLB1obgf3JCduSHA=="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headerFooter>
    <oddFooter>&amp;L </oddFooter>
  </headerFooter>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B2" sqref="B2"/>
    </sheetView>
  </sheetViews>
  <sheetFormatPr defaultColWidth="9.109375" defaultRowHeight="15.6" x14ac:dyDescent="0.3"/>
  <cols>
    <col min="1" max="1" width="12.6640625" style="12" bestFit="1" customWidth="1"/>
    <col min="2" max="2" width="96.6640625" style="12" bestFit="1" customWidth="1"/>
    <col min="3" max="7" width="16.6640625" style="12" customWidth="1"/>
    <col min="8" max="8" width="35.109375" style="12" customWidth="1"/>
    <col min="9" max="10" width="9.109375" style="12"/>
    <col min="11" max="11" width="10.6640625" style="12" bestFit="1" customWidth="1"/>
    <col min="12" max="12" width="9.109375" style="12"/>
    <col min="13" max="13" width="9.6640625" style="12" bestFit="1" customWidth="1"/>
    <col min="14" max="14" width="13.44140625" style="12" bestFit="1" customWidth="1"/>
    <col min="15" max="15" width="30.664062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72</v>
      </c>
      <c r="C2" s="114" t="s">
        <v>69</v>
      </c>
      <c r="D2" s="115"/>
      <c r="E2" s="115"/>
      <c r="F2" s="115"/>
      <c r="G2" s="116"/>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149973</v>
      </c>
      <c r="D5" s="3">
        <v>142757</v>
      </c>
      <c r="E5" s="3">
        <v>156363</v>
      </c>
      <c r="F5" s="3"/>
      <c r="G5" s="47">
        <f>SUM(C5:F5)</f>
        <v>449093</v>
      </c>
    </row>
    <row r="6" spans="1:7" ht="16.2" thickBot="1" x14ac:dyDescent="0.35">
      <c r="A6" s="15">
        <v>2</v>
      </c>
      <c r="B6" s="25" t="s">
        <v>19</v>
      </c>
      <c r="C6" s="4">
        <v>101</v>
      </c>
      <c r="D6" s="4">
        <v>1171</v>
      </c>
      <c r="E6" s="4">
        <v>8675</v>
      </c>
      <c r="F6" s="4"/>
      <c r="G6" s="48">
        <f>SUM(C6:F6)</f>
        <v>9947</v>
      </c>
    </row>
    <row r="7" spans="1:7" ht="16.2" thickBot="1" x14ac:dyDescent="0.35">
      <c r="A7" s="15">
        <v>3</v>
      </c>
      <c r="B7" s="25" t="s">
        <v>24</v>
      </c>
      <c r="C7" s="4">
        <v>4421</v>
      </c>
      <c r="D7" s="4">
        <v>5303</v>
      </c>
      <c r="E7" s="4">
        <v>6072</v>
      </c>
      <c r="F7" s="4"/>
      <c r="G7" s="48">
        <f>SUM(C7:F7)</f>
        <v>15796</v>
      </c>
    </row>
    <row r="8" spans="1:7" ht="16.2" thickBot="1" x14ac:dyDescent="0.35">
      <c r="A8" s="15">
        <v>4</v>
      </c>
      <c r="B8" s="25" t="s">
        <v>25</v>
      </c>
      <c r="C8" s="4">
        <v>2611</v>
      </c>
      <c r="D8" s="4">
        <v>2215</v>
      </c>
      <c r="E8" s="4">
        <v>2604</v>
      </c>
      <c r="F8" s="4"/>
      <c r="G8" s="48">
        <f>SUM(C8:F8)</f>
        <v>7430</v>
      </c>
    </row>
    <row r="9" spans="1:7" ht="16.2" thickBot="1" x14ac:dyDescent="0.35">
      <c r="A9" s="15">
        <v>5</v>
      </c>
      <c r="B9" s="25" t="s">
        <v>26</v>
      </c>
      <c r="C9" s="4">
        <v>5119</v>
      </c>
      <c r="D9" s="4">
        <v>3867</v>
      </c>
      <c r="E9" s="5">
        <v>5233</v>
      </c>
      <c r="F9" s="4"/>
      <c r="G9" s="48">
        <f>SUM(C9:F9)</f>
        <v>14219</v>
      </c>
    </row>
    <row r="10" spans="1:7" ht="16.2" thickBot="1" x14ac:dyDescent="0.35">
      <c r="A10" s="19"/>
      <c r="B10" s="19" t="s">
        <v>29</v>
      </c>
      <c r="C10" s="23"/>
      <c r="D10" s="23"/>
      <c r="E10" s="23"/>
      <c r="F10" s="23"/>
      <c r="G10" s="49"/>
    </row>
    <row r="11" spans="1:7" ht="16.2" thickBot="1" x14ac:dyDescent="0.35">
      <c r="A11" s="14">
        <v>6</v>
      </c>
      <c r="B11" s="25" t="s">
        <v>30</v>
      </c>
      <c r="C11" s="52">
        <v>82887762.280000001</v>
      </c>
      <c r="D11" s="53">
        <v>73383542.5</v>
      </c>
      <c r="E11" s="53">
        <v>82394129.069999993</v>
      </c>
      <c r="F11" s="53"/>
      <c r="G11" s="54">
        <f>SUM(C11:F11)</f>
        <v>238665433.84999999</v>
      </c>
    </row>
    <row r="12" spans="1:7" ht="16.2" thickBot="1" x14ac:dyDescent="0.35">
      <c r="A12" s="15">
        <v>7</v>
      </c>
      <c r="B12" s="25" t="s">
        <v>31</v>
      </c>
      <c r="C12" s="51">
        <v>82887762.280000001</v>
      </c>
      <c r="D12" s="51">
        <v>73383542.5</v>
      </c>
      <c r="E12" s="51">
        <v>82394129.069999993</v>
      </c>
      <c r="F12" s="51"/>
      <c r="G12" s="54">
        <f>SUM(C12:F12)</f>
        <v>238665433.84999999</v>
      </c>
    </row>
    <row r="13" spans="1:7" ht="16.2" thickBot="1" x14ac:dyDescent="0.35">
      <c r="A13" s="15">
        <v>10</v>
      </c>
      <c r="B13" s="25" t="s">
        <v>34</v>
      </c>
      <c r="C13" s="51"/>
      <c r="D13" s="51"/>
      <c r="E13" s="51"/>
      <c r="F13" s="59">
        <v>0</v>
      </c>
      <c r="G13" s="54">
        <f>SUM(C13:F13)</f>
        <v>0</v>
      </c>
    </row>
    <row r="14" spans="1:7" ht="16.2" thickBot="1" x14ac:dyDescent="0.35">
      <c r="A14" s="15">
        <v>11</v>
      </c>
      <c r="B14" s="25" t="s">
        <v>35</v>
      </c>
      <c r="C14" s="51"/>
      <c r="D14" s="51"/>
      <c r="E14" s="51"/>
      <c r="F14" s="59">
        <v>0</v>
      </c>
      <c r="G14" s="54">
        <f>SUM(C14:F14)</f>
        <v>0</v>
      </c>
    </row>
    <row r="15" spans="1:7" ht="16.2" thickBot="1" x14ac:dyDescent="0.35">
      <c r="A15" s="19"/>
      <c r="B15" s="19" t="s">
        <v>38</v>
      </c>
      <c r="C15" s="55"/>
      <c r="D15" s="55"/>
      <c r="E15" s="55"/>
      <c r="F15" s="55"/>
      <c r="G15" s="56"/>
    </row>
    <row r="16" spans="1:7" ht="16.2" thickBot="1" x14ac:dyDescent="0.35">
      <c r="A16" s="14">
        <v>15</v>
      </c>
      <c r="B16" s="25" t="s">
        <v>39</v>
      </c>
      <c r="C16" s="53">
        <v>17638722.309999999</v>
      </c>
      <c r="D16" s="53">
        <v>14426648.529999999</v>
      </c>
      <c r="E16" s="53">
        <v>20880039.969999999</v>
      </c>
      <c r="F16" s="59">
        <v>0</v>
      </c>
      <c r="G16" s="54">
        <f t="shared" ref="G16:G22" si="0">SUM(C16:F16)</f>
        <v>52945410.809999995</v>
      </c>
    </row>
    <row r="17" spans="1:7" ht="16.2" thickBot="1" x14ac:dyDescent="0.35">
      <c r="A17" s="15">
        <v>16</v>
      </c>
      <c r="B17" s="25" t="s">
        <v>40</v>
      </c>
      <c r="C17" s="51">
        <v>6692652.5999999996</v>
      </c>
      <c r="D17" s="51">
        <v>5541430.71</v>
      </c>
      <c r="E17" s="51">
        <v>7394123.2400000002</v>
      </c>
      <c r="F17" s="59">
        <v>0</v>
      </c>
      <c r="G17" s="54">
        <f t="shared" si="0"/>
        <v>19628206.549999997</v>
      </c>
    </row>
    <row r="18" spans="1:7" ht="16.2" thickBot="1" x14ac:dyDescent="0.35">
      <c r="A18" s="15">
        <v>17</v>
      </c>
      <c r="B18" s="25" t="s">
        <v>41</v>
      </c>
      <c r="C18" s="51">
        <v>34995066.189999998</v>
      </c>
      <c r="D18" s="51">
        <v>26937883.25</v>
      </c>
      <c r="E18" s="51">
        <v>41974631.659999996</v>
      </c>
      <c r="F18" s="59">
        <v>0</v>
      </c>
      <c r="G18" s="54">
        <f t="shared" si="0"/>
        <v>103907581.09999999</v>
      </c>
    </row>
    <row r="19" spans="1:7" ht="16.2" thickBot="1" x14ac:dyDescent="0.35">
      <c r="A19" s="15">
        <v>18</v>
      </c>
      <c r="B19" s="25" t="s">
        <v>42</v>
      </c>
      <c r="C19" s="51">
        <v>0</v>
      </c>
      <c r="D19" s="51">
        <v>0</v>
      </c>
      <c r="E19" s="51">
        <v>0</v>
      </c>
      <c r="F19" s="59">
        <v>0</v>
      </c>
      <c r="G19" s="54">
        <f t="shared" si="0"/>
        <v>0</v>
      </c>
    </row>
    <row r="20" spans="1:7" ht="16.2" thickBot="1" x14ac:dyDescent="0.35">
      <c r="A20" s="15">
        <v>19</v>
      </c>
      <c r="B20" s="25" t="s">
        <v>43</v>
      </c>
      <c r="C20" s="51">
        <v>0</v>
      </c>
      <c r="D20" s="51">
        <v>0</v>
      </c>
      <c r="E20" s="51">
        <v>0</v>
      </c>
      <c r="F20" s="59">
        <v>0</v>
      </c>
      <c r="G20" s="54">
        <f t="shared" si="0"/>
        <v>0</v>
      </c>
    </row>
    <row r="21" spans="1:7" ht="16.2" thickBot="1" x14ac:dyDescent="0.35">
      <c r="A21" s="15">
        <v>20</v>
      </c>
      <c r="B21" s="25" t="s">
        <v>44</v>
      </c>
      <c r="C21" s="51">
        <v>1530153.1</v>
      </c>
      <c r="D21" s="51">
        <v>823030.37</v>
      </c>
      <c r="E21" s="51">
        <v>1068812.73</v>
      </c>
      <c r="F21" s="59">
        <v>0</v>
      </c>
      <c r="G21" s="54">
        <f t="shared" si="0"/>
        <v>3421996.2</v>
      </c>
    </row>
    <row r="22" spans="1:7" ht="16.2" thickBot="1" x14ac:dyDescent="0.35">
      <c r="A22" s="15">
        <v>21</v>
      </c>
      <c r="B22" s="25" t="s">
        <v>45</v>
      </c>
      <c r="C22" s="51">
        <v>12187369.9</v>
      </c>
      <c r="D22" s="51">
        <v>9849055.5999999996</v>
      </c>
      <c r="E22" s="51">
        <v>14204430.310000001</v>
      </c>
      <c r="F22" s="59">
        <v>0</v>
      </c>
      <c r="G22" s="54">
        <f t="shared" si="0"/>
        <v>36240855.810000002</v>
      </c>
    </row>
    <row r="23" spans="1:7" ht="16.2" thickBot="1" x14ac:dyDescent="0.35">
      <c r="A23" s="19"/>
      <c r="B23" s="19" t="s">
        <v>64</v>
      </c>
      <c r="C23" s="23"/>
      <c r="D23" s="23"/>
      <c r="E23" s="23"/>
      <c r="F23" s="23"/>
      <c r="G23" s="50"/>
    </row>
    <row r="24" spans="1:7" ht="16.2" thickBot="1" x14ac:dyDescent="0.35">
      <c r="A24" s="14">
        <v>39</v>
      </c>
      <c r="B24" s="25" t="s">
        <v>65</v>
      </c>
      <c r="C24" s="6">
        <v>2438</v>
      </c>
      <c r="D24" s="6">
        <v>1991</v>
      </c>
      <c r="E24" s="6">
        <v>3097</v>
      </c>
      <c r="F24" s="60">
        <v>0</v>
      </c>
      <c r="G24" s="47">
        <f>SUM(C24:F24)</f>
        <v>7526</v>
      </c>
    </row>
    <row r="25" spans="1:7" ht="16.2" thickBot="1" x14ac:dyDescent="0.35">
      <c r="A25" s="14">
        <v>40</v>
      </c>
      <c r="B25" s="25" t="s">
        <v>66</v>
      </c>
      <c r="C25" s="4">
        <v>49644</v>
      </c>
      <c r="D25" s="4">
        <v>43221</v>
      </c>
      <c r="E25" s="4">
        <v>57666</v>
      </c>
      <c r="F25" s="60">
        <v>0</v>
      </c>
      <c r="G25" s="47">
        <f>SUM(C25:F25)</f>
        <v>150531</v>
      </c>
    </row>
    <row r="26" spans="1:7" ht="16.2" thickBot="1" x14ac:dyDescent="0.35">
      <c r="A26" s="14">
        <v>41</v>
      </c>
      <c r="B26" s="25" t="s">
        <v>67</v>
      </c>
      <c r="C26" s="4">
        <v>60813</v>
      </c>
      <c r="D26" s="4">
        <v>54543</v>
      </c>
      <c r="E26" s="4">
        <v>69492</v>
      </c>
      <c r="F26" s="60">
        <v>0</v>
      </c>
      <c r="G26" s="47">
        <f>SUM(C26:F26)</f>
        <v>184848</v>
      </c>
    </row>
    <row r="27" spans="1:7" ht="16.2" thickBot="1" x14ac:dyDescent="0.35">
      <c r="A27" s="14">
        <v>42</v>
      </c>
      <c r="B27" s="25" t="s">
        <v>68</v>
      </c>
      <c r="C27" s="4">
        <v>2364</v>
      </c>
      <c r="D27" s="4">
        <v>1921</v>
      </c>
      <c r="E27" s="4">
        <v>2317</v>
      </c>
      <c r="F27" s="60">
        <v>0</v>
      </c>
      <c r="G27" s="47">
        <f>SUM(C27:F27)</f>
        <v>6602</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pageSetup orientation="portrait" horizontalDpi="200" verticalDpi="200" r:id="rId1"/>
  <headerFooter>
    <oddFooter>&amp;L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B4" sqref="B4"/>
    </sheetView>
  </sheetViews>
  <sheetFormatPr defaultColWidth="9.109375" defaultRowHeight="15.6" x14ac:dyDescent="0.3"/>
  <cols>
    <col min="1" max="1" width="12.6640625" style="12" bestFit="1" customWidth="1"/>
    <col min="2" max="2" width="96.6640625" style="12" bestFit="1" customWidth="1"/>
    <col min="3" max="7" width="16.6640625" style="12" customWidth="1"/>
    <col min="8" max="8" width="35.109375" style="12" customWidth="1"/>
    <col min="9" max="10" width="9.109375" style="12"/>
    <col min="11" max="11" width="10.6640625" style="12" bestFit="1" customWidth="1"/>
    <col min="12" max="12" width="9.109375" style="12"/>
    <col min="13" max="13" width="9.6640625" style="12" bestFit="1" customWidth="1"/>
    <col min="14" max="14" width="13.44140625" style="12" bestFit="1" customWidth="1"/>
    <col min="15" max="15" width="30.664062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73</v>
      </c>
      <c r="C2" s="114" t="s">
        <v>69</v>
      </c>
      <c r="D2" s="115"/>
      <c r="E2" s="115"/>
      <c r="F2" s="115"/>
      <c r="G2" s="116"/>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47899</v>
      </c>
      <c r="D5" s="3">
        <v>29188</v>
      </c>
      <c r="E5" s="3">
        <v>63135</v>
      </c>
      <c r="F5" s="3"/>
      <c r="G5" s="47">
        <f>SUM(C5:F5)</f>
        <v>140222</v>
      </c>
    </row>
    <row r="6" spans="1:7" ht="16.2" thickBot="1" x14ac:dyDescent="0.35">
      <c r="A6" s="15">
        <v>2</v>
      </c>
      <c r="B6" s="25" t="s">
        <v>19</v>
      </c>
      <c r="C6" s="4">
        <v>34</v>
      </c>
      <c r="D6" s="4">
        <v>259</v>
      </c>
      <c r="E6" s="4">
        <v>3551</v>
      </c>
      <c r="F6" s="4"/>
      <c r="G6" s="48">
        <f>SUM(C6:F6)</f>
        <v>3844</v>
      </c>
    </row>
    <row r="7" spans="1:7" ht="16.2" thickBot="1" x14ac:dyDescent="0.35">
      <c r="A7" s="15">
        <v>3</v>
      </c>
      <c r="B7" s="25" t="s">
        <v>24</v>
      </c>
      <c r="C7" s="4">
        <v>1801</v>
      </c>
      <c r="D7" s="4">
        <v>1017</v>
      </c>
      <c r="E7" s="4">
        <v>2402</v>
      </c>
      <c r="F7" s="4"/>
      <c r="G7" s="48">
        <f>SUM(C7:F7)</f>
        <v>5220</v>
      </c>
    </row>
    <row r="8" spans="1:7" ht="16.2" thickBot="1" x14ac:dyDescent="0.35">
      <c r="A8" s="15">
        <v>4</v>
      </c>
      <c r="B8" s="25" t="s">
        <v>25</v>
      </c>
      <c r="C8" s="4">
        <v>792</v>
      </c>
      <c r="D8" s="4">
        <v>466</v>
      </c>
      <c r="E8" s="4">
        <v>1150</v>
      </c>
      <c r="F8" s="4"/>
      <c r="G8" s="48">
        <f>SUM(C8:F8)</f>
        <v>2408</v>
      </c>
    </row>
    <row r="9" spans="1:7" ht="16.2" thickBot="1" x14ac:dyDescent="0.35">
      <c r="A9" s="15">
        <v>5</v>
      </c>
      <c r="B9" s="25" t="s">
        <v>26</v>
      </c>
      <c r="C9" s="4">
        <v>1483</v>
      </c>
      <c r="D9" s="4">
        <v>818</v>
      </c>
      <c r="E9" s="5">
        <v>2111</v>
      </c>
      <c r="F9" s="4"/>
      <c r="G9" s="48">
        <f>SUM(C9:F9)</f>
        <v>4412</v>
      </c>
    </row>
    <row r="10" spans="1:7" ht="16.2" thickBot="1" x14ac:dyDescent="0.35">
      <c r="A10" s="19"/>
      <c r="B10" s="19" t="s">
        <v>29</v>
      </c>
      <c r="C10" s="23"/>
      <c r="D10" s="23"/>
      <c r="E10" s="23"/>
      <c r="F10" s="23"/>
      <c r="G10" s="49"/>
    </row>
    <row r="11" spans="1:7" ht="16.2" thickBot="1" x14ac:dyDescent="0.35">
      <c r="A11" s="14">
        <v>6</v>
      </c>
      <c r="B11" s="25" t="s">
        <v>30</v>
      </c>
      <c r="C11" s="52">
        <v>26583491.280000001</v>
      </c>
      <c r="D11" s="53">
        <v>14282629.25</v>
      </c>
      <c r="E11" s="53">
        <v>36895086.649999999</v>
      </c>
      <c r="F11" s="53"/>
      <c r="G11" s="54">
        <f>SUM(C11:F11)</f>
        <v>77761207.180000007</v>
      </c>
    </row>
    <row r="12" spans="1:7" ht="16.2" thickBot="1" x14ac:dyDescent="0.35">
      <c r="A12" s="15">
        <v>7</v>
      </c>
      <c r="B12" s="25" t="s">
        <v>31</v>
      </c>
      <c r="C12" s="51">
        <v>26583491.280000001</v>
      </c>
      <c r="D12" s="51">
        <v>14282629.25</v>
      </c>
      <c r="E12" s="51">
        <v>36895086.649999999</v>
      </c>
      <c r="F12" s="51"/>
      <c r="G12" s="54">
        <f>SUM(C12:F12)</f>
        <v>77761207.180000007</v>
      </c>
    </row>
    <row r="13" spans="1:7" ht="16.2" thickBot="1" x14ac:dyDescent="0.35">
      <c r="A13" s="15">
        <v>10</v>
      </c>
      <c r="B13" s="25" t="s">
        <v>34</v>
      </c>
      <c r="C13" s="51"/>
      <c r="D13" s="51"/>
      <c r="E13" s="51"/>
      <c r="F13" s="59">
        <v>0</v>
      </c>
      <c r="G13" s="54">
        <f>SUM(C13:F13)</f>
        <v>0</v>
      </c>
    </row>
    <row r="14" spans="1:7" ht="16.2" thickBot="1" x14ac:dyDescent="0.35">
      <c r="A14" s="15">
        <v>11</v>
      </c>
      <c r="B14" s="25" t="s">
        <v>35</v>
      </c>
      <c r="C14" s="51"/>
      <c r="D14" s="51"/>
      <c r="E14" s="51"/>
      <c r="F14" s="59">
        <v>0</v>
      </c>
      <c r="G14" s="54">
        <f>SUM(C14:F14)</f>
        <v>0</v>
      </c>
    </row>
    <row r="15" spans="1:7" ht="16.2" thickBot="1" x14ac:dyDescent="0.35">
      <c r="A15" s="19"/>
      <c r="B15" s="19" t="s">
        <v>38</v>
      </c>
      <c r="C15" s="23"/>
      <c r="D15" s="23"/>
      <c r="E15" s="23"/>
      <c r="F15" s="23"/>
      <c r="G15" s="49"/>
    </row>
    <row r="16" spans="1:7" ht="16.2" thickBot="1" x14ac:dyDescent="0.35">
      <c r="A16" s="14">
        <v>15</v>
      </c>
      <c r="B16" s="25" t="s">
        <v>39</v>
      </c>
      <c r="C16" s="53">
        <v>5539877.8899999997</v>
      </c>
      <c r="D16" s="53">
        <v>3178385.75</v>
      </c>
      <c r="E16" s="53">
        <v>9384690.3599999994</v>
      </c>
      <c r="F16" s="59">
        <v>0</v>
      </c>
      <c r="G16" s="54">
        <f t="shared" ref="G16:G22" si="0">SUM(C16:F16)</f>
        <v>18102954</v>
      </c>
    </row>
    <row r="17" spans="1:7" ht="16.2" thickBot="1" x14ac:dyDescent="0.35">
      <c r="A17" s="15">
        <v>16</v>
      </c>
      <c r="B17" s="25" t="s">
        <v>40</v>
      </c>
      <c r="C17" s="51">
        <v>2561559.0099999998</v>
      </c>
      <c r="D17" s="51">
        <v>1240769.1399999999</v>
      </c>
      <c r="E17" s="51">
        <v>3644639.53</v>
      </c>
      <c r="F17" s="59">
        <v>0</v>
      </c>
      <c r="G17" s="54">
        <f t="shared" si="0"/>
        <v>7446967.6799999997</v>
      </c>
    </row>
    <row r="18" spans="1:7" ht="16.2" thickBot="1" x14ac:dyDescent="0.35">
      <c r="A18" s="15">
        <v>17</v>
      </c>
      <c r="B18" s="25" t="s">
        <v>41</v>
      </c>
      <c r="C18" s="51">
        <v>9405906.6099999994</v>
      </c>
      <c r="D18" s="51">
        <v>5560091.8499999996</v>
      </c>
      <c r="E18" s="51">
        <v>16539388.390000001</v>
      </c>
      <c r="F18" s="59">
        <v>0</v>
      </c>
      <c r="G18" s="54">
        <f t="shared" si="0"/>
        <v>31505386.850000001</v>
      </c>
    </row>
    <row r="19" spans="1:7" ht="16.2" thickBot="1" x14ac:dyDescent="0.35">
      <c r="A19" s="15">
        <v>18</v>
      </c>
      <c r="B19" s="25" t="s">
        <v>42</v>
      </c>
      <c r="C19" s="51">
        <v>0</v>
      </c>
      <c r="D19" s="51">
        <v>0</v>
      </c>
      <c r="E19" s="51">
        <v>0</v>
      </c>
      <c r="F19" s="59">
        <v>0</v>
      </c>
      <c r="G19" s="54">
        <f t="shared" si="0"/>
        <v>0</v>
      </c>
    </row>
    <row r="20" spans="1:7" ht="16.2" thickBot="1" x14ac:dyDescent="0.35">
      <c r="A20" s="15">
        <v>19</v>
      </c>
      <c r="B20" s="25" t="s">
        <v>43</v>
      </c>
      <c r="C20" s="51">
        <v>0</v>
      </c>
      <c r="D20" s="51">
        <v>0</v>
      </c>
      <c r="E20" s="51">
        <v>0</v>
      </c>
      <c r="F20" s="59">
        <v>0</v>
      </c>
      <c r="G20" s="54">
        <f t="shared" si="0"/>
        <v>0</v>
      </c>
    </row>
    <row r="21" spans="1:7" ht="16.2" thickBot="1" x14ac:dyDescent="0.35">
      <c r="A21" s="15">
        <v>20</v>
      </c>
      <c r="B21" s="25" t="s">
        <v>44</v>
      </c>
      <c r="C21" s="51">
        <v>531959.72</v>
      </c>
      <c r="D21" s="51">
        <v>174741.52</v>
      </c>
      <c r="E21" s="51">
        <v>528337.73</v>
      </c>
      <c r="F21" s="59">
        <v>0</v>
      </c>
      <c r="G21" s="54">
        <f t="shared" si="0"/>
        <v>1235038.97</v>
      </c>
    </row>
    <row r="22" spans="1:7" ht="16.2" thickBot="1" x14ac:dyDescent="0.35">
      <c r="A22" s="15">
        <v>21</v>
      </c>
      <c r="B22" s="25" t="s">
        <v>45</v>
      </c>
      <c r="C22" s="51">
        <v>3984825.52</v>
      </c>
      <c r="D22" s="51">
        <v>2252469.44</v>
      </c>
      <c r="E22" s="51">
        <v>4800723.49</v>
      </c>
      <c r="F22" s="59">
        <v>0</v>
      </c>
      <c r="G22" s="54">
        <f t="shared" si="0"/>
        <v>11038018.449999999</v>
      </c>
    </row>
    <row r="23" spans="1:7" ht="16.2" thickBot="1" x14ac:dyDescent="0.35">
      <c r="A23" s="19"/>
      <c r="B23" s="19" t="s">
        <v>64</v>
      </c>
      <c r="C23" s="23"/>
      <c r="D23" s="23"/>
      <c r="E23" s="23"/>
      <c r="F23" s="23"/>
      <c r="G23" s="50"/>
    </row>
    <row r="24" spans="1:7" ht="16.2" thickBot="1" x14ac:dyDescent="0.35">
      <c r="A24" s="14">
        <v>39</v>
      </c>
      <c r="B24" s="25" t="s">
        <v>65</v>
      </c>
      <c r="C24" s="6">
        <v>744</v>
      </c>
      <c r="D24" s="6">
        <v>498</v>
      </c>
      <c r="E24" s="6">
        <v>1178</v>
      </c>
      <c r="F24" s="60">
        <v>0</v>
      </c>
      <c r="G24" s="47">
        <f>SUM(C24:F24)</f>
        <v>2420</v>
      </c>
    </row>
    <row r="25" spans="1:7" ht="16.2" thickBot="1" x14ac:dyDescent="0.35">
      <c r="A25" s="14">
        <v>40</v>
      </c>
      <c r="B25" s="25" t="s">
        <v>66</v>
      </c>
      <c r="C25" s="4">
        <v>13623</v>
      </c>
      <c r="D25" s="4">
        <v>8144</v>
      </c>
      <c r="E25" s="4">
        <v>20402</v>
      </c>
      <c r="F25" s="60">
        <v>0</v>
      </c>
      <c r="G25" s="47">
        <f>SUM(C25:F25)</f>
        <v>42169</v>
      </c>
    </row>
    <row r="26" spans="1:7" ht="16.2" thickBot="1" x14ac:dyDescent="0.35">
      <c r="A26" s="14">
        <v>41</v>
      </c>
      <c r="B26" s="25" t="s">
        <v>67</v>
      </c>
      <c r="C26" s="4">
        <v>15037</v>
      </c>
      <c r="D26" s="4">
        <v>9188</v>
      </c>
      <c r="E26" s="4">
        <v>22810</v>
      </c>
      <c r="F26" s="60">
        <v>0</v>
      </c>
      <c r="G26" s="47">
        <f>SUM(C26:F26)</f>
        <v>47035</v>
      </c>
    </row>
    <row r="27" spans="1:7" ht="16.2" thickBot="1" x14ac:dyDescent="0.35">
      <c r="A27" s="14">
        <v>42</v>
      </c>
      <c r="B27" s="25" t="s">
        <v>68</v>
      </c>
      <c r="C27" s="4">
        <v>883</v>
      </c>
      <c r="D27" s="4">
        <v>462</v>
      </c>
      <c r="E27" s="4">
        <v>1086</v>
      </c>
      <c r="F27" s="60">
        <v>0</v>
      </c>
      <c r="G27" s="47">
        <f>SUM(C27:F27)</f>
        <v>2431</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pageSetup orientation="portrait" horizontalDpi="200" verticalDpi="200" r:id="rId1"/>
  <headerFooter>
    <oddFooter>&amp;L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B2" sqref="B2"/>
    </sheetView>
  </sheetViews>
  <sheetFormatPr defaultColWidth="9.109375" defaultRowHeight="15.6" x14ac:dyDescent="0.3"/>
  <cols>
    <col min="1" max="1" width="12.6640625" style="12" bestFit="1" customWidth="1"/>
    <col min="2" max="2" width="101.44140625" style="12" bestFit="1" customWidth="1"/>
    <col min="3" max="7" width="16.6640625" style="12" customWidth="1"/>
    <col min="8" max="8" width="35.109375" style="12" customWidth="1"/>
    <col min="9" max="10" width="9.109375" style="12"/>
    <col min="11" max="11" width="10.6640625" style="12" bestFit="1" customWidth="1"/>
    <col min="12" max="12" width="9.109375" style="12"/>
    <col min="13" max="13" width="9.6640625" style="12" bestFit="1" customWidth="1"/>
    <col min="14" max="14" width="13.44140625" style="12" bestFit="1" customWidth="1"/>
    <col min="15" max="15" width="30.664062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74</v>
      </c>
      <c r="C2" s="114" t="s">
        <v>69</v>
      </c>
      <c r="D2" s="115"/>
      <c r="E2" s="115"/>
      <c r="F2" s="115"/>
      <c r="G2" s="116"/>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58920</v>
      </c>
      <c r="D5" s="3">
        <v>41445</v>
      </c>
      <c r="E5" s="3">
        <v>61138</v>
      </c>
      <c r="F5" s="3"/>
      <c r="G5" s="47">
        <f>SUM(C5:F5)</f>
        <v>161503</v>
      </c>
    </row>
    <row r="6" spans="1:7" ht="16.2" thickBot="1" x14ac:dyDescent="0.35">
      <c r="A6" s="15">
        <v>2</v>
      </c>
      <c r="B6" s="25" t="s">
        <v>19</v>
      </c>
      <c r="C6" s="4">
        <v>50</v>
      </c>
      <c r="D6" s="4">
        <v>362</v>
      </c>
      <c r="E6" s="4">
        <v>3390</v>
      </c>
      <c r="F6" s="4"/>
      <c r="G6" s="48">
        <f>SUM(C6:F6)</f>
        <v>3802</v>
      </c>
    </row>
    <row r="7" spans="1:7" ht="16.2" thickBot="1" x14ac:dyDescent="0.35">
      <c r="A7" s="15">
        <v>3</v>
      </c>
      <c r="B7" s="25" t="s">
        <v>24</v>
      </c>
      <c r="C7" s="4">
        <v>2317</v>
      </c>
      <c r="D7" s="4">
        <v>1575</v>
      </c>
      <c r="E7" s="4">
        <v>2315</v>
      </c>
      <c r="F7" s="4"/>
      <c r="G7" s="48">
        <f>SUM(C7:F7)</f>
        <v>6207</v>
      </c>
    </row>
    <row r="8" spans="1:7" ht="16.2" thickBot="1" x14ac:dyDescent="0.35">
      <c r="A8" s="15">
        <v>4</v>
      </c>
      <c r="B8" s="25" t="s">
        <v>25</v>
      </c>
      <c r="C8" s="4">
        <v>909</v>
      </c>
      <c r="D8" s="4">
        <v>630</v>
      </c>
      <c r="E8" s="4">
        <v>1075</v>
      </c>
      <c r="F8" s="4"/>
      <c r="G8" s="48">
        <f>SUM(C8:F8)</f>
        <v>2614</v>
      </c>
    </row>
    <row r="9" spans="1:7" ht="16.2" thickBot="1" x14ac:dyDescent="0.35">
      <c r="A9" s="15">
        <v>5</v>
      </c>
      <c r="B9" s="25" t="s">
        <v>26</v>
      </c>
      <c r="C9" s="4">
        <v>1682</v>
      </c>
      <c r="D9" s="4">
        <v>1099</v>
      </c>
      <c r="E9" s="5">
        <v>2053</v>
      </c>
      <c r="F9" s="4"/>
      <c r="G9" s="48">
        <f>SUM(C9:F9)</f>
        <v>4834</v>
      </c>
    </row>
    <row r="10" spans="1:7" ht="16.2" thickBot="1" x14ac:dyDescent="0.35">
      <c r="A10" s="19"/>
      <c r="B10" s="19" t="s">
        <v>29</v>
      </c>
      <c r="C10" s="23"/>
      <c r="D10" s="23"/>
      <c r="E10" s="23"/>
      <c r="F10" s="23"/>
      <c r="G10" s="49"/>
    </row>
    <row r="11" spans="1:7" ht="16.2" thickBot="1" x14ac:dyDescent="0.35">
      <c r="A11" s="14">
        <v>6</v>
      </c>
      <c r="B11" s="25" t="s">
        <v>30</v>
      </c>
      <c r="C11" s="52">
        <v>28759976.609999999</v>
      </c>
      <c r="D11" s="53">
        <v>21722609.739999998</v>
      </c>
      <c r="E11" s="53">
        <v>35919737.869999997</v>
      </c>
      <c r="F11" s="53"/>
      <c r="G11" s="54">
        <f>SUM(C11:F11)</f>
        <v>86402324.219999999</v>
      </c>
    </row>
    <row r="12" spans="1:7" ht="16.2" thickBot="1" x14ac:dyDescent="0.35">
      <c r="A12" s="15">
        <v>7</v>
      </c>
      <c r="B12" s="25" t="s">
        <v>31</v>
      </c>
      <c r="C12" s="51">
        <v>28759976.609999999</v>
      </c>
      <c r="D12" s="51">
        <v>21722609.739999998</v>
      </c>
      <c r="E12" s="51">
        <v>35919737.869999997</v>
      </c>
      <c r="F12" s="51"/>
      <c r="G12" s="54">
        <f>SUM(C12:F12)</f>
        <v>86402324.219999999</v>
      </c>
    </row>
    <row r="13" spans="1:7" ht="16.2" thickBot="1" x14ac:dyDescent="0.35">
      <c r="A13" s="15">
        <v>10</v>
      </c>
      <c r="B13" s="25" t="s">
        <v>34</v>
      </c>
      <c r="C13" s="51"/>
      <c r="D13" s="51"/>
      <c r="E13" s="51"/>
      <c r="F13" s="59">
        <v>0</v>
      </c>
      <c r="G13" s="54">
        <f>SUM(C13:F13)</f>
        <v>0</v>
      </c>
    </row>
    <row r="14" spans="1:7" ht="16.2" thickBot="1" x14ac:dyDescent="0.35">
      <c r="A14" s="15">
        <v>11</v>
      </c>
      <c r="B14" s="25" t="s">
        <v>35</v>
      </c>
      <c r="C14" s="51"/>
      <c r="D14" s="51"/>
      <c r="E14" s="51"/>
      <c r="F14" s="59">
        <v>0</v>
      </c>
      <c r="G14" s="54">
        <f>SUM(C14:F14)</f>
        <v>0</v>
      </c>
    </row>
    <row r="15" spans="1:7" ht="16.2" thickBot="1" x14ac:dyDescent="0.35">
      <c r="A15" s="19"/>
      <c r="B15" s="19" t="s">
        <v>38</v>
      </c>
      <c r="C15" s="23"/>
      <c r="D15" s="23"/>
      <c r="E15" s="23"/>
      <c r="F15" s="23"/>
      <c r="G15" s="49"/>
    </row>
    <row r="16" spans="1:7" ht="16.2" thickBot="1" x14ac:dyDescent="0.35">
      <c r="A16" s="14">
        <v>15</v>
      </c>
      <c r="B16" s="25" t="s">
        <v>39</v>
      </c>
      <c r="C16" s="53">
        <v>6761841.4800000004</v>
      </c>
      <c r="D16" s="53">
        <v>2549680.54</v>
      </c>
      <c r="E16" s="53">
        <v>7191568.8399999999</v>
      </c>
      <c r="F16" s="59">
        <v>0</v>
      </c>
      <c r="G16" s="54">
        <f t="shared" ref="G16:G22" si="0">SUM(C16:F16)</f>
        <v>16503090.859999999</v>
      </c>
    </row>
    <row r="17" spans="1:7" ht="16.2" thickBot="1" x14ac:dyDescent="0.35">
      <c r="A17" s="15">
        <v>16</v>
      </c>
      <c r="B17" s="25" t="s">
        <v>40</v>
      </c>
      <c r="C17" s="51">
        <v>3015287.53</v>
      </c>
      <c r="D17" s="51">
        <v>2079582.26</v>
      </c>
      <c r="E17" s="51">
        <v>3425572.22</v>
      </c>
      <c r="F17" s="59">
        <v>0</v>
      </c>
      <c r="G17" s="54">
        <f t="shared" si="0"/>
        <v>8520442.0099999998</v>
      </c>
    </row>
    <row r="18" spans="1:7" ht="16.2" thickBot="1" x14ac:dyDescent="0.35">
      <c r="A18" s="15">
        <v>17</v>
      </c>
      <c r="B18" s="25" t="s">
        <v>41</v>
      </c>
      <c r="C18" s="51">
        <v>12423959.949999999</v>
      </c>
      <c r="D18" s="51">
        <v>8595980.8300000001</v>
      </c>
      <c r="E18" s="51">
        <v>15743664.33</v>
      </c>
      <c r="F18" s="59">
        <v>0</v>
      </c>
      <c r="G18" s="54">
        <f t="shared" si="0"/>
        <v>36763605.109999999</v>
      </c>
    </row>
    <row r="19" spans="1:7" ht="16.2" thickBot="1" x14ac:dyDescent="0.35">
      <c r="A19" s="15">
        <v>18</v>
      </c>
      <c r="B19" s="25" t="s">
        <v>42</v>
      </c>
      <c r="C19" s="51">
        <v>0</v>
      </c>
      <c r="D19" s="51">
        <v>0</v>
      </c>
      <c r="E19" s="51">
        <v>0</v>
      </c>
      <c r="F19" s="59">
        <v>0</v>
      </c>
      <c r="G19" s="54">
        <f t="shared" si="0"/>
        <v>0</v>
      </c>
    </row>
    <row r="20" spans="1:7" ht="16.2" thickBot="1" x14ac:dyDescent="0.35">
      <c r="A20" s="15">
        <v>19</v>
      </c>
      <c r="B20" s="25" t="s">
        <v>43</v>
      </c>
      <c r="C20" s="51">
        <v>0</v>
      </c>
      <c r="D20" s="51">
        <v>0</v>
      </c>
      <c r="E20" s="51">
        <v>0</v>
      </c>
      <c r="F20" s="59">
        <v>0</v>
      </c>
      <c r="G20" s="54">
        <f t="shared" si="0"/>
        <v>0</v>
      </c>
    </row>
    <row r="21" spans="1:7" ht="16.2" thickBot="1" x14ac:dyDescent="0.35">
      <c r="A21" s="15">
        <v>20</v>
      </c>
      <c r="B21" s="25" t="s">
        <v>44</v>
      </c>
      <c r="C21" s="51">
        <v>569566.05000000005</v>
      </c>
      <c r="D21" s="51">
        <v>200762.84</v>
      </c>
      <c r="E21" s="51">
        <v>417572.79</v>
      </c>
      <c r="F21" s="59">
        <v>0</v>
      </c>
      <c r="G21" s="54">
        <f t="shared" si="0"/>
        <v>1187901.68</v>
      </c>
    </row>
    <row r="22" spans="1:7" ht="16.2" thickBot="1" x14ac:dyDescent="0.35">
      <c r="A22" s="15">
        <v>21</v>
      </c>
      <c r="B22" s="25" t="s">
        <v>45</v>
      </c>
      <c r="C22" s="51">
        <v>4470899.92</v>
      </c>
      <c r="D22" s="51">
        <v>3531330.13</v>
      </c>
      <c r="E22" s="51">
        <v>4687541.75</v>
      </c>
      <c r="F22" s="59">
        <v>0</v>
      </c>
      <c r="G22" s="54">
        <f t="shared" si="0"/>
        <v>12689771.800000001</v>
      </c>
    </row>
    <row r="23" spans="1:7" ht="16.2" thickBot="1" x14ac:dyDescent="0.35">
      <c r="A23" s="19"/>
      <c r="B23" s="19" t="s">
        <v>64</v>
      </c>
      <c r="C23" s="23"/>
      <c r="D23" s="23"/>
      <c r="E23" s="23"/>
      <c r="F23" s="23"/>
      <c r="G23" s="50"/>
    </row>
    <row r="24" spans="1:7" ht="16.2" thickBot="1" x14ac:dyDescent="0.35">
      <c r="A24" s="14">
        <v>39</v>
      </c>
      <c r="B24" s="25" t="s">
        <v>65</v>
      </c>
      <c r="C24" s="6">
        <v>882</v>
      </c>
      <c r="D24" s="6">
        <v>367</v>
      </c>
      <c r="E24" s="6">
        <v>939</v>
      </c>
      <c r="F24" s="60">
        <v>0</v>
      </c>
      <c r="G24" s="47">
        <f>SUM(C24:F24)</f>
        <v>2188</v>
      </c>
    </row>
    <row r="25" spans="1:7" ht="16.2" thickBot="1" x14ac:dyDescent="0.35">
      <c r="A25" s="14">
        <v>40</v>
      </c>
      <c r="B25" s="25" t="s">
        <v>66</v>
      </c>
      <c r="C25" s="4">
        <v>17224</v>
      </c>
      <c r="D25" s="4">
        <v>10369</v>
      </c>
      <c r="E25" s="4">
        <v>18189</v>
      </c>
      <c r="F25" s="60">
        <v>0</v>
      </c>
      <c r="G25" s="47">
        <f>SUM(C25:F25)</f>
        <v>45782</v>
      </c>
    </row>
    <row r="26" spans="1:7" ht="16.2" thickBot="1" x14ac:dyDescent="0.35">
      <c r="A26" s="14">
        <v>41</v>
      </c>
      <c r="B26" s="25" t="s">
        <v>67</v>
      </c>
      <c r="C26" s="4">
        <v>19581</v>
      </c>
      <c r="D26" s="4">
        <v>12643</v>
      </c>
      <c r="E26" s="4">
        <v>20521</v>
      </c>
      <c r="F26" s="60">
        <v>0</v>
      </c>
      <c r="G26" s="47">
        <f>SUM(C26:F26)</f>
        <v>52745</v>
      </c>
    </row>
    <row r="27" spans="1:7" ht="16.2" thickBot="1" x14ac:dyDescent="0.35">
      <c r="A27" s="14">
        <v>42</v>
      </c>
      <c r="B27" s="25" t="s">
        <v>68</v>
      </c>
      <c r="C27" s="4">
        <v>991</v>
      </c>
      <c r="D27" s="4">
        <v>542</v>
      </c>
      <c r="E27" s="4">
        <v>921</v>
      </c>
      <c r="F27" s="60">
        <v>0</v>
      </c>
      <c r="G27" s="47">
        <f>SUM(C27:F27)</f>
        <v>2454</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headerFooter>
    <oddFooter>&amp;L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B2" sqref="B2"/>
    </sheetView>
  </sheetViews>
  <sheetFormatPr defaultColWidth="9.109375" defaultRowHeight="15.6" x14ac:dyDescent="0.3"/>
  <cols>
    <col min="1" max="1" width="12.6640625" style="12" bestFit="1" customWidth="1"/>
    <col min="2" max="2" width="96.6640625" style="12" bestFit="1" customWidth="1"/>
    <col min="3" max="7" width="16.6640625" style="12" customWidth="1"/>
    <col min="8" max="8" width="35.109375" style="12" customWidth="1"/>
    <col min="9" max="10" width="9.109375" style="12"/>
    <col min="11" max="11" width="10.6640625" style="12" bestFit="1" customWidth="1"/>
    <col min="12" max="12" width="9.109375" style="12"/>
    <col min="13" max="13" width="9.6640625" style="12" bestFit="1" customWidth="1"/>
    <col min="14" max="14" width="13.44140625" style="12" bestFit="1" customWidth="1"/>
    <col min="15" max="15" width="30.664062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75</v>
      </c>
      <c r="C2" s="114" t="s">
        <v>69</v>
      </c>
      <c r="D2" s="115"/>
      <c r="E2" s="115"/>
      <c r="F2" s="115"/>
      <c r="G2" s="116"/>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13581</v>
      </c>
      <c r="D5" s="3">
        <v>4614</v>
      </c>
      <c r="E5" s="3">
        <v>20074</v>
      </c>
      <c r="F5" s="3"/>
      <c r="G5" s="47">
        <f>SUM(C5:F5)</f>
        <v>38269</v>
      </c>
    </row>
    <row r="6" spans="1:7" ht="16.2" thickBot="1" x14ac:dyDescent="0.35">
      <c r="A6" s="15">
        <v>2</v>
      </c>
      <c r="B6" s="25" t="s">
        <v>19</v>
      </c>
      <c r="C6" s="4">
        <v>10</v>
      </c>
      <c r="D6" s="4">
        <v>66</v>
      </c>
      <c r="E6" s="4">
        <v>1010</v>
      </c>
      <c r="F6" s="4"/>
      <c r="G6" s="48">
        <f>SUM(C6:F6)</f>
        <v>1086</v>
      </c>
    </row>
    <row r="7" spans="1:7" ht="16.2" thickBot="1" x14ac:dyDescent="0.35">
      <c r="A7" s="15">
        <v>3</v>
      </c>
      <c r="B7" s="25" t="s">
        <v>24</v>
      </c>
      <c r="C7" s="4">
        <v>396</v>
      </c>
      <c r="D7" s="4">
        <v>193</v>
      </c>
      <c r="E7" s="4">
        <v>648</v>
      </c>
      <c r="F7" s="4"/>
      <c r="G7" s="48">
        <f>SUM(C7:F7)</f>
        <v>1237</v>
      </c>
    </row>
    <row r="8" spans="1:7" ht="16.2" thickBot="1" x14ac:dyDescent="0.35">
      <c r="A8" s="15">
        <v>4</v>
      </c>
      <c r="B8" s="25" t="s">
        <v>25</v>
      </c>
      <c r="C8" s="4">
        <v>253</v>
      </c>
      <c r="D8" s="4">
        <v>73</v>
      </c>
      <c r="E8" s="4">
        <v>363</v>
      </c>
      <c r="F8" s="4"/>
      <c r="G8" s="48">
        <f>SUM(C8:F8)</f>
        <v>689</v>
      </c>
    </row>
    <row r="9" spans="1:7" ht="16.2" thickBot="1" x14ac:dyDescent="0.35">
      <c r="A9" s="15">
        <v>5</v>
      </c>
      <c r="B9" s="25" t="s">
        <v>26</v>
      </c>
      <c r="C9" s="4">
        <v>491</v>
      </c>
      <c r="D9" s="4">
        <v>111</v>
      </c>
      <c r="E9" s="5">
        <v>692</v>
      </c>
      <c r="F9" s="4"/>
      <c r="G9" s="48">
        <f>SUM(C9:F9)</f>
        <v>1294</v>
      </c>
    </row>
    <row r="10" spans="1:7" ht="16.2" thickBot="1" x14ac:dyDescent="0.35">
      <c r="A10" s="19"/>
      <c r="B10" s="19" t="s">
        <v>29</v>
      </c>
      <c r="C10" s="23"/>
      <c r="D10" s="23"/>
      <c r="E10" s="23"/>
      <c r="F10" s="23"/>
      <c r="G10" s="49"/>
    </row>
    <row r="11" spans="1:7" ht="16.2" thickBot="1" x14ac:dyDescent="0.35">
      <c r="A11" s="14">
        <v>6</v>
      </c>
      <c r="B11" s="25" t="s">
        <v>30</v>
      </c>
      <c r="C11" s="52">
        <v>8095361.3899999997</v>
      </c>
      <c r="D11" s="53">
        <v>2819845.42</v>
      </c>
      <c r="E11" s="53">
        <v>14622885.92</v>
      </c>
      <c r="F11" s="53"/>
      <c r="G11" s="54">
        <f>SUM(C11:F11)</f>
        <v>25538092.729999997</v>
      </c>
    </row>
    <row r="12" spans="1:7" ht="16.2" thickBot="1" x14ac:dyDescent="0.35">
      <c r="A12" s="15">
        <v>7</v>
      </c>
      <c r="B12" s="25" t="s">
        <v>31</v>
      </c>
      <c r="C12" s="51">
        <v>8095361.3899999997</v>
      </c>
      <c r="D12" s="51">
        <v>2819845.42</v>
      </c>
      <c r="E12" s="51">
        <v>14622885.92</v>
      </c>
      <c r="F12" s="51"/>
      <c r="G12" s="54">
        <f>SUM(C12:F12)</f>
        <v>25538092.729999997</v>
      </c>
    </row>
    <row r="13" spans="1:7" ht="16.2" thickBot="1" x14ac:dyDescent="0.35">
      <c r="A13" s="15">
        <v>10</v>
      </c>
      <c r="B13" s="25" t="s">
        <v>34</v>
      </c>
      <c r="C13" s="51"/>
      <c r="D13" s="51"/>
      <c r="E13" s="51"/>
      <c r="F13" s="59">
        <v>0</v>
      </c>
      <c r="G13" s="54">
        <f>SUM(C13:F13)</f>
        <v>0</v>
      </c>
    </row>
    <row r="14" spans="1:7" ht="16.2" thickBot="1" x14ac:dyDescent="0.35">
      <c r="A14" s="15">
        <v>11</v>
      </c>
      <c r="B14" s="25" t="s">
        <v>35</v>
      </c>
      <c r="C14" s="51"/>
      <c r="D14" s="51"/>
      <c r="E14" s="51"/>
      <c r="F14" s="59">
        <v>0</v>
      </c>
      <c r="G14" s="54">
        <f>SUM(C14:F14)</f>
        <v>0</v>
      </c>
    </row>
    <row r="15" spans="1:7" ht="16.2" thickBot="1" x14ac:dyDescent="0.35">
      <c r="A15" s="19"/>
      <c r="B15" s="19" t="s">
        <v>38</v>
      </c>
      <c r="C15" s="23"/>
      <c r="D15" s="23"/>
      <c r="E15" s="23"/>
      <c r="F15" s="23"/>
      <c r="G15" s="49"/>
    </row>
    <row r="16" spans="1:7" ht="16.2" thickBot="1" x14ac:dyDescent="0.35">
      <c r="A16" s="14">
        <v>15</v>
      </c>
      <c r="B16" s="25" t="s">
        <v>39</v>
      </c>
      <c r="C16" s="53">
        <v>1297106.29</v>
      </c>
      <c r="D16" s="53">
        <v>466041.76</v>
      </c>
      <c r="E16" s="53">
        <v>2974490.61</v>
      </c>
      <c r="F16" s="59">
        <v>0</v>
      </c>
      <c r="G16" s="54">
        <f t="shared" ref="G16:G22" si="0">SUM(C16:F16)</f>
        <v>4737638.66</v>
      </c>
    </row>
    <row r="17" spans="1:7" ht="16.2" thickBot="1" x14ac:dyDescent="0.35">
      <c r="A17" s="15">
        <v>16</v>
      </c>
      <c r="B17" s="25" t="s">
        <v>40</v>
      </c>
      <c r="C17" s="51">
        <v>837959.02</v>
      </c>
      <c r="D17" s="51">
        <v>212249.43</v>
      </c>
      <c r="E17" s="51">
        <v>1129870.5</v>
      </c>
      <c r="F17" s="59">
        <v>0</v>
      </c>
      <c r="G17" s="54">
        <f t="shared" si="0"/>
        <v>2180078.9500000002</v>
      </c>
    </row>
    <row r="18" spans="1:7" ht="16.2" thickBot="1" x14ac:dyDescent="0.35">
      <c r="A18" s="15">
        <v>17</v>
      </c>
      <c r="B18" s="25" t="s">
        <v>41</v>
      </c>
      <c r="C18" s="51">
        <v>3902780.07</v>
      </c>
      <c r="D18" s="51">
        <v>1106742.29</v>
      </c>
      <c r="E18" s="51">
        <v>6217836.5700000003</v>
      </c>
      <c r="F18" s="59">
        <v>0</v>
      </c>
      <c r="G18" s="54">
        <f t="shared" si="0"/>
        <v>11227358.93</v>
      </c>
    </row>
    <row r="19" spans="1:7" ht="16.2" thickBot="1" x14ac:dyDescent="0.35">
      <c r="A19" s="15">
        <v>18</v>
      </c>
      <c r="B19" s="25" t="s">
        <v>42</v>
      </c>
      <c r="C19" s="51">
        <v>0</v>
      </c>
      <c r="D19" s="51">
        <v>0</v>
      </c>
      <c r="E19" s="51">
        <v>0</v>
      </c>
      <c r="F19" s="59">
        <v>0</v>
      </c>
      <c r="G19" s="54">
        <f t="shared" si="0"/>
        <v>0</v>
      </c>
    </row>
    <row r="20" spans="1:7" ht="16.2" thickBot="1" x14ac:dyDescent="0.35">
      <c r="A20" s="15">
        <v>19</v>
      </c>
      <c r="B20" s="25" t="s">
        <v>43</v>
      </c>
      <c r="C20" s="51">
        <v>0</v>
      </c>
      <c r="D20" s="51">
        <v>0</v>
      </c>
      <c r="E20" s="51">
        <v>0</v>
      </c>
      <c r="F20" s="59">
        <v>0</v>
      </c>
      <c r="G20" s="54">
        <f t="shared" si="0"/>
        <v>0</v>
      </c>
    </row>
    <row r="21" spans="1:7" ht="16.2" thickBot="1" x14ac:dyDescent="0.35">
      <c r="A21" s="15">
        <v>20</v>
      </c>
      <c r="B21" s="25" t="s">
        <v>44</v>
      </c>
      <c r="C21" s="51">
        <v>127690.89</v>
      </c>
      <c r="D21" s="51">
        <v>19769.55</v>
      </c>
      <c r="E21" s="51">
        <v>117531.87</v>
      </c>
      <c r="F21" s="59">
        <v>0</v>
      </c>
      <c r="G21" s="54">
        <f t="shared" si="0"/>
        <v>264992.31</v>
      </c>
    </row>
    <row r="22" spans="1:7" ht="16.2" thickBot="1" x14ac:dyDescent="0.35">
      <c r="A22" s="15">
        <v>21</v>
      </c>
      <c r="B22" s="25" t="s">
        <v>45</v>
      </c>
      <c r="C22" s="51">
        <v>1380398.45</v>
      </c>
      <c r="D22" s="51">
        <v>518903.9</v>
      </c>
      <c r="E22" s="51">
        <v>1464050.36</v>
      </c>
      <c r="F22" s="59">
        <v>0</v>
      </c>
      <c r="G22" s="54">
        <f t="shared" si="0"/>
        <v>3363352.71</v>
      </c>
    </row>
    <row r="23" spans="1:7" ht="16.2" thickBot="1" x14ac:dyDescent="0.35">
      <c r="A23" s="19"/>
      <c r="B23" s="19" t="s">
        <v>64</v>
      </c>
      <c r="C23" s="23"/>
      <c r="D23" s="23"/>
      <c r="E23" s="23"/>
      <c r="F23" s="23"/>
      <c r="G23" s="50"/>
    </row>
    <row r="24" spans="1:7" ht="16.2" thickBot="1" x14ac:dyDescent="0.35">
      <c r="A24" s="14">
        <v>39</v>
      </c>
      <c r="B24" s="25" t="s">
        <v>65</v>
      </c>
      <c r="C24" s="6">
        <v>248</v>
      </c>
      <c r="D24" s="6">
        <v>57</v>
      </c>
      <c r="E24" s="6">
        <v>387</v>
      </c>
      <c r="F24" s="60">
        <v>0</v>
      </c>
      <c r="G24" s="47">
        <f>SUM(C24:F24)</f>
        <v>692</v>
      </c>
    </row>
    <row r="25" spans="1:7" ht="16.2" thickBot="1" x14ac:dyDescent="0.35">
      <c r="A25" s="14">
        <v>40</v>
      </c>
      <c r="B25" s="25" t="s">
        <v>66</v>
      </c>
      <c r="C25" s="4">
        <v>3822</v>
      </c>
      <c r="D25" s="4">
        <v>1081</v>
      </c>
      <c r="E25" s="4">
        <v>5477</v>
      </c>
      <c r="F25" s="60">
        <v>0</v>
      </c>
      <c r="G25" s="47">
        <f>SUM(C25:F25)</f>
        <v>10380</v>
      </c>
    </row>
    <row r="26" spans="1:7" ht="16.2" thickBot="1" x14ac:dyDescent="0.35">
      <c r="A26" s="14">
        <v>41</v>
      </c>
      <c r="B26" s="25" t="s">
        <v>67</v>
      </c>
      <c r="C26" s="4">
        <v>4339</v>
      </c>
      <c r="D26" s="4">
        <v>1546</v>
      </c>
      <c r="E26" s="4">
        <v>5386</v>
      </c>
      <c r="F26" s="60">
        <v>0</v>
      </c>
      <c r="G26" s="47">
        <f>SUM(C26:F26)</f>
        <v>11271</v>
      </c>
    </row>
    <row r="27" spans="1:7" ht="16.2" thickBot="1" x14ac:dyDescent="0.35">
      <c r="A27" s="14">
        <v>42</v>
      </c>
      <c r="B27" s="25" t="s">
        <v>68</v>
      </c>
      <c r="C27" s="4">
        <v>203</v>
      </c>
      <c r="D27" s="4">
        <v>58</v>
      </c>
      <c r="E27" s="4">
        <v>286</v>
      </c>
      <c r="F27" s="60"/>
      <c r="G27" s="47">
        <f>SUM(C27:F27)</f>
        <v>547</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headerFooter>
    <oddFooter>&amp;L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F27" sqref="F27"/>
    </sheetView>
  </sheetViews>
  <sheetFormatPr defaultColWidth="9.109375" defaultRowHeight="14.4" x14ac:dyDescent="0.3"/>
  <cols>
    <col min="1" max="1" width="9.109375" style="30"/>
    <col min="2" max="2" width="99" style="30" bestFit="1" customWidth="1"/>
    <col min="3" max="3" width="9.109375" style="30"/>
    <col min="4" max="4" width="11.33203125" style="30" customWidth="1"/>
    <col min="5" max="5" width="15.44140625" style="30" customWidth="1"/>
    <col min="6" max="6" width="9.109375" style="30"/>
    <col min="7" max="7" width="12.44140625" style="30" customWidth="1"/>
    <col min="8" max="8" width="13.109375" style="30" customWidth="1"/>
    <col min="9" max="9" width="48.44140625" style="30" customWidth="1"/>
    <col min="10" max="16384" width="9.109375" style="30"/>
  </cols>
  <sheetData>
    <row r="1" spans="1:9" ht="21" x14ac:dyDescent="0.4">
      <c r="A1" s="118" t="s">
        <v>9</v>
      </c>
      <c r="B1" s="118"/>
      <c r="C1" s="118"/>
      <c r="D1" s="118"/>
      <c r="E1" s="118"/>
      <c r="F1" s="118"/>
      <c r="G1" s="118"/>
      <c r="H1" s="118"/>
      <c r="I1" s="118"/>
    </row>
    <row r="2" spans="1:9" ht="18" x14ac:dyDescent="0.35">
      <c r="A2" s="117" t="s">
        <v>78</v>
      </c>
      <c r="B2" s="117"/>
      <c r="C2" s="117"/>
      <c r="D2" s="117"/>
      <c r="E2" s="117"/>
      <c r="F2" s="117"/>
      <c r="G2" s="117"/>
      <c r="H2" s="117"/>
      <c r="I2" s="117"/>
    </row>
    <row r="3" spans="1:9" ht="18.600000000000001" thickBot="1" x14ac:dyDescent="0.4">
      <c r="A3" s="101" t="s">
        <v>79</v>
      </c>
      <c r="B3" s="101"/>
      <c r="C3" s="101"/>
      <c r="D3" s="101"/>
      <c r="E3" s="101"/>
      <c r="F3" s="101"/>
      <c r="G3" s="101"/>
      <c r="H3" s="101"/>
      <c r="I3" s="101"/>
    </row>
    <row r="4" spans="1:9" ht="26.25" customHeight="1" x14ac:dyDescent="0.3">
      <c r="A4" s="121" t="s">
        <v>80</v>
      </c>
      <c r="B4" s="119" t="s">
        <v>81</v>
      </c>
      <c r="C4" s="123" t="s">
        <v>82</v>
      </c>
      <c r="D4" s="123"/>
      <c r="E4" s="124"/>
      <c r="F4" s="125" t="s">
        <v>83</v>
      </c>
      <c r="G4" s="123"/>
      <c r="H4" s="126"/>
    </row>
    <row r="5" spans="1:9" ht="15" thickBot="1" x14ac:dyDescent="0.35">
      <c r="A5" s="122"/>
      <c r="B5" s="120"/>
      <c r="C5" s="7" t="s">
        <v>84</v>
      </c>
      <c r="D5" s="7" t="s">
        <v>85</v>
      </c>
      <c r="E5" s="8" t="s">
        <v>86</v>
      </c>
      <c r="F5" s="9" t="s">
        <v>84</v>
      </c>
      <c r="G5" s="7" t="s">
        <v>85</v>
      </c>
      <c r="H5" s="10" t="s">
        <v>86</v>
      </c>
    </row>
    <row r="6" spans="1:9" ht="15.6" x14ac:dyDescent="0.3">
      <c r="A6" s="26"/>
      <c r="B6" s="27" t="s">
        <v>29</v>
      </c>
      <c r="C6" s="31"/>
      <c r="D6" s="31"/>
      <c r="E6" s="31"/>
      <c r="F6" s="31"/>
      <c r="G6" s="31"/>
      <c r="H6" s="31"/>
      <c r="I6" s="12"/>
    </row>
    <row r="7" spans="1:9" ht="15.6" x14ac:dyDescent="0.3">
      <c r="A7" s="28">
        <v>6</v>
      </c>
      <c r="B7" s="44" t="s">
        <v>30</v>
      </c>
      <c r="C7" s="38"/>
      <c r="D7" s="38"/>
      <c r="E7" s="39" t="s">
        <v>103</v>
      </c>
      <c r="F7" s="40"/>
      <c r="G7" s="38"/>
      <c r="H7" s="38" t="s">
        <v>103</v>
      </c>
      <c r="I7" s="12"/>
    </row>
    <row r="8" spans="1:9" ht="15.6" x14ac:dyDescent="0.3">
      <c r="A8" s="28">
        <v>7</v>
      </c>
      <c r="B8" s="44" t="s">
        <v>31</v>
      </c>
      <c r="C8" s="38"/>
      <c r="D8" s="38"/>
      <c r="E8" s="39" t="s">
        <v>103</v>
      </c>
      <c r="F8" s="40"/>
      <c r="G8" s="38"/>
      <c r="H8" s="38" t="s">
        <v>103</v>
      </c>
      <c r="I8" s="12"/>
    </row>
    <row r="9" spans="1:9" ht="15.6" x14ac:dyDescent="0.3">
      <c r="A9" s="28">
        <v>8</v>
      </c>
      <c r="B9" s="44" t="s">
        <v>32</v>
      </c>
      <c r="C9" s="32"/>
      <c r="D9" s="32"/>
      <c r="E9" s="33"/>
      <c r="F9" s="40"/>
      <c r="G9" s="38"/>
      <c r="H9" s="38" t="s">
        <v>103</v>
      </c>
      <c r="I9" s="12"/>
    </row>
    <row r="10" spans="1:9" ht="15.6" x14ac:dyDescent="0.3">
      <c r="A10" s="28">
        <v>9</v>
      </c>
      <c r="B10" s="44" t="s">
        <v>33</v>
      </c>
      <c r="C10" s="32"/>
      <c r="D10" s="32"/>
      <c r="E10" s="33"/>
      <c r="F10" s="40"/>
      <c r="G10" s="38"/>
      <c r="H10" s="38" t="s">
        <v>103</v>
      </c>
      <c r="I10" s="12"/>
    </row>
    <row r="11" spans="1:9" ht="15.6" x14ac:dyDescent="0.3">
      <c r="A11" s="28">
        <v>10</v>
      </c>
      <c r="B11" s="44" t="s">
        <v>34</v>
      </c>
      <c r="C11" s="38"/>
      <c r="D11" s="38"/>
      <c r="E11" s="39" t="s">
        <v>103</v>
      </c>
      <c r="F11" s="40"/>
      <c r="G11" s="38"/>
      <c r="H11" s="38" t="s">
        <v>103</v>
      </c>
      <c r="I11" s="12"/>
    </row>
    <row r="12" spans="1:9" ht="15.6" x14ac:dyDescent="0.3">
      <c r="A12" s="28">
        <v>11</v>
      </c>
      <c r="B12" s="44" t="s">
        <v>35</v>
      </c>
      <c r="C12" s="38"/>
      <c r="D12" s="38"/>
      <c r="E12" s="39" t="s">
        <v>103</v>
      </c>
      <c r="F12" s="40"/>
      <c r="G12" s="38"/>
      <c r="H12" s="38" t="s">
        <v>103</v>
      </c>
      <c r="I12" s="12"/>
    </row>
    <row r="13" spans="1:9" ht="16.2" thickBot="1" x14ac:dyDescent="0.35">
      <c r="A13" s="29">
        <v>13</v>
      </c>
      <c r="B13" s="45" t="s">
        <v>36</v>
      </c>
      <c r="C13" s="34"/>
      <c r="D13" s="34"/>
      <c r="E13" s="35"/>
      <c r="F13" s="41"/>
      <c r="G13" s="42"/>
      <c r="H13" s="43"/>
      <c r="I13" s="12"/>
    </row>
    <row r="14" spans="1:9" ht="15.6" x14ac:dyDescent="0.3">
      <c r="A14" s="26"/>
      <c r="B14" s="46" t="s">
        <v>38</v>
      </c>
      <c r="C14" s="36"/>
      <c r="D14" s="36"/>
      <c r="E14" s="36"/>
      <c r="F14" s="36"/>
      <c r="G14" s="36"/>
      <c r="H14" s="36"/>
      <c r="I14" s="12"/>
    </row>
    <row r="15" spans="1:9" ht="15.6" x14ac:dyDescent="0.3">
      <c r="A15" s="28">
        <v>15</v>
      </c>
      <c r="B15" s="44" t="s">
        <v>39</v>
      </c>
      <c r="C15" s="38"/>
      <c r="D15" s="38"/>
      <c r="E15" s="39"/>
      <c r="F15" s="40"/>
      <c r="G15" s="38"/>
      <c r="H15" s="38" t="s">
        <v>103</v>
      </c>
      <c r="I15" s="37"/>
    </row>
    <row r="16" spans="1:9" ht="15.6" x14ac:dyDescent="0.3">
      <c r="A16" s="28">
        <v>16</v>
      </c>
      <c r="B16" s="44" t="s">
        <v>40</v>
      </c>
      <c r="C16" s="38"/>
      <c r="D16" s="38"/>
      <c r="E16" s="39"/>
      <c r="F16" s="40"/>
      <c r="G16" s="38"/>
      <c r="H16" s="38" t="s">
        <v>103</v>
      </c>
      <c r="I16" s="12"/>
    </row>
    <row r="17" spans="1:9" ht="15.6" x14ac:dyDescent="0.3">
      <c r="A17" s="28">
        <v>17</v>
      </c>
      <c r="B17" s="44" t="s">
        <v>41</v>
      </c>
      <c r="C17" s="38"/>
      <c r="D17" s="38"/>
      <c r="E17" s="39"/>
      <c r="F17" s="40"/>
      <c r="G17" s="38"/>
      <c r="H17" s="38" t="s">
        <v>103</v>
      </c>
      <c r="I17" s="12"/>
    </row>
    <row r="18" spans="1:9" ht="15.6" x14ac:dyDescent="0.3">
      <c r="A18" s="28">
        <v>18</v>
      </c>
      <c r="B18" s="44" t="s">
        <v>42</v>
      </c>
      <c r="C18" s="38"/>
      <c r="D18" s="38"/>
      <c r="E18" s="39"/>
      <c r="F18" s="40"/>
      <c r="G18" s="38"/>
      <c r="H18" s="38" t="s">
        <v>103</v>
      </c>
      <c r="I18" s="12"/>
    </row>
    <row r="19" spans="1:9" ht="15.6" x14ac:dyDescent="0.3">
      <c r="A19" s="28">
        <v>19</v>
      </c>
      <c r="B19" s="44" t="s">
        <v>43</v>
      </c>
      <c r="C19" s="38"/>
      <c r="D19" s="38"/>
      <c r="E19" s="39"/>
      <c r="F19" s="40"/>
      <c r="G19" s="38"/>
      <c r="H19" s="38" t="s">
        <v>103</v>
      </c>
      <c r="I19" s="12"/>
    </row>
    <row r="20" spans="1:9" ht="15.6" x14ac:dyDescent="0.3">
      <c r="A20" s="28">
        <v>20</v>
      </c>
      <c r="B20" s="44" t="s">
        <v>44</v>
      </c>
      <c r="C20" s="38"/>
      <c r="D20" s="38"/>
      <c r="E20" s="39"/>
      <c r="F20" s="40"/>
      <c r="G20" s="38"/>
      <c r="H20" s="38" t="s">
        <v>103</v>
      </c>
      <c r="I20" s="12"/>
    </row>
    <row r="21" spans="1:9" ht="15.6" x14ac:dyDescent="0.3">
      <c r="A21" s="28">
        <v>21</v>
      </c>
      <c r="B21" s="44" t="s">
        <v>45</v>
      </c>
      <c r="C21" s="38"/>
      <c r="D21" s="38"/>
      <c r="E21" s="39"/>
      <c r="F21" s="40"/>
      <c r="G21" s="38"/>
      <c r="H21" s="38" t="s">
        <v>103</v>
      </c>
      <c r="I21" s="12"/>
    </row>
    <row r="22" spans="1:9" ht="15.6" x14ac:dyDescent="0.3">
      <c r="A22" s="28">
        <v>22</v>
      </c>
      <c r="B22" s="44" t="s">
        <v>46</v>
      </c>
      <c r="C22" s="32"/>
      <c r="D22" s="32"/>
      <c r="E22" s="33"/>
      <c r="F22" s="40"/>
      <c r="G22" s="38"/>
      <c r="H22" s="38" t="s">
        <v>103</v>
      </c>
      <c r="I22" s="12"/>
    </row>
    <row r="23" spans="1:9" ht="15.6" x14ac:dyDescent="0.3">
      <c r="A23" s="28">
        <v>23</v>
      </c>
      <c r="B23" s="44" t="s">
        <v>47</v>
      </c>
      <c r="C23" s="32"/>
      <c r="D23" s="32"/>
      <c r="E23" s="33"/>
      <c r="F23" s="40"/>
      <c r="G23" s="38"/>
      <c r="H23" s="38" t="s">
        <v>103</v>
      </c>
      <c r="I23" s="12"/>
    </row>
    <row r="24" spans="1:9" ht="15.6" x14ac:dyDescent="0.3">
      <c r="A24" s="28">
        <v>24</v>
      </c>
      <c r="B24" s="44" t="s">
        <v>48</v>
      </c>
      <c r="C24" s="32"/>
      <c r="D24" s="32"/>
      <c r="E24" s="33"/>
      <c r="F24" s="40"/>
      <c r="G24" s="38"/>
      <c r="H24" s="38" t="s">
        <v>103</v>
      </c>
      <c r="I24" s="12"/>
    </row>
    <row r="25" spans="1:9" ht="15.6" x14ac:dyDescent="0.3">
      <c r="A25" s="28">
        <v>26</v>
      </c>
      <c r="B25" s="44" t="s">
        <v>49</v>
      </c>
      <c r="C25" s="32"/>
      <c r="D25" s="32"/>
      <c r="E25" s="33"/>
      <c r="F25" s="40"/>
      <c r="G25" s="38"/>
      <c r="H25" s="38" t="s">
        <v>103</v>
      </c>
      <c r="I25" s="12"/>
    </row>
    <row r="26" spans="1:9" ht="15.6" x14ac:dyDescent="0.3">
      <c r="A26" s="28">
        <v>27</v>
      </c>
      <c r="B26" s="44" t="s">
        <v>50</v>
      </c>
      <c r="C26" s="32"/>
      <c r="D26" s="32"/>
      <c r="E26" s="33"/>
      <c r="F26" s="40"/>
      <c r="G26" s="38"/>
      <c r="H26" s="38" t="s">
        <v>103</v>
      </c>
      <c r="I26" s="12"/>
    </row>
    <row r="27" spans="1:9" ht="15.6" x14ac:dyDescent="0.3">
      <c r="A27" s="28">
        <v>28</v>
      </c>
      <c r="B27" s="44" t="s">
        <v>51</v>
      </c>
      <c r="C27" s="32"/>
      <c r="D27" s="32"/>
      <c r="E27" s="33"/>
      <c r="F27" s="40"/>
      <c r="G27" s="38"/>
      <c r="H27" s="38" t="s">
        <v>103</v>
      </c>
      <c r="I27" s="12"/>
    </row>
    <row r="28" spans="1:9" ht="15.6" x14ac:dyDescent="0.3">
      <c r="A28" s="28">
        <v>29</v>
      </c>
      <c r="B28" s="44" t="s">
        <v>87</v>
      </c>
      <c r="C28" s="32"/>
      <c r="D28" s="32"/>
      <c r="E28" s="33"/>
      <c r="F28" s="40"/>
      <c r="G28" s="38"/>
      <c r="H28" s="38" t="s">
        <v>103</v>
      </c>
      <c r="I28" s="12"/>
    </row>
    <row r="29" spans="1:9" ht="15.6" x14ac:dyDescent="0.3">
      <c r="A29" s="28">
        <v>30</v>
      </c>
      <c r="B29" s="44" t="s">
        <v>53</v>
      </c>
      <c r="C29" s="32"/>
      <c r="D29" s="32"/>
      <c r="E29" s="33"/>
      <c r="F29" s="40"/>
      <c r="G29" s="38"/>
      <c r="H29" s="38" t="s">
        <v>103</v>
      </c>
      <c r="I29" s="12"/>
    </row>
    <row r="30" spans="1:9" ht="15.6" x14ac:dyDescent="0.3">
      <c r="A30" s="28">
        <v>31</v>
      </c>
      <c r="B30" s="44" t="s">
        <v>54</v>
      </c>
      <c r="C30" s="32"/>
      <c r="D30" s="32"/>
      <c r="E30" s="33"/>
      <c r="F30" s="40"/>
      <c r="G30" s="38"/>
      <c r="H30" s="38" t="s">
        <v>103</v>
      </c>
      <c r="I30" s="12"/>
    </row>
    <row r="31" spans="1:9" ht="15.6" x14ac:dyDescent="0.3">
      <c r="A31" s="28">
        <v>32</v>
      </c>
      <c r="B31" s="44" t="s">
        <v>55</v>
      </c>
      <c r="C31" s="32"/>
      <c r="D31" s="32"/>
      <c r="E31" s="33"/>
      <c r="F31" s="40"/>
      <c r="G31" s="38"/>
      <c r="H31" s="38" t="s">
        <v>103</v>
      </c>
      <c r="I31" s="12"/>
    </row>
    <row r="32" spans="1:9" ht="15.6" x14ac:dyDescent="0.3">
      <c r="A32" s="28">
        <v>33</v>
      </c>
      <c r="B32" s="44" t="s">
        <v>56</v>
      </c>
      <c r="C32" s="32"/>
      <c r="D32" s="32"/>
      <c r="E32" s="33"/>
      <c r="F32" s="40"/>
      <c r="G32" s="38"/>
      <c r="H32" s="38" t="s">
        <v>103</v>
      </c>
      <c r="I32" s="12"/>
    </row>
    <row r="33" spans="1:9" ht="15.6" x14ac:dyDescent="0.3">
      <c r="A33" s="28" t="s">
        <v>57</v>
      </c>
      <c r="B33" s="44" t="s">
        <v>58</v>
      </c>
      <c r="C33" s="32"/>
      <c r="D33" s="32"/>
      <c r="E33" s="33"/>
      <c r="F33" s="40"/>
      <c r="G33" s="38"/>
      <c r="H33" s="38" t="s">
        <v>103</v>
      </c>
      <c r="I33" s="12"/>
    </row>
    <row r="34" spans="1:9" ht="15.6" x14ac:dyDescent="0.3">
      <c r="A34" s="28">
        <v>34</v>
      </c>
      <c r="B34" s="44" t="s">
        <v>59</v>
      </c>
      <c r="C34" s="32"/>
      <c r="D34" s="32"/>
      <c r="E34" s="33"/>
      <c r="F34" s="40"/>
      <c r="G34" s="38"/>
      <c r="H34" s="38" t="s">
        <v>103</v>
      </c>
      <c r="I34" s="12"/>
    </row>
    <row r="35" spans="1:9" ht="15.6" x14ac:dyDescent="0.3">
      <c r="A35" s="28">
        <v>35</v>
      </c>
      <c r="B35" s="44" t="s">
        <v>60</v>
      </c>
      <c r="C35" s="32"/>
      <c r="D35" s="32"/>
      <c r="E35" s="33"/>
      <c r="F35" s="40"/>
      <c r="G35" s="38"/>
      <c r="H35" s="38" t="s">
        <v>103</v>
      </c>
      <c r="I35" s="12"/>
    </row>
    <row r="36" spans="1:9" ht="16.2" thickBot="1" x14ac:dyDescent="0.35">
      <c r="A36" s="29">
        <v>36</v>
      </c>
      <c r="B36" s="45" t="s">
        <v>61</v>
      </c>
      <c r="C36" s="34"/>
      <c r="D36" s="34"/>
      <c r="E36" s="35"/>
      <c r="F36" s="41"/>
      <c r="G36" s="42"/>
      <c r="H36" s="43" t="s">
        <v>103</v>
      </c>
      <c r="I36" s="12"/>
    </row>
  </sheetData>
  <sheetProtection algorithmName="SHA-512" hashValue="S3FgZh+ooVJbadXegytKV4RoYbBN0M4X1DjLJvQwKuHXOIygTqnxBO5i+jaih0/PRpPl5GUPKdbEti87cKW+Tg==" saltValue="i14NOkdHqatOXFn+GjdcP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headerFooter>
    <oddFooter>&amp;L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E13" sqref="E13"/>
    </sheetView>
  </sheetViews>
  <sheetFormatPr defaultColWidth="9.109375" defaultRowHeight="14.4" x14ac:dyDescent="0.3"/>
  <cols>
    <col min="1" max="1" width="8.33203125" style="82" customWidth="1"/>
    <col min="2" max="2" width="6.5546875" style="82" bestFit="1" customWidth="1"/>
    <col min="3" max="3" width="50.6640625" style="82" customWidth="1"/>
    <col min="4" max="5" width="55.6640625" style="82" customWidth="1"/>
    <col min="6" max="8" width="16.6640625" style="82" customWidth="1"/>
    <col min="9" max="9" width="48.44140625" style="82" customWidth="1"/>
    <col min="10" max="16384" width="9.109375" style="82"/>
  </cols>
  <sheetData>
    <row r="1" spans="1:9" ht="21" x14ac:dyDescent="0.4">
      <c r="A1" s="81" t="s">
        <v>9</v>
      </c>
      <c r="B1" s="81"/>
      <c r="C1" s="81"/>
      <c r="D1" s="81"/>
      <c r="E1" s="81"/>
      <c r="F1" s="81"/>
      <c r="G1" s="81"/>
      <c r="H1" s="81"/>
      <c r="I1" s="81"/>
    </row>
    <row r="2" spans="1:9" ht="15" thickBot="1" x14ac:dyDescent="0.35">
      <c r="C2" s="83" t="s">
        <v>88</v>
      </c>
    </row>
    <row r="3" spans="1:9" x14ac:dyDescent="0.3">
      <c r="B3" s="84" t="s">
        <v>80</v>
      </c>
      <c r="C3" s="85" t="s">
        <v>81</v>
      </c>
    </row>
    <row r="4" spans="1:9" ht="15" thickBot="1" x14ac:dyDescent="0.35">
      <c r="B4" s="86"/>
      <c r="C4" s="87"/>
      <c r="D4" s="87"/>
      <c r="E4" s="88"/>
    </row>
    <row r="5" spans="1:9" ht="15.6" x14ac:dyDescent="0.3">
      <c r="B5" s="89"/>
      <c r="C5" s="90" t="s">
        <v>29</v>
      </c>
      <c r="D5" s="91" t="s">
        <v>89</v>
      </c>
      <c r="E5" s="92" t="s">
        <v>90</v>
      </c>
    </row>
    <row r="6" spans="1:9" ht="15.6" x14ac:dyDescent="0.3">
      <c r="B6" s="93">
        <v>6</v>
      </c>
      <c r="C6" s="94" t="s">
        <v>30</v>
      </c>
      <c r="D6" s="38" t="s">
        <v>104</v>
      </c>
      <c r="E6" s="38" t="s">
        <v>105</v>
      </c>
    </row>
    <row r="7" spans="1:9" ht="15.6" x14ac:dyDescent="0.3">
      <c r="B7" s="93">
        <v>7</v>
      </c>
      <c r="C7" s="94" t="s">
        <v>31</v>
      </c>
      <c r="D7" s="38" t="s">
        <v>104</v>
      </c>
      <c r="E7" s="38" t="s">
        <v>105</v>
      </c>
    </row>
    <row r="8" spans="1:9" ht="15.6" x14ac:dyDescent="0.3">
      <c r="B8" s="93">
        <v>8</v>
      </c>
      <c r="C8" s="94" t="s">
        <v>32</v>
      </c>
      <c r="D8" s="38" t="s">
        <v>104</v>
      </c>
      <c r="E8" s="38" t="s">
        <v>105</v>
      </c>
    </row>
    <row r="9" spans="1:9" ht="31.2" x14ac:dyDescent="0.3">
      <c r="B9" s="93">
        <v>9</v>
      </c>
      <c r="C9" s="94" t="s">
        <v>33</v>
      </c>
      <c r="D9" s="38" t="s">
        <v>104</v>
      </c>
      <c r="E9" s="38" t="s">
        <v>105</v>
      </c>
    </row>
    <row r="10" spans="1:9" ht="15.6" x14ac:dyDescent="0.3">
      <c r="B10" s="93">
        <v>10</v>
      </c>
      <c r="C10" s="94" t="s">
        <v>34</v>
      </c>
      <c r="D10" s="38" t="s">
        <v>104</v>
      </c>
      <c r="E10" s="38" t="s">
        <v>105</v>
      </c>
    </row>
    <row r="11" spans="1:9" ht="15.6" x14ac:dyDescent="0.3">
      <c r="B11" s="93">
        <v>11</v>
      </c>
      <c r="C11" s="94" t="s">
        <v>35</v>
      </c>
      <c r="D11" s="38" t="s">
        <v>104</v>
      </c>
      <c r="E11" s="38" t="s">
        <v>105</v>
      </c>
    </row>
    <row r="12" spans="1:9" ht="31.8" thickBot="1" x14ac:dyDescent="0.35">
      <c r="B12" s="95">
        <v>13</v>
      </c>
      <c r="C12" s="96" t="s">
        <v>36</v>
      </c>
      <c r="D12" s="38"/>
      <c r="E12" s="38"/>
    </row>
    <row r="13" spans="1:9" ht="15.6" x14ac:dyDescent="0.3">
      <c r="B13" s="89"/>
      <c r="C13" s="97" t="s">
        <v>38</v>
      </c>
      <c r="D13" s="38"/>
      <c r="E13" s="38"/>
    </row>
    <row r="14" spans="1:9" ht="31.2" x14ac:dyDescent="0.3">
      <c r="B14" s="93">
        <v>15</v>
      </c>
      <c r="C14" s="94" t="s">
        <v>39</v>
      </c>
      <c r="D14" s="38" t="s">
        <v>106</v>
      </c>
      <c r="E14" s="38" t="s">
        <v>107</v>
      </c>
    </row>
    <row r="15" spans="1:9" ht="31.2" x14ac:dyDescent="0.3">
      <c r="B15" s="93">
        <v>16</v>
      </c>
      <c r="C15" s="94" t="s">
        <v>40</v>
      </c>
      <c r="D15" s="38" t="s">
        <v>106</v>
      </c>
      <c r="E15" s="38" t="s">
        <v>107</v>
      </c>
    </row>
    <row r="16" spans="1:9" ht="31.2" x14ac:dyDescent="0.3">
      <c r="B16" s="93">
        <v>17</v>
      </c>
      <c r="C16" s="94" t="s">
        <v>41</v>
      </c>
      <c r="D16" s="38" t="s">
        <v>106</v>
      </c>
      <c r="E16" s="38" t="s">
        <v>107</v>
      </c>
    </row>
    <row r="17" spans="2:5" ht="15.6" x14ac:dyDescent="0.3">
      <c r="B17" s="93">
        <v>18</v>
      </c>
      <c r="C17" s="94" t="s">
        <v>42</v>
      </c>
      <c r="D17" s="38" t="s">
        <v>106</v>
      </c>
      <c r="E17" s="38" t="s">
        <v>107</v>
      </c>
    </row>
    <row r="18" spans="2:5" ht="15.6" x14ac:dyDescent="0.3">
      <c r="B18" s="93">
        <v>19</v>
      </c>
      <c r="C18" s="94" t="s">
        <v>43</v>
      </c>
      <c r="D18" s="38" t="s">
        <v>106</v>
      </c>
      <c r="E18" s="38" t="s">
        <v>107</v>
      </c>
    </row>
    <row r="19" spans="2:5" ht="15.6" x14ac:dyDescent="0.3">
      <c r="B19" s="93">
        <v>20</v>
      </c>
      <c r="C19" s="94" t="s">
        <v>44</v>
      </c>
      <c r="D19" s="38" t="s">
        <v>106</v>
      </c>
      <c r="E19" s="38" t="s">
        <v>107</v>
      </c>
    </row>
    <row r="20" spans="2:5" ht="15.6" x14ac:dyDescent="0.3">
      <c r="B20" s="93">
        <v>21</v>
      </c>
      <c r="C20" s="94" t="s">
        <v>45</v>
      </c>
      <c r="D20" s="38" t="s">
        <v>106</v>
      </c>
      <c r="E20" s="38" t="s">
        <v>107</v>
      </c>
    </row>
    <row r="21" spans="2:5" ht="15.6" x14ac:dyDescent="0.3">
      <c r="B21" s="93">
        <v>22</v>
      </c>
      <c r="C21" s="94" t="s">
        <v>46</v>
      </c>
      <c r="D21" s="38"/>
      <c r="E21" s="38"/>
    </row>
    <row r="22" spans="2:5" ht="31.2" x14ac:dyDescent="0.3">
      <c r="B22" s="93">
        <v>23</v>
      </c>
      <c r="C22" s="94" t="s">
        <v>47</v>
      </c>
      <c r="D22" s="38" t="s">
        <v>106</v>
      </c>
      <c r="E22" s="38" t="s">
        <v>107</v>
      </c>
    </row>
    <row r="23" spans="2:5" ht="15.6" x14ac:dyDescent="0.3">
      <c r="B23" s="93">
        <v>24</v>
      </c>
      <c r="C23" s="94" t="s">
        <v>48</v>
      </c>
      <c r="D23" s="38" t="s">
        <v>106</v>
      </c>
      <c r="E23" s="38" t="s">
        <v>107</v>
      </c>
    </row>
    <row r="24" spans="2:5" ht="15.6" x14ac:dyDescent="0.3">
      <c r="B24" s="93">
        <v>26</v>
      </c>
      <c r="C24" s="94" t="s">
        <v>49</v>
      </c>
      <c r="D24" s="38" t="s">
        <v>106</v>
      </c>
      <c r="E24" s="38" t="s">
        <v>107</v>
      </c>
    </row>
    <row r="25" spans="2:5" ht="15.6" x14ac:dyDescent="0.3">
      <c r="B25" s="93">
        <v>27</v>
      </c>
      <c r="C25" s="94" t="s">
        <v>50</v>
      </c>
      <c r="D25" s="38" t="s">
        <v>106</v>
      </c>
      <c r="E25" s="38" t="s">
        <v>107</v>
      </c>
    </row>
    <row r="26" spans="2:5" ht="15.6" x14ac:dyDescent="0.3">
      <c r="B26" s="93">
        <v>28</v>
      </c>
      <c r="C26" s="94" t="s">
        <v>51</v>
      </c>
      <c r="D26" s="38" t="s">
        <v>106</v>
      </c>
      <c r="E26" s="38" t="s">
        <v>107</v>
      </c>
    </row>
    <row r="27" spans="2:5" ht="15.6" x14ac:dyDescent="0.3">
      <c r="B27" s="93">
        <v>29</v>
      </c>
      <c r="C27" s="94" t="s">
        <v>87</v>
      </c>
      <c r="D27" s="38" t="s">
        <v>106</v>
      </c>
      <c r="E27" s="38" t="s">
        <v>107</v>
      </c>
    </row>
    <row r="28" spans="2:5" ht="15.6" x14ac:dyDescent="0.3">
      <c r="B28" s="93">
        <v>30</v>
      </c>
      <c r="C28" s="94" t="s">
        <v>53</v>
      </c>
      <c r="D28" s="38" t="s">
        <v>106</v>
      </c>
      <c r="E28" s="38" t="s">
        <v>107</v>
      </c>
    </row>
    <row r="29" spans="2:5" ht="15.6" x14ac:dyDescent="0.3">
      <c r="B29" s="93">
        <v>31</v>
      </c>
      <c r="C29" s="94" t="s">
        <v>54</v>
      </c>
      <c r="D29" s="38" t="s">
        <v>106</v>
      </c>
      <c r="E29" s="38" t="s">
        <v>107</v>
      </c>
    </row>
    <row r="30" spans="2:5" ht="46.8" x14ac:dyDescent="0.3">
      <c r="B30" s="93">
        <v>32</v>
      </c>
      <c r="C30" s="94" t="s">
        <v>55</v>
      </c>
      <c r="D30" s="38" t="s">
        <v>106</v>
      </c>
      <c r="E30" s="38" t="s">
        <v>107</v>
      </c>
    </row>
    <row r="31" spans="2:5" ht="15.6" x14ac:dyDescent="0.3">
      <c r="B31" s="93">
        <v>33</v>
      </c>
      <c r="C31" s="94" t="s">
        <v>56</v>
      </c>
      <c r="D31" s="38" t="s">
        <v>106</v>
      </c>
      <c r="E31" s="38" t="s">
        <v>107</v>
      </c>
    </row>
    <row r="32" spans="2:5" ht="15.6" x14ac:dyDescent="0.3">
      <c r="B32" s="93" t="s">
        <v>57</v>
      </c>
      <c r="C32" s="94" t="s">
        <v>58</v>
      </c>
      <c r="D32" s="38" t="s">
        <v>106</v>
      </c>
      <c r="E32" s="38" t="s">
        <v>107</v>
      </c>
    </row>
    <row r="33" spans="2:5" ht="15.6" x14ac:dyDescent="0.3">
      <c r="B33" s="93">
        <v>34</v>
      </c>
      <c r="C33" s="94" t="s">
        <v>59</v>
      </c>
      <c r="D33" s="38" t="s">
        <v>106</v>
      </c>
      <c r="E33" s="38" t="s">
        <v>107</v>
      </c>
    </row>
    <row r="34" spans="2:5" ht="15.6" x14ac:dyDescent="0.3">
      <c r="B34" s="93">
        <v>35</v>
      </c>
      <c r="C34" s="94" t="s">
        <v>60</v>
      </c>
      <c r="D34" s="38" t="s">
        <v>106</v>
      </c>
      <c r="E34" s="38" t="s">
        <v>107</v>
      </c>
    </row>
    <row r="35" spans="2:5" ht="16.2" thickBot="1" x14ac:dyDescent="0.35">
      <c r="B35" s="95">
        <v>36</v>
      </c>
      <c r="C35" s="96" t="s">
        <v>61</v>
      </c>
      <c r="D35" s="38" t="s">
        <v>106</v>
      </c>
      <c r="E35" s="38" t="s">
        <v>107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headerFooter>
    <oddFooter>&amp;L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Jakubowski, Patryk</cp:lastModifiedBy>
  <cp:lastPrinted>2014-10-03T12:15:11Z</cp:lastPrinted>
  <dcterms:created xsi:type="dcterms:W3CDTF">2013-10-30T14:59:00Z</dcterms:created>
  <dcterms:modified xsi:type="dcterms:W3CDTF">2022-04-05T21:56:18Z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eb33182c-c2e0-492f-b7ec-cee3e4add5db</vt:lpwstr>
  </property>
  <property fmtid="{D5CDD505-2E9C-101B-9397-08002B2CF9AE}" pid="3" name="Classification">
    <vt:lpwstr>Internal Use Only</vt:lpwstr>
  </property>
  <property fmtid="{D5CDD505-2E9C-101B-9397-08002B2CF9AE}" pid="4" name="Retention">
    <vt:lpwstr>11 Years</vt:lpwstr>
  </property>
  <property fmtid="{D5CDD505-2E9C-101B-9397-08002B2CF9AE}" pid="5" name="DisplayClassification">
    <vt:lpwstr>No</vt:lpwstr>
  </property>
</Properties>
</file>