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midp-sfs-112\RegCompStatRep\Maine\Rule 945 - 3.1\2022\Submission\"/>
    </mc:Choice>
  </mc:AlternateContent>
  <xr:revisionPtr revIDLastSave="0" documentId="8_{87227B1D-1A95-4E03-AA33-D464AA4E5E8E}" xr6:coauthVersionLast="46" xr6:coauthVersionMax="46" xr10:uidLastSave="{00000000-0000-0000-0000-000000000000}"/>
  <workbookProtection workbookAlgorithmName="SHA-512" workbookHashValue="rvynR/qAhsSsQjf7W0Tt0BVeLktdTy/e3Pf7D16kjIc1jGKoDRCfqLbfPsLUQDswhPizJPav4cxr61Uv/DpYGA==" workbookSaltValue="sS+W+gwS98+0z1DlMSR52w==" workbookSpinCount="100000" lockStructure="1"/>
  <bookViews>
    <workbookView xWindow="-110" yWindow="-110" windowWidth="19420" windowHeight="1042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5" l="1"/>
  <c r="E9" i="6" l="1"/>
  <c r="D9" i="6"/>
  <c r="C9" i="6"/>
  <c r="E8" i="6"/>
  <c r="D8" i="6"/>
  <c r="C8" i="6"/>
  <c r="E7" i="6"/>
  <c r="D7" i="6"/>
  <c r="C7" i="6"/>
  <c r="E6" i="6"/>
  <c r="D6" i="6"/>
  <c r="C6" i="6"/>
  <c r="E5" i="6"/>
  <c r="D5" i="6"/>
  <c r="C5" i="6"/>
  <c r="E9" i="5"/>
  <c r="D9" i="5"/>
  <c r="C9" i="5"/>
  <c r="E8" i="5"/>
  <c r="D8" i="5"/>
  <c r="C8" i="5"/>
  <c r="E7" i="5"/>
  <c r="D7" i="5"/>
  <c r="C7" i="5"/>
  <c r="E6" i="5"/>
  <c r="D6" i="5"/>
  <c r="C6" i="5"/>
  <c r="E5" i="5"/>
  <c r="D5" i="5"/>
  <c r="C5" i="5"/>
  <c r="E9" i="4"/>
  <c r="D9" i="4"/>
  <c r="C9" i="4"/>
  <c r="E8" i="4"/>
  <c r="D8" i="4"/>
  <c r="C8" i="4"/>
  <c r="E7" i="4"/>
  <c r="D7" i="4"/>
  <c r="C7" i="4"/>
  <c r="E6" i="4"/>
  <c r="D6" i="4"/>
  <c r="C6" i="4"/>
  <c r="E5" i="4"/>
  <c r="D5" i="4"/>
  <c r="C5" i="4"/>
  <c r="D9" i="3"/>
  <c r="C9" i="3"/>
  <c r="D8" i="3"/>
  <c r="C8" i="3"/>
  <c r="D7" i="3"/>
  <c r="C7" i="3"/>
  <c r="D6" i="3"/>
  <c r="C6" i="3"/>
  <c r="D5" i="3"/>
  <c r="C5" i="3"/>
  <c r="G43" i="2"/>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3" i="3"/>
  <c r="G12" i="3"/>
  <c r="G11" i="3"/>
  <c r="G9" i="3"/>
  <c r="G8" i="3"/>
  <c r="G7" i="3"/>
  <c r="G6" i="3"/>
  <c r="G5" i="3"/>
  <c r="G46" i="2"/>
  <c r="G45" i="2"/>
  <c r="G44" i="2"/>
  <c r="G42" i="2"/>
  <c r="G41" i="2"/>
  <c r="G40" i="2"/>
  <c r="G39" i="2"/>
  <c r="G38" i="2"/>
  <c r="G37" i="2"/>
  <c r="G36" i="2"/>
  <c r="G35" i="2"/>
  <c r="G34" i="2"/>
  <c r="G32" i="2"/>
  <c r="G31" i="2"/>
  <c r="G30" i="2"/>
  <c r="G20" i="2"/>
  <c r="G17" i="2"/>
  <c r="G16" i="2"/>
  <c r="G19" i="2" l="1"/>
  <c r="D21" i="2"/>
  <c r="E21" i="2"/>
  <c r="F48" i="2"/>
  <c r="G14" i="2"/>
  <c r="F12" i="2"/>
  <c r="G10" i="2"/>
  <c r="E12" i="2"/>
  <c r="G52" i="2"/>
  <c r="G53" i="2"/>
  <c r="G24" i="2"/>
  <c r="G51" i="2"/>
  <c r="G25" i="2"/>
  <c r="G27" i="2"/>
  <c r="G28" i="2"/>
  <c r="G47" i="2"/>
  <c r="G9" i="2"/>
  <c r="C12" i="2"/>
  <c r="G18" i="2"/>
  <c r="G23" i="2"/>
  <c r="C33" i="2"/>
  <c r="E33" i="2"/>
  <c r="G29" i="2"/>
  <c r="D33" i="2"/>
  <c r="G26" i="2"/>
  <c r="G50" i="2"/>
  <c r="D12" i="2"/>
  <c r="G11" i="2"/>
  <c r="G15" i="2"/>
  <c r="C21" i="2"/>
  <c r="G5" i="2"/>
  <c r="G6" i="2"/>
  <c r="E48" i="2" l="1"/>
  <c r="D48" i="2"/>
  <c r="G21" i="2"/>
  <c r="G12" i="2"/>
  <c r="G33" i="2"/>
  <c r="C48" i="2"/>
  <c r="G48" i="2" l="1"/>
</calcChain>
</file>

<file path=xl/sharedStrings.xml><?xml version="1.0" encoding="utf-8"?>
<sst xmlns="http://schemas.openxmlformats.org/spreadsheetml/2006/main" count="308" uniqueCount="105">
  <si>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</si>
  <si>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</si>
  <si>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</si>
  <si>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</si>
  <si>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</si>
  <si>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</si>
  <si>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</si>
  <si>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</si>
  <si>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</si>
  <si>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</si>
  <si>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</si>
  <si>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</si>
  <si>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</si>
  <si>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</si>
  <si>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</si>
  <si>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</si>
  <si>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</si>
  <si>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</si>
  <si>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</si>
  <si>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</si>
  <si>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</si>
  <si>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</si>
  <si>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</si>
  <si>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</si>
  <si>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</si>
  <si>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</si>
  <si>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</si>
  <si>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</si>
  <si>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</si>
  <si>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</si>
  <si>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</si>
  <si>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</si>
  <si>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</si>
  <si>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</si>
  <si>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</si>
  <si>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</si>
  <si>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</si>
  <si>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</si>
  <si>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</si>
  <si>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</si>
  <si>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</si>
  <si>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</si>
  <si>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</si>
  <si>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</si>
  <si>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</si>
  <si>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</si>
  <si>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</si>
  <si>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</si>
  <si>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</si>
  <si>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</si>
  <si>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</si>
  <si>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</si>
  <si>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</si>
  <si>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</si>
  <si>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</si>
  <si>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</si>
  <si>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</si>
  <si>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</si>
  <si>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</si>
  <si>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</si>
  <si>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</si>
  <si>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</si>
  <si>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</si>
  <si>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</si>
  <si>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</si>
  <si>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</si>
  <si>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</si>
  <si>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</si>
  <si>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</si>
  <si>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</si>
  <si>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</si>
  <si>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</si>
  <si>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</si>
  <si>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</si>
  <si>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</si>
  <si>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</si>
  <si>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</si>
  <si>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</si>
  <si>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</si>
  <si>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</si>
  <si>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</si>
  <si>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</si>
  <si>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</si>
  <si>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</si>
  <si>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</si>
  <si>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</si>
  <si>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</si>
  <si>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</si>
  <si>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</si>
  <si>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</si>
  <si>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</si>
  <si>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</si>
  <si>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</si>
  <si>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</si>
  <si>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</si>
  <si>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</si>
  <si>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</si>
  <si>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</si>
  <si>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</si>
  <si>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945 Long Version: 10/21/2019</t>
  </si>
  <si>
    <t>Aetna Life Insurance Company</t>
  </si>
  <si>
    <t>Heather</t>
  </si>
  <si>
    <t>LaBroad</t>
  </si>
  <si>
    <t>labroadh@aetna.com</t>
  </si>
  <si>
    <t>860-273-0670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</si>
</sst>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7">
    <xf numFmtId="0" fontId="0" fillId="0" borderId="0" xfId="0"/>
    <xf numFmtId="0" fontId="10" fillId="0" borderId="4" xfId="0" applyFont="1" applyBorder="1" applyAlignment="1" applyProtection="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0" fillId="0" borderId="0" xfId="0" applyProtection="1"/>
    <xf numFmtId="0" fontId="15" fillId="2" borderId="22" xfId="2" applyFont="1" applyFill="1" applyBorder="1" applyProtection="1">
      <protection hidden="1"/>
    </xf>
    <xf numFmtId="3" fontId="15" fillId="3" borderId="25" xfId="2" applyNumberFormat="1" applyFont="1" applyFill="1" applyBorder="1" applyAlignment="1" applyProtection="1">
      <alignment horizontal="center"/>
    </xf>
    <xf numFmtId="3" fontId="15" fillId="3" borderId="2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3" borderId="18" xfId="2" applyNumberFormat="1" applyFont="1" applyFill="1" applyBorder="1" applyAlignment="1" applyProtection="1">
      <alignment horizontal="center"/>
    </xf>
    <xf numFmtId="3" fontId="15" fillId="2" borderId="22" xfId="2" applyNumberFormat="1" applyFont="1" applyFill="1" applyBorder="1" applyAlignment="1" applyProtection="1">
      <alignment horizontal="center"/>
      <protection hidden="1"/>
    </xf>
    <xf numFmtId="0" fontId="10" fillId="0" borderId="0" xfId="0" applyFont="1" applyFill="1" applyProtection="1"/>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pplyProtection="1">
      <alignment horizontal="left" vertical="top" wrapText="1"/>
    </xf>
    <xf numFmtId="0" fontId="15" fillId="2" borderId="17" xfId="2" applyFont="1" applyFill="1" applyBorder="1" applyAlignment="1" applyProtection="1">
      <alignment horizontal="left" vertical="top" wrapText="1"/>
    </xf>
    <xf numFmtId="0" fontId="16" fillId="2" borderId="22" xfId="2" applyFont="1" applyFill="1" applyBorder="1" applyProtection="1"/>
    <xf numFmtId="3" fontId="12" fillId="5" borderId="5"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vertical="center"/>
    </xf>
    <xf numFmtId="3" fontId="12" fillId="5" borderId="15"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6" xfId="0" applyNumberFormat="1" applyFont="1" applyFill="1" applyBorder="1" applyAlignment="1" applyProtection="1">
      <alignment horizontal="center" vertical="center"/>
    </xf>
    <xf numFmtId="164" fontId="12" fillId="7" borderId="16" xfId="0" applyNumberFormat="1" applyFont="1" applyFill="1" applyBorder="1" applyAlignment="1" applyProtection="1">
      <alignment horizontal="center" vertical="center"/>
    </xf>
    <xf numFmtId="3" fontId="12" fillId="7" borderId="16"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pplyProtection="1">
      <alignment horizontal="center"/>
    </xf>
    <xf numFmtId="0" fontId="26" fillId="0" borderId="38" xfId="0" applyFont="1" applyBorder="1" applyAlignment="1" applyProtection="1">
      <alignment horizontal="right"/>
    </xf>
    <xf numFmtId="0" fontId="27" fillId="6" borderId="0" xfId="0" applyFont="1" applyFill="1" applyBorder="1" applyProtection="1"/>
    <xf numFmtId="0" fontId="17" fillId="0" borderId="0" xfId="0" applyFont="1" applyAlignment="1" applyProtection="1">
      <alignment horizontal="left"/>
    </xf>
    <xf numFmtId="0" fontId="26" fillId="6" borderId="9" xfId="0" applyFont="1" applyFill="1" applyBorder="1" applyProtection="1">
      <protection locked="0"/>
    </xf>
    <xf numFmtId="0" fontId="23" fillId="6" borderId="9" xfId="0" applyFont="1" applyFill="1" applyBorder="1" applyProtection="1"/>
    <xf numFmtId="166" fontId="22" fillId="0" borderId="0" xfId="0" applyNumberFormat="1" applyFont="1" applyProtection="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0" fontId="26" fillId="6" borderId="32" xfId="0" applyFont="1" applyFill="1" applyBorder="1" applyAlignment="1" applyProtection="1">
      <protection locked="0"/>
    </xf>
    <xf numFmtId="0" fontId="26" fillId="6" borderId="33" xfId="0" applyFont="1" applyFill="1" applyBorder="1" applyAlignment="1" applyProtection="1">
      <protection locked="0"/>
    </xf>
    <xf numFmtId="0" fontId="26" fillId="6" borderId="7" xfId="0" applyFont="1" applyFill="1" applyBorder="1" applyAlignment="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124">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430157\AppData\Local\Microsoft\Windows\INetCache\Content.Outlook\FJQVK236\me_945_report_cont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_945_report_content"/>
    </sheetNames>
    <sheetDataSet>
      <sheetData sheetId="0" refreshError="1">
        <row r="30">
          <cell r="F30">
            <v>43677</v>
          </cell>
          <cell r="G30">
            <v>1297</v>
          </cell>
        </row>
        <row r="31">
          <cell r="F31">
            <v>222</v>
          </cell>
          <cell r="G31">
            <v>23</v>
          </cell>
        </row>
        <row r="34">
          <cell r="F34">
            <v>1179</v>
          </cell>
          <cell r="G34">
            <v>38</v>
          </cell>
        </row>
        <row r="35">
          <cell r="F35">
            <v>798</v>
          </cell>
          <cell r="G35">
            <v>17</v>
          </cell>
        </row>
        <row r="36">
          <cell r="F36">
            <v>1612</v>
          </cell>
          <cell r="G36">
            <v>35</v>
          </cell>
        </row>
        <row r="37">
          <cell r="F37">
            <v>16564</v>
          </cell>
          <cell r="G37">
            <v>471</v>
          </cell>
          <cell r="H37">
            <v>0</v>
          </cell>
        </row>
        <row r="38">
          <cell r="F38">
            <v>37</v>
          </cell>
          <cell r="G38">
            <v>7</v>
          </cell>
          <cell r="H38">
            <v>0</v>
          </cell>
        </row>
        <row r="41">
          <cell r="F41">
            <v>508</v>
          </cell>
          <cell r="G41">
            <v>8</v>
          </cell>
          <cell r="H41">
            <v>0</v>
          </cell>
        </row>
        <row r="42">
          <cell r="F42">
            <v>311</v>
          </cell>
          <cell r="G42">
            <v>8</v>
          </cell>
          <cell r="H42">
            <v>0</v>
          </cell>
        </row>
        <row r="43">
          <cell r="F43">
            <v>539</v>
          </cell>
          <cell r="G43">
            <v>15</v>
          </cell>
          <cell r="H43">
            <v>0</v>
          </cell>
        </row>
        <row r="44">
          <cell r="F44">
            <v>30279</v>
          </cell>
          <cell r="G44">
            <v>567</v>
          </cell>
          <cell r="H44">
            <v>0</v>
          </cell>
        </row>
        <row r="45">
          <cell r="F45">
            <v>81</v>
          </cell>
          <cell r="G45">
            <v>9</v>
          </cell>
          <cell r="H45">
            <v>0</v>
          </cell>
        </row>
        <row r="48">
          <cell r="F48">
            <v>1089</v>
          </cell>
          <cell r="G48">
            <v>22</v>
          </cell>
          <cell r="H48">
            <v>0</v>
          </cell>
        </row>
        <row r="49">
          <cell r="F49">
            <v>506</v>
          </cell>
          <cell r="G49">
            <v>6</v>
          </cell>
          <cell r="H49">
            <v>0</v>
          </cell>
        </row>
        <row r="50">
          <cell r="F50">
            <v>894</v>
          </cell>
          <cell r="G50">
            <v>10</v>
          </cell>
          <cell r="H50">
            <v>0</v>
          </cell>
        </row>
        <row r="51">
          <cell r="F51">
            <v>11493</v>
          </cell>
          <cell r="G51">
            <v>382</v>
          </cell>
          <cell r="H51">
            <v>0</v>
          </cell>
        </row>
        <row r="52">
          <cell r="F52">
            <v>26</v>
          </cell>
          <cell r="G52">
            <v>6</v>
          </cell>
          <cell r="H52">
            <v>0</v>
          </cell>
        </row>
        <row r="55">
          <cell r="F55">
            <v>374</v>
          </cell>
          <cell r="G55">
            <v>11</v>
          </cell>
          <cell r="H55">
            <v>0</v>
          </cell>
        </row>
        <row r="56">
          <cell r="F56">
            <v>194</v>
          </cell>
          <cell r="G56">
            <v>3</v>
          </cell>
          <cell r="H56">
            <v>0</v>
          </cell>
        </row>
        <row r="57">
          <cell r="F57">
            <v>365</v>
          </cell>
          <cell r="G57">
            <v>3</v>
          </cell>
          <cell r="H5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1796875" defaultRowHeight="15.5" x14ac:dyDescent="0.35"/>
  <cols>
    <col min="1" max="1" width="3.81640625" style="12" customWidth="1"/>
    <col min="2" max="5" width="9.1796875" style="12"/>
    <col min="6" max="6" width="20.453125" style="12" customWidth="1"/>
    <col min="7" max="9" width="9.1796875" style="12"/>
    <col min="10" max="10" width="19" style="12" customWidth="1"/>
    <col min="11" max="11" width="15.26953125" style="12" bestFit="1" customWidth="1"/>
    <col min="12" max="14" width="9.1796875" style="12"/>
    <col min="15" max="15" width="4.26953125" style="12" customWidth="1"/>
    <col min="16" max="16384" width="9.1796875" style="12"/>
  </cols>
  <sheetData>
    <row r="1" spans="2:19" s="72" customFormat="1" ht="18.5" x14ac:dyDescent="0.45">
      <c r="B1" s="74" t="s">
        <v>9</v>
      </c>
      <c r="C1" s="74"/>
      <c r="D1" s="74"/>
      <c r="E1" s="104" t="s">
        <v>99</v>
      </c>
      <c r="F1" s="104"/>
      <c r="G1" s="74"/>
      <c r="H1" s="74"/>
      <c r="I1" s="74"/>
      <c r="J1" s="74"/>
      <c r="K1" s="74"/>
      <c r="L1" s="74"/>
      <c r="M1" s="74"/>
      <c r="N1" s="74"/>
      <c r="O1" s="74"/>
      <c r="P1" s="74"/>
      <c r="Q1" s="74"/>
      <c r="R1" s="74"/>
      <c r="S1" s="74"/>
    </row>
    <row r="2" spans="2:19" s="73" customFormat="1" ht="18.5" x14ac:dyDescent="0.45">
      <c r="B2" s="75" t="s">
        <v>94</v>
      </c>
      <c r="C2" s="75"/>
      <c r="D2" s="75"/>
      <c r="E2" s="75"/>
      <c r="F2" s="75"/>
      <c r="G2" s="75"/>
      <c r="H2" s="75"/>
      <c r="I2" s="75"/>
      <c r="J2" s="75"/>
      <c r="K2" s="75"/>
      <c r="L2" s="75"/>
      <c r="M2" s="75"/>
      <c r="N2" s="75"/>
      <c r="O2" s="75"/>
      <c r="P2" s="75"/>
      <c r="Q2" s="76"/>
      <c r="R2" s="76"/>
      <c r="S2" s="76"/>
    </row>
    <row r="3" spans="2:19" ht="19" thickBot="1" x14ac:dyDescent="0.5">
      <c r="B3" s="77" t="s">
        <v>0</v>
      </c>
      <c r="C3" s="77"/>
      <c r="D3" s="77"/>
      <c r="E3" s="77"/>
      <c r="F3" s="77"/>
      <c r="G3" s="78"/>
      <c r="H3" s="78"/>
      <c r="I3" s="78"/>
      <c r="J3" s="78"/>
      <c r="K3" s="78"/>
      <c r="L3" s="78"/>
      <c r="M3" s="78"/>
      <c r="N3" s="78"/>
      <c r="O3" s="78"/>
      <c r="P3" s="78"/>
      <c r="Q3" s="78"/>
      <c r="R3" s="78"/>
      <c r="S3" s="78"/>
    </row>
    <row r="4" spans="2:19" ht="19" thickBot="1" x14ac:dyDescent="0.5">
      <c r="B4" s="78" t="s">
        <v>1</v>
      </c>
      <c r="C4" s="78"/>
      <c r="D4" s="78"/>
      <c r="E4" s="105" t="s">
        <v>100</v>
      </c>
      <c r="F4" s="106"/>
      <c r="G4" s="106"/>
      <c r="H4" s="106"/>
      <c r="I4" s="106"/>
      <c r="J4" s="106"/>
      <c r="K4" s="107"/>
      <c r="L4" s="78"/>
      <c r="M4" s="78"/>
      <c r="N4" s="78"/>
      <c r="O4" s="78"/>
      <c r="P4" s="78"/>
      <c r="Q4" s="78"/>
      <c r="R4" s="78"/>
      <c r="S4" s="78"/>
    </row>
    <row r="5" spans="2:19" ht="19" thickBot="1" x14ac:dyDescent="0.5">
      <c r="B5" s="78" t="s">
        <v>2</v>
      </c>
      <c r="C5" s="78"/>
      <c r="D5" s="78"/>
      <c r="E5" s="105">
        <v>60054</v>
      </c>
      <c r="F5" s="106"/>
      <c r="G5" s="107"/>
      <c r="H5" s="78"/>
      <c r="I5" s="78"/>
      <c r="J5" s="78"/>
      <c r="K5" s="78"/>
      <c r="L5" s="78"/>
      <c r="M5" s="78"/>
      <c r="N5" s="78"/>
      <c r="O5" s="78"/>
      <c r="P5" s="78"/>
      <c r="Q5" s="78"/>
      <c r="R5" s="78"/>
      <c r="S5" s="78"/>
    </row>
    <row r="6" spans="2:19" ht="9.75" customHeight="1" x14ac:dyDescent="0.45">
      <c r="B6" s="78"/>
      <c r="C6" s="78"/>
      <c r="D6" s="78"/>
      <c r="E6" s="78"/>
      <c r="F6" s="78"/>
      <c r="G6" s="78"/>
      <c r="H6" s="78"/>
      <c r="I6" s="78"/>
      <c r="J6" s="78"/>
      <c r="K6" s="78"/>
      <c r="L6" s="78"/>
      <c r="M6" s="78"/>
      <c r="N6" s="78"/>
      <c r="O6" s="78"/>
      <c r="P6" s="78"/>
      <c r="Q6" s="78"/>
      <c r="R6" s="78"/>
      <c r="S6" s="78"/>
    </row>
    <row r="7" spans="2:19" ht="19" thickBot="1" x14ac:dyDescent="0.5">
      <c r="B7" s="77" t="s">
        <v>3</v>
      </c>
      <c r="C7" s="77"/>
      <c r="D7" s="77"/>
      <c r="E7" s="77"/>
      <c r="F7" s="77"/>
      <c r="G7" s="78"/>
      <c r="H7" s="78"/>
      <c r="I7" s="78"/>
      <c r="J7" s="78"/>
      <c r="K7" s="78"/>
      <c r="L7" s="78"/>
      <c r="M7" s="78"/>
      <c r="N7" s="78"/>
      <c r="O7" s="78"/>
      <c r="P7" s="78"/>
      <c r="Q7" s="78"/>
      <c r="R7" s="78"/>
      <c r="S7" s="78"/>
    </row>
    <row r="8" spans="2:19" ht="19" thickBot="1" x14ac:dyDescent="0.5">
      <c r="B8" s="78" t="s">
        <v>4</v>
      </c>
      <c r="C8" s="78"/>
      <c r="D8" s="105" t="s">
        <v>101</v>
      </c>
      <c r="E8" s="106"/>
      <c r="F8" s="106"/>
      <c r="G8" s="107"/>
      <c r="H8" s="78"/>
      <c r="I8" s="78"/>
      <c r="J8" s="98" t="s">
        <v>5</v>
      </c>
      <c r="K8" s="108" t="s">
        <v>102</v>
      </c>
      <c r="L8" s="109"/>
      <c r="M8" s="109"/>
      <c r="N8" s="110"/>
      <c r="P8" s="78"/>
      <c r="Q8" s="78"/>
      <c r="R8" s="78"/>
      <c r="S8" s="78"/>
    </row>
    <row r="9" spans="2:19" ht="19" thickBot="1" x14ac:dyDescent="0.5">
      <c r="B9" s="78" t="s">
        <v>91</v>
      </c>
      <c r="C9" s="78"/>
      <c r="D9" s="105" t="s">
        <v>103</v>
      </c>
      <c r="E9" s="106"/>
      <c r="F9" s="106"/>
      <c r="G9" s="106"/>
      <c r="H9" s="106"/>
      <c r="I9" s="107"/>
      <c r="J9" s="99" t="s">
        <v>6</v>
      </c>
      <c r="K9" s="111" t="s">
        <v>104</v>
      </c>
      <c r="L9" s="112"/>
      <c r="M9" s="112"/>
      <c r="N9" s="113"/>
    </row>
    <row r="10" spans="2:19" ht="12" customHeight="1" x14ac:dyDescent="0.45">
      <c r="B10" s="78"/>
      <c r="C10" s="78"/>
      <c r="D10" s="78"/>
      <c r="E10" s="78"/>
      <c r="F10" s="78"/>
      <c r="G10" s="78"/>
      <c r="H10" s="78"/>
      <c r="I10" s="78"/>
      <c r="J10" s="78"/>
      <c r="K10" s="78"/>
      <c r="L10" s="78"/>
      <c r="M10" s="78"/>
      <c r="N10" s="78"/>
      <c r="O10" s="78"/>
      <c r="P10" s="78"/>
      <c r="Q10" s="78"/>
      <c r="R10" s="78"/>
      <c r="S10" s="78"/>
    </row>
    <row r="11" spans="2:19" ht="19" thickBot="1" x14ac:dyDescent="0.5">
      <c r="B11" s="77" t="s">
        <v>10</v>
      </c>
      <c r="C11" s="77"/>
      <c r="D11" s="77"/>
      <c r="E11" s="77"/>
      <c r="F11" s="77"/>
      <c r="G11" s="78"/>
      <c r="H11" s="78"/>
      <c r="I11" s="78"/>
      <c r="J11" s="78"/>
      <c r="K11" s="78"/>
      <c r="L11" s="78"/>
      <c r="M11" s="78"/>
      <c r="N11" s="78"/>
    </row>
    <row r="12" spans="2:19" ht="19" thickBot="1" x14ac:dyDescent="0.5">
      <c r="B12" s="78" t="s">
        <v>7</v>
      </c>
      <c r="C12" s="103">
        <v>2021</v>
      </c>
      <c r="D12" s="78"/>
      <c r="E12" s="78"/>
      <c r="F12" s="78"/>
      <c r="G12" s="78"/>
      <c r="H12" s="78"/>
      <c r="I12" s="78"/>
      <c r="J12" s="78"/>
      <c r="K12" s="78"/>
      <c r="L12" s="78"/>
      <c r="M12" s="78"/>
      <c r="N12" s="78"/>
      <c r="O12" s="78"/>
      <c r="P12" s="78"/>
      <c r="Q12" s="78"/>
      <c r="R12" s="78"/>
      <c r="S12" s="78"/>
    </row>
    <row r="13" spans="2:19" ht="3" customHeight="1" thickBot="1" x14ac:dyDescent="0.5">
      <c r="B13" s="78"/>
      <c r="C13" s="100"/>
      <c r="D13" s="78"/>
      <c r="E13" s="78"/>
      <c r="F13" s="78"/>
      <c r="G13" s="78"/>
      <c r="H13" s="78"/>
      <c r="I13" s="78"/>
      <c r="J13" s="78"/>
      <c r="K13" s="78"/>
      <c r="L13" s="78"/>
      <c r="M13" s="78"/>
      <c r="N13" s="78"/>
      <c r="O13" s="78"/>
      <c r="P13" s="78"/>
      <c r="Q13" s="78"/>
      <c r="R13" s="78"/>
      <c r="S13" s="78"/>
    </row>
    <row r="14" spans="2:19" ht="19" thickBot="1" x14ac:dyDescent="0.5">
      <c r="B14" s="78" t="s">
        <v>96</v>
      </c>
      <c r="C14" s="78"/>
      <c r="D14" s="78"/>
      <c r="E14" s="78"/>
      <c r="F14" s="78"/>
      <c r="G14" s="78"/>
      <c r="H14" s="78"/>
      <c r="I14" s="78"/>
      <c r="J14" s="78"/>
      <c r="K14" s="78"/>
      <c r="L14" s="78"/>
      <c r="M14" s="78"/>
      <c r="O14" s="78"/>
      <c r="P14" s="102" t="s">
        <v>92</v>
      </c>
      <c r="R14" s="78"/>
      <c r="S14" s="78"/>
    </row>
    <row r="15" spans="2:19" ht="2.25" customHeight="1" x14ac:dyDescent="0.45">
      <c r="B15" s="78"/>
      <c r="C15" s="78"/>
      <c r="D15" s="78"/>
      <c r="E15" s="78"/>
      <c r="F15" s="78"/>
      <c r="G15" s="78"/>
      <c r="H15" s="78"/>
      <c r="I15" s="78"/>
      <c r="J15" s="78"/>
      <c r="K15" s="78"/>
      <c r="L15" s="79"/>
      <c r="M15" s="78"/>
      <c r="N15" s="78"/>
      <c r="O15" s="80"/>
      <c r="P15" s="78"/>
      <c r="Q15" s="78"/>
      <c r="R15" s="78"/>
      <c r="S15" s="78"/>
    </row>
    <row r="16" spans="2:19" x14ac:dyDescent="0.35">
      <c r="B16" s="72" t="s">
        <v>95</v>
      </c>
      <c r="C16" s="72"/>
      <c r="D16" s="72"/>
      <c r="E16" s="72"/>
      <c r="F16" s="72"/>
      <c r="G16" s="72"/>
      <c r="H16" s="72"/>
      <c r="I16" s="72"/>
      <c r="J16" s="72"/>
      <c r="K16" s="72"/>
    </row>
    <row r="17" spans="2:19" x14ac:dyDescent="0.35">
      <c r="B17" s="72" t="s">
        <v>76</v>
      </c>
      <c r="C17" s="72"/>
      <c r="D17" s="72"/>
      <c r="E17" s="72"/>
      <c r="F17" s="72"/>
      <c r="G17" s="72"/>
      <c r="H17" s="72"/>
      <c r="I17" s="72"/>
      <c r="J17" s="72"/>
      <c r="K17" s="72"/>
    </row>
    <row r="18" spans="2:19" ht="18.5" x14ac:dyDescent="0.45">
      <c r="B18" s="78"/>
      <c r="C18" s="78"/>
      <c r="D18" s="78"/>
      <c r="E18" s="78"/>
      <c r="F18" s="78"/>
      <c r="G18" s="78"/>
      <c r="H18" s="78"/>
      <c r="I18" s="78"/>
      <c r="J18" s="78"/>
      <c r="K18" s="78"/>
      <c r="L18" s="78"/>
      <c r="M18" s="78"/>
      <c r="N18" s="78"/>
      <c r="O18" s="78"/>
      <c r="P18" s="78"/>
      <c r="Q18" s="78"/>
      <c r="R18" s="78"/>
      <c r="S18" s="78"/>
    </row>
    <row r="19" spans="2:19" ht="18.5" x14ac:dyDescent="0.45">
      <c r="B19" s="77"/>
      <c r="C19" s="77"/>
      <c r="D19" s="77"/>
      <c r="E19" s="77"/>
      <c r="F19" s="77"/>
      <c r="G19" s="78"/>
      <c r="H19" s="78"/>
      <c r="I19" s="78"/>
      <c r="J19" s="78"/>
      <c r="K19" s="78"/>
      <c r="L19" s="78"/>
      <c r="M19" s="78"/>
      <c r="N19" s="78"/>
      <c r="O19" s="78"/>
      <c r="P19" s="78"/>
      <c r="Q19" s="78"/>
      <c r="R19" s="78"/>
      <c r="S19" s="78"/>
    </row>
    <row r="50" spans="2:2" x14ac:dyDescent="0.35">
      <c r="B50" s="12" t="s">
        <v>92</v>
      </c>
    </row>
    <row r="51" spans="2:2" x14ac:dyDescent="0.35">
      <c r="B51" s="12" t="s">
        <v>93</v>
      </c>
    </row>
  </sheetData>
  <sheetProtection algorithmName="SHA-512" hashValue="txY13V+5n92JSYoDhm2FxKCQfXRQXSun2F1rhzhjV5QEQ0wB1Z9eHbc9tRYyeVaPCHePTm6lEdQ5b8RfvbHkHA==" saltValue="63FMhxGj46lxBjuG7QXalw==" spinCount="100000" sheet="1" objects="1" scenario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topLeftCell="B1" zoomScaleNormal="100" workbookViewId="0">
      <pane ySplit="4" topLeftCell="A43" activePane="bottomLeft" state="frozenSplit"/>
      <selection activeCell="C1" sqref="C1:G65536"/>
      <selection pane="bottomLeft" activeCell="C7" sqref="C7"/>
    </sheetView>
  </sheetViews>
  <sheetFormatPr defaultColWidth="9.1796875" defaultRowHeight="15.5" x14ac:dyDescent="0.35"/>
  <cols>
    <col min="1" max="1" width="10.7265625" style="12" customWidth="1"/>
    <col min="2" max="2" width="104.26953125" style="12"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8" s="11" customFormat="1" ht="21.5" thickBot="1" x14ac:dyDescent="0.55000000000000004">
      <c r="B1" s="13" t="s">
        <v>11</v>
      </c>
      <c r="C1" s="13"/>
      <c r="D1" s="13"/>
      <c r="E1" s="13"/>
      <c r="F1" s="13"/>
    </row>
    <row r="2" spans="1:8" ht="19" thickBot="1" x14ac:dyDescent="0.4">
      <c r="A2" s="16"/>
      <c r="B2" s="17" t="s">
        <v>71</v>
      </c>
      <c r="C2" s="114" t="s">
        <v>69</v>
      </c>
      <c r="D2" s="115"/>
      <c r="E2" s="115"/>
      <c r="F2" s="115"/>
      <c r="G2" s="116"/>
    </row>
    <row r="3" spans="1:8" ht="31.5" thickBot="1" x14ac:dyDescent="0.4">
      <c r="A3" s="18" t="s">
        <v>17</v>
      </c>
      <c r="B3" s="19" t="s">
        <v>70</v>
      </c>
      <c r="C3" s="19" t="s">
        <v>12</v>
      </c>
      <c r="D3" s="19" t="s">
        <v>13</v>
      </c>
      <c r="E3" s="20" t="s">
        <v>14</v>
      </c>
      <c r="F3" s="20" t="s">
        <v>15</v>
      </c>
      <c r="G3" s="21" t="s">
        <v>8</v>
      </c>
    </row>
    <row r="4" spans="1:8" ht="16" thickBot="1" x14ac:dyDescent="0.4">
      <c r="A4" s="22"/>
      <c r="B4" s="19" t="s">
        <v>16</v>
      </c>
      <c r="C4" s="23"/>
      <c r="D4" s="23"/>
      <c r="E4" s="23"/>
      <c r="F4" s="23"/>
      <c r="G4" s="61"/>
    </row>
    <row r="5" spans="1:8" ht="16" thickBot="1" x14ac:dyDescent="0.4">
      <c r="A5" s="14">
        <v>1</v>
      </c>
      <c r="B5" s="25" t="s">
        <v>18</v>
      </c>
      <c r="C5" s="47">
        <f>'Area 1 Data'!C5+'Area 2 Data'!C5+'Area 3 Data'!C5+'Area 4 Data'!C5</f>
        <v>102013</v>
      </c>
      <c r="D5" s="47">
        <f>'Area 1 Data'!D5+'Area 2 Data'!D5+'Area 3 Data'!D5+'Area 4 Data'!D5</f>
        <v>2717</v>
      </c>
      <c r="E5" s="47">
        <f>'Area 1 Data'!E5+'Area 2 Data'!E5+'Area 3 Data'!E5+'Area 4 Data'!E5</f>
        <v>0</v>
      </c>
      <c r="F5" s="47">
        <f>'Area 1 Data'!F5+'Area 2 Data'!F5+'Area 3 Data'!F5+'Area 4 Data'!F5</f>
        <v>168577.92000000001</v>
      </c>
      <c r="G5" s="47">
        <f t="shared" ref="G5:G12" si="0">SUM(C5:F5)</f>
        <v>273307.92000000004</v>
      </c>
    </row>
    <row r="6" spans="1:8" ht="16" thickBot="1" x14ac:dyDescent="0.4">
      <c r="A6" s="15">
        <v>2</v>
      </c>
      <c r="B6" s="25" t="s">
        <v>19</v>
      </c>
      <c r="C6" s="47">
        <f>'Area 1 Data'!C6+'Area 2 Data'!C6+'Area 3 Data'!C6+'Area 4 Data'!C6</f>
        <v>366</v>
      </c>
      <c r="D6" s="47">
        <f>'Area 1 Data'!D6+'Area 2 Data'!D6+'Area 3 Data'!D6+'Area 4 Data'!D6</f>
        <v>45</v>
      </c>
      <c r="E6" s="47">
        <f>'Area 1 Data'!E6+'Area 2 Data'!E6+'Area 3 Data'!E6+'Area 4 Data'!E6</f>
        <v>0</v>
      </c>
      <c r="F6" s="47">
        <f>'Area 1 Data'!F6+'Area 2 Data'!F6+'Area 3 Data'!F6+'Area 4 Data'!F6</f>
        <v>423.36</v>
      </c>
      <c r="G6" s="48">
        <f t="shared" si="0"/>
        <v>834.36</v>
      </c>
    </row>
    <row r="7" spans="1:8" ht="16" thickBot="1" x14ac:dyDescent="0.4">
      <c r="A7" s="15" t="s">
        <v>20</v>
      </c>
      <c r="B7" s="25" t="s">
        <v>21</v>
      </c>
      <c r="C7" s="4">
        <v>0</v>
      </c>
      <c r="D7" s="4">
        <v>1</v>
      </c>
      <c r="E7" s="4">
        <v>0</v>
      </c>
      <c r="F7" s="4">
        <v>0</v>
      </c>
      <c r="G7" s="48">
        <f t="shared" si="0"/>
        <v>1</v>
      </c>
    </row>
    <row r="8" spans="1:8" ht="16" thickBot="1" x14ac:dyDescent="0.4">
      <c r="A8" s="15" t="s">
        <v>22</v>
      </c>
      <c r="B8" s="25" t="s">
        <v>23</v>
      </c>
      <c r="C8" s="60">
        <v>0</v>
      </c>
      <c r="D8" s="4">
        <v>0</v>
      </c>
      <c r="E8" s="4">
        <v>0</v>
      </c>
      <c r="F8" s="60">
        <v>0</v>
      </c>
      <c r="G8" s="48">
        <f t="shared" si="0"/>
        <v>0</v>
      </c>
      <c r="H8" s="37"/>
    </row>
    <row r="9" spans="1:8" ht="16" thickBot="1" x14ac:dyDescent="0.4">
      <c r="A9" s="15">
        <v>3</v>
      </c>
      <c r="B9" s="25" t="s">
        <v>24</v>
      </c>
      <c r="C9" s="62">
        <f>'Area 1 Data'!C7+'Area 2 Data'!C7+'Area 3 Data'!C7+'Area 4 Data'!C7</f>
        <v>3150</v>
      </c>
      <c r="D9" s="62">
        <f>'Area 1 Data'!D7+'Area 2 Data'!D7+'Area 3 Data'!D7+'Area 4 Data'!D7</f>
        <v>79</v>
      </c>
      <c r="E9" s="62">
        <f>'Area 1 Data'!E7+'Area 2 Data'!E7+'Area 3 Data'!E7+'Area 4 Data'!E7</f>
        <v>0</v>
      </c>
      <c r="F9" s="62">
        <f>'Area 1 Data'!F7+'Area 2 Data'!F7+'Area 3 Data'!F7+'Area 4 Data'!F7</f>
        <v>3592.9600000000005</v>
      </c>
      <c r="G9" s="48">
        <f t="shared" si="0"/>
        <v>6821.9600000000009</v>
      </c>
    </row>
    <row r="10" spans="1:8" ht="16" thickBot="1" x14ac:dyDescent="0.4">
      <c r="A10" s="15">
        <v>4</v>
      </c>
      <c r="B10" s="25" t="s">
        <v>25</v>
      </c>
      <c r="C10" s="62">
        <f>'Area 1 Data'!C8+'Area 2 Data'!C8+'Area 3 Data'!C8+'Area 4 Data'!C8</f>
        <v>1809</v>
      </c>
      <c r="D10" s="62">
        <f>'Area 1 Data'!D8+'Area 2 Data'!D8+'Area 3 Data'!D8+'Area 4 Data'!D8</f>
        <v>34</v>
      </c>
      <c r="E10" s="62">
        <f>'Area 1 Data'!E8+'Area 2 Data'!E8+'Area 3 Data'!E8+'Area 4 Data'!E8</f>
        <v>0</v>
      </c>
      <c r="F10" s="62">
        <f>'Area 1 Data'!F8+'Area 2 Data'!F8+'Area 3 Data'!F8+'Area 4 Data'!F8</f>
        <v>4861.92</v>
      </c>
      <c r="G10" s="48">
        <f t="shared" si="0"/>
        <v>6704.92</v>
      </c>
    </row>
    <row r="11" spans="1:8" ht="16" thickBot="1" x14ac:dyDescent="0.4">
      <c r="A11" s="15">
        <v>5</v>
      </c>
      <c r="B11" s="25" t="s">
        <v>26</v>
      </c>
      <c r="C11" s="62">
        <f>'Area 1 Data'!C9+'Area 2 Data'!C9+'Area 3 Data'!C9+'Area 4 Data'!C9</f>
        <v>3410</v>
      </c>
      <c r="D11" s="62">
        <f>'Area 1 Data'!D9+'Area 2 Data'!D9+'Area 3 Data'!D9+'Area 4 Data'!D9</f>
        <v>63</v>
      </c>
      <c r="E11" s="62">
        <f>'Area 1 Data'!E9+'Area 2 Data'!E9+'Area 3 Data'!E9+'Area 4 Data'!E9</f>
        <v>0</v>
      </c>
      <c r="F11" s="62">
        <f>'Area 1 Data'!F9+'Area 2 Data'!F9+'Area 3 Data'!F9+'Area 4 Data'!F9</f>
        <v>5593.28</v>
      </c>
      <c r="G11" s="48">
        <f t="shared" si="0"/>
        <v>9066.2799999999988</v>
      </c>
    </row>
    <row r="12" spans="1:8" ht="16" thickBot="1" x14ac:dyDescent="0.4">
      <c r="A12" s="1" t="s">
        <v>27</v>
      </c>
      <c r="B12" s="25" t="s">
        <v>28</v>
      </c>
      <c r="C12" s="48">
        <f>SUM(C9:C11)</f>
        <v>8369</v>
      </c>
      <c r="D12" s="48">
        <f>SUM(D9:D11)</f>
        <v>176</v>
      </c>
      <c r="E12" s="48">
        <f>SUM(E9:E11)</f>
        <v>0</v>
      </c>
      <c r="F12" s="48">
        <f>SUM(F9:F11)</f>
        <v>14048.16</v>
      </c>
      <c r="G12" s="48">
        <f t="shared" si="0"/>
        <v>22593.16</v>
      </c>
    </row>
    <row r="13" spans="1:8" ht="16" thickBot="1" x14ac:dyDescent="0.4">
      <c r="A13" s="19"/>
      <c r="B13" s="19" t="s">
        <v>29</v>
      </c>
      <c r="C13" s="23"/>
      <c r="D13" s="23"/>
      <c r="E13" s="23"/>
      <c r="F13" s="23"/>
      <c r="G13" s="49"/>
    </row>
    <row r="14" spans="1:8" ht="16" thickBot="1" x14ac:dyDescent="0.4">
      <c r="A14" s="14">
        <v>6</v>
      </c>
      <c r="B14" s="25" t="s">
        <v>30</v>
      </c>
      <c r="C14" s="63">
        <f>'Area 1 Data'!C11+'Area 2 Data'!C11+'Area 3 Data'!C11+'Area 4 Data'!C11</f>
        <v>56111606.663559832</v>
      </c>
      <c r="D14" s="63">
        <f>'Area 1 Data'!D11+'Area 2 Data'!D11+'Area 3 Data'!D11+'Area 4 Data'!D11</f>
        <v>1494468.698155059</v>
      </c>
      <c r="E14" s="63">
        <f>'Area 1 Data'!E11+'Area 2 Data'!E11+'Area 3 Data'!E11+'Area 4 Data'!E11</f>
        <v>0</v>
      </c>
      <c r="F14" s="63">
        <f>'Area 1 Data'!F11+'Area 2 Data'!F11+'Area 3 Data'!F11+'Area 4 Data'!F11</f>
        <v>29473096.215409998</v>
      </c>
      <c r="G14" s="54">
        <f t="shared" ref="G14:G21" si="1">SUM(C14:F14)</f>
        <v>87079171.577124894</v>
      </c>
    </row>
    <row r="15" spans="1:8" ht="16" thickBot="1" x14ac:dyDescent="0.4">
      <c r="A15" s="15">
        <v>7</v>
      </c>
      <c r="B15" s="25" t="s">
        <v>31</v>
      </c>
      <c r="C15" s="63">
        <f>'Area 1 Data'!C12+'Area 2 Data'!C12+'Area 3 Data'!C12+'Area 4 Data'!C12</f>
        <v>56232207.961896092</v>
      </c>
      <c r="D15" s="63">
        <f>'Area 1 Data'!D12+'Area 2 Data'!D12+'Area 3 Data'!D12+'Area 4 Data'!D12</f>
        <v>1497680.7762978415</v>
      </c>
      <c r="E15" s="63">
        <f>'Area 1 Data'!E12+'Area 2 Data'!E12+'Area 3 Data'!E12+'Area 4 Data'!E12</f>
        <v>0</v>
      </c>
      <c r="F15" s="63">
        <f>'Area 1 Data'!F12+'Area 2 Data'!F12+'Area 3 Data'!F12+'Area 4 Data'!F12</f>
        <v>29470459.621960271</v>
      </c>
      <c r="G15" s="54">
        <f t="shared" si="1"/>
        <v>87200348.360154212</v>
      </c>
    </row>
    <row r="16" spans="1:8" ht="16" thickBot="1" x14ac:dyDescent="0.4">
      <c r="A16" s="15">
        <v>8</v>
      </c>
      <c r="B16" s="25" t="s">
        <v>32</v>
      </c>
      <c r="C16" s="51">
        <v>56232207.961896092</v>
      </c>
      <c r="D16" s="51">
        <v>1497680.7762978415</v>
      </c>
      <c r="E16" s="51">
        <v>0</v>
      </c>
      <c r="F16" s="51">
        <v>29470459.621960271</v>
      </c>
      <c r="G16" s="54">
        <f t="shared" si="1"/>
        <v>87200348.360154212</v>
      </c>
    </row>
    <row r="17" spans="1:7" ht="16" thickBot="1" x14ac:dyDescent="0.4">
      <c r="A17" s="15">
        <v>9</v>
      </c>
      <c r="B17" s="25" t="s">
        <v>33</v>
      </c>
      <c r="C17" s="51">
        <v>0</v>
      </c>
      <c r="D17" s="51">
        <v>0</v>
      </c>
      <c r="E17" s="51">
        <v>0</v>
      </c>
      <c r="F17" s="51">
        <v>0</v>
      </c>
      <c r="G17" s="54">
        <f t="shared" si="1"/>
        <v>0</v>
      </c>
    </row>
    <row r="18" spans="1:7" ht="16" thickBot="1" x14ac:dyDescent="0.4">
      <c r="A18" s="15">
        <v>10</v>
      </c>
      <c r="B18" s="25" t="s">
        <v>34</v>
      </c>
      <c r="C18" s="64">
        <f>'Area 1 Data'!C13+'Area 2 Data'!C13+'Area 3 Data'!C13+'Area 4 Data'!C13</f>
        <v>0</v>
      </c>
      <c r="D18" s="64">
        <f>'Area 1 Data'!D13+'Area 2 Data'!D13+'Area 3 Data'!D13+'Area 4 Data'!D13</f>
        <v>0</v>
      </c>
      <c r="E18" s="64">
        <f>'Area 1 Data'!E13+'Area 2 Data'!E13+'Area 3 Data'!E13+'Area 4 Data'!E13</f>
        <v>0</v>
      </c>
      <c r="F18" s="65">
        <v>0</v>
      </c>
      <c r="G18" s="54">
        <f>'Area 1 Data'!G13+'Area 2 Data'!G13+'Area 3 Data'!G13+'Area 4 Data'!G13</f>
        <v>0</v>
      </c>
    </row>
    <row r="19" spans="1:7" ht="16" thickBot="1" x14ac:dyDescent="0.4">
      <c r="A19" s="15">
        <v>11</v>
      </c>
      <c r="B19" s="25" t="s">
        <v>35</v>
      </c>
      <c r="C19" s="64">
        <f>'Area 1 Data'!C14+'Area 2 Data'!C14+'Area 3 Data'!C14+'Area 4 Data'!C14</f>
        <v>0</v>
      </c>
      <c r="D19" s="64">
        <f>'Area 1 Data'!D14+'Area 2 Data'!D14+'Area 3 Data'!D14+'Area 4 Data'!D14</f>
        <v>0</v>
      </c>
      <c r="E19" s="64">
        <f>'Area 1 Data'!E14+'Area 2 Data'!E14+'Area 3 Data'!E14+'Area 4 Data'!E14</f>
        <v>0</v>
      </c>
      <c r="F19" s="65">
        <v>0</v>
      </c>
      <c r="G19" s="54">
        <f>'Area 1 Data'!G14+'Area 2 Data'!G14+'Area 3 Data'!G14+'Area 4 Data'!G14</f>
        <v>0</v>
      </c>
    </row>
    <row r="20" spans="1:7" ht="16" thickBot="1" x14ac:dyDescent="0.4">
      <c r="A20" s="15">
        <v>13</v>
      </c>
      <c r="B20" s="25" t="s">
        <v>36</v>
      </c>
      <c r="C20" s="51">
        <v>0</v>
      </c>
      <c r="D20" s="51">
        <v>0</v>
      </c>
      <c r="E20" s="51">
        <v>0</v>
      </c>
      <c r="F20" s="51">
        <v>0</v>
      </c>
      <c r="G20" s="54">
        <f t="shared" si="1"/>
        <v>0</v>
      </c>
    </row>
    <row r="21" spans="1:7" ht="16" thickBot="1" x14ac:dyDescent="0.4">
      <c r="A21" s="1">
        <v>14</v>
      </c>
      <c r="B21" s="25" t="s">
        <v>37</v>
      </c>
      <c r="C21" s="54">
        <f>SUM(C16:C20)</f>
        <v>56232207.961896092</v>
      </c>
      <c r="D21" s="54">
        <f>SUM(D16:D20)</f>
        <v>1497680.7762978415</v>
      </c>
      <c r="E21" s="54">
        <f>SUM(E16:E20)</f>
        <v>0</v>
      </c>
      <c r="F21" s="54">
        <f>SUM(F16:F20)</f>
        <v>29470459.621960271</v>
      </c>
      <c r="G21" s="54">
        <f t="shared" si="1"/>
        <v>87200348.360154212</v>
      </c>
    </row>
    <row r="22" spans="1:7" ht="16" thickBot="1" x14ac:dyDescent="0.4">
      <c r="A22" s="19"/>
      <c r="B22" s="19" t="s">
        <v>38</v>
      </c>
      <c r="C22" s="66"/>
      <c r="D22" s="66"/>
      <c r="E22" s="66"/>
      <c r="F22" s="66"/>
      <c r="G22" s="67"/>
    </row>
    <row r="23" spans="1:7" ht="16" thickBot="1" x14ac:dyDescent="0.4">
      <c r="A23" s="14">
        <v>15</v>
      </c>
      <c r="B23" s="25" t="s">
        <v>39</v>
      </c>
      <c r="C23" s="68">
        <f>'Area 1 Data'!C16+'Area 2 Data'!C16+'Area 3 Data'!C16+'Area 4 Data'!C16</f>
        <v>10321953.24</v>
      </c>
      <c r="D23" s="68">
        <f>'Area 1 Data'!D16+'Area 2 Data'!D16+'Area 3 Data'!D16+'Area 4 Data'!D16</f>
        <v>1074640.76</v>
      </c>
      <c r="E23" s="68">
        <f>'Area 1 Data'!E16+'Area 2 Data'!E16+'Area 3 Data'!E16+'Area 4 Data'!E16</f>
        <v>0</v>
      </c>
      <c r="F23" s="69">
        <v>0</v>
      </c>
      <c r="G23" s="54">
        <f>'Area 1 Data'!G16+'Area 2 Data'!G16+'Area 3 Data'!G16+'Area 4 Data'!G16</f>
        <v>11396594</v>
      </c>
    </row>
    <row r="24" spans="1:7" ht="16" thickBot="1" x14ac:dyDescent="0.4">
      <c r="A24" s="15">
        <v>16</v>
      </c>
      <c r="B24" s="25" t="s">
        <v>40</v>
      </c>
      <c r="C24" s="68">
        <f>'Area 1 Data'!C17+'Area 2 Data'!C17+'Area 3 Data'!C17+'Area 4 Data'!C17</f>
        <v>14662754.679999998</v>
      </c>
      <c r="D24" s="68">
        <f>'Area 1 Data'!D17+'Area 2 Data'!D17+'Area 3 Data'!D17+'Area 4 Data'!D17</f>
        <v>748543.45000000007</v>
      </c>
      <c r="E24" s="68">
        <f>'Area 1 Data'!E17+'Area 2 Data'!E17+'Area 3 Data'!E17+'Area 4 Data'!E17</f>
        <v>0</v>
      </c>
      <c r="F24" s="65">
        <v>0</v>
      </c>
      <c r="G24" s="54">
        <f>'Area 1 Data'!G17+'Area 2 Data'!G17+'Area 3 Data'!G17+'Area 4 Data'!G17</f>
        <v>15411298.130000001</v>
      </c>
    </row>
    <row r="25" spans="1:7" ht="16" thickBot="1" x14ac:dyDescent="0.4">
      <c r="A25" s="15">
        <v>17</v>
      </c>
      <c r="B25" s="25" t="s">
        <v>41</v>
      </c>
      <c r="C25" s="68">
        <f>'Area 1 Data'!C18+'Area 2 Data'!C18+'Area 3 Data'!C18+'Area 4 Data'!C18</f>
        <v>8652690.9099999983</v>
      </c>
      <c r="D25" s="68">
        <f>'Area 1 Data'!D18+'Area 2 Data'!D18+'Area 3 Data'!D18+'Area 4 Data'!D18</f>
        <v>268881.36</v>
      </c>
      <c r="E25" s="68">
        <f>'Area 1 Data'!E18+'Area 2 Data'!E18+'Area 3 Data'!E18+'Area 4 Data'!E18</f>
        <v>0</v>
      </c>
      <c r="F25" s="65">
        <v>0</v>
      </c>
      <c r="G25" s="54">
        <f>'Area 1 Data'!G18+'Area 2 Data'!G18+'Area 3 Data'!G18+'Area 4 Data'!G18</f>
        <v>8921572.2699999996</v>
      </c>
    </row>
    <row r="26" spans="1:7" ht="16" thickBot="1" x14ac:dyDescent="0.4">
      <c r="A26" s="15">
        <v>18</v>
      </c>
      <c r="B26" s="25" t="s">
        <v>42</v>
      </c>
      <c r="C26" s="68">
        <f>'Area 1 Data'!C19+'Area 2 Data'!C19+'Area 3 Data'!C19+'Area 4 Data'!C19</f>
        <v>0</v>
      </c>
      <c r="D26" s="68">
        <f>'Area 1 Data'!D19+'Area 2 Data'!D19+'Area 3 Data'!D19+'Area 4 Data'!D19</f>
        <v>0</v>
      </c>
      <c r="E26" s="68">
        <f>'Area 1 Data'!E19+'Area 2 Data'!E19+'Area 3 Data'!E19+'Area 4 Data'!E19</f>
        <v>0</v>
      </c>
      <c r="F26" s="65">
        <v>0</v>
      </c>
      <c r="G26" s="54">
        <f>'Area 1 Data'!G19+'Area 2 Data'!G19+'Area 3 Data'!G19+'Area 4 Data'!G19</f>
        <v>0</v>
      </c>
    </row>
    <row r="27" spans="1:7" ht="16" thickBot="1" x14ac:dyDescent="0.4">
      <c r="A27" s="15">
        <v>19</v>
      </c>
      <c r="B27" s="25" t="s">
        <v>43</v>
      </c>
      <c r="C27" s="68">
        <f>'Area 1 Data'!C20+'Area 2 Data'!C20+'Area 3 Data'!C20+'Area 4 Data'!C20</f>
        <v>0</v>
      </c>
      <c r="D27" s="68">
        <f>'Area 1 Data'!D20+'Area 2 Data'!D20+'Area 3 Data'!D20+'Area 4 Data'!D20</f>
        <v>0</v>
      </c>
      <c r="E27" s="68">
        <f>'Area 1 Data'!E20+'Area 2 Data'!E20+'Area 3 Data'!E20+'Area 4 Data'!E20</f>
        <v>0</v>
      </c>
      <c r="F27" s="65">
        <v>0</v>
      </c>
      <c r="G27" s="54">
        <f>'Area 1 Data'!G20+'Area 2 Data'!G20+'Area 3 Data'!G20+'Area 4 Data'!G20</f>
        <v>0</v>
      </c>
    </row>
    <row r="28" spans="1:7" ht="16" thickBot="1" x14ac:dyDescent="0.4">
      <c r="A28" s="15">
        <v>20</v>
      </c>
      <c r="B28" s="25" t="s">
        <v>44</v>
      </c>
      <c r="C28" s="68">
        <f>'Area 1 Data'!C21+'Area 2 Data'!C21+'Area 3 Data'!C21+'Area 4 Data'!C21</f>
        <v>11209846</v>
      </c>
      <c r="D28" s="68">
        <f>'Area 1 Data'!D21+'Area 2 Data'!D21+'Area 3 Data'!D21+'Area 4 Data'!D21</f>
        <v>299716.19999999995</v>
      </c>
      <c r="E28" s="68">
        <f>'Area 1 Data'!E21+'Area 2 Data'!E21+'Area 3 Data'!E21+'Area 4 Data'!E21</f>
        <v>0</v>
      </c>
      <c r="F28" s="65">
        <v>0</v>
      </c>
      <c r="G28" s="54">
        <f>'Area 1 Data'!G21+'Area 2 Data'!G21+'Area 3 Data'!G21+'Area 4 Data'!G21</f>
        <v>11509562.199999999</v>
      </c>
    </row>
    <row r="29" spans="1:7" ht="16" thickBot="1" x14ac:dyDescent="0.4">
      <c r="A29" s="15">
        <v>21</v>
      </c>
      <c r="B29" s="25" t="s">
        <v>45</v>
      </c>
      <c r="C29" s="68">
        <f>'Area 1 Data'!C22+'Area 2 Data'!C22+'Area 3 Data'!C22+'Area 4 Data'!C22</f>
        <v>6160959.1800000006</v>
      </c>
      <c r="D29" s="68">
        <f>'Area 1 Data'!D22+'Area 2 Data'!D22+'Area 3 Data'!D22+'Area 4 Data'!D22</f>
        <v>103738.98</v>
      </c>
      <c r="E29" s="68">
        <f>'Area 1 Data'!E22+'Area 2 Data'!E22+'Area 3 Data'!E22+'Area 4 Data'!E22</f>
        <v>0</v>
      </c>
      <c r="F29" s="65">
        <v>0</v>
      </c>
      <c r="G29" s="54">
        <f>'Area 1 Data'!G22+'Area 2 Data'!G22+'Area 3 Data'!G22+'Area 4 Data'!G22</f>
        <v>6264698.1600000001</v>
      </c>
    </row>
    <row r="30" spans="1:7" ht="16" thickBot="1" x14ac:dyDescent="0.4">
      <c r="A30" s="15">
        <v>22</v>
      </c>
      <c r="B30" s="25" t="s">
        <v>46</v>
      </c>
      <c r="C30" s="51">
        <v>0</v>
      </c>
      <c r="D30" s="51">
        <v>0</v>
      </c>
      <c r="E30" s="51">
        <v>0</v>
      </c>
      <c r="F30" s="65">
        <v>0</v>
      </c>
      <c r="G30" s="54">
        <f t="shared" ref="G30:G48" si="2">SUM(C30:F30)</f>
        <v>0</v>
      </c>
    </row>
    <row r="31" spans="1:7" ht="16" thickBot="1" x14ac:dyDescent="0.4">
      <c r="A31" s="15">
        <v>23</v>
      </c>
      <c r="B31" s="25" t="s">
        <v>47</v>
      </c>
      <c r="C31" s="51">
        <v>0</v>
      </c>
      <c r="D31" s="51">
        <v>0</v>
      </c>
      <c r="E31" s="51">
        <v>0</v>
      </c>
      <c r="F31" s="65">
        <v>0</v>
      </c>
      <c r="G31" s="54">
        <f t="shared" si="2"/>
        <v>0</v>
      </c>
    </row>
    <row r="32" spans="1:7" ht="16" thickBot="1" x14ac:dyDescent="0.4">
      <c r="A32" s="15">
        <v>24</v>
      </c>
      <c r="B32" s="25" t="s">
        <v>48</v>
      </c>
      <c r="C32" s="51">
        <v>0</v>
      </c>
      <c r="D32" s="51">
        <v>0</v>
      </c>
      <c r="E32" s="51">
        <v>0</v>
      </c>
      <c r="F32" s="51">
        <v>0</v>
      </c>
      <c r="G32" s="54">
        <f t="shared" si="2"/>
        <v>0</v>
      </c>
    </row>
    <row r="33" spans="1:7" ht="16" thickBot="1" x14ac:dyDescent="0.4">
      <c r="A33" s="15">
        <v>25</v>
      </c>
      <c r="B33" s="25" t="s">
        <v>77</v>
      </c>
      <c r="C33" s="54">
        <f>SUM(C23:C31)-C32</f>
        <v>51008204.009999998</v>
      </c>
      <c r="D33" s="54">
        <f>SUM(D23:D31)-D32</f>
        <v>2495520.7499999995</v>
      </c>
      <c r="E33" s="54">
        <f>SUM(E23:E31)-E32</f>
        <v>0</v>
      </c>
      <c r="F33" s="51">
        <v>0</v>
      </c>
      <c r="G33" s="54">
        <f t="shared" si="2"/>
        <v>53503724.759999998</v>
      </c>
    </row>
    <row r="34" spans="1:7" ht="16" thickBot="1" x14ac:dyDescent="0.4">
      <c r="A34" s="15">
        <v>26</v>
      </c>
      <c r="B34" s="25" t="s">
        <v>49</v>
      </c>
      <c r="C34" s="51">
        <v>0</v>
      </c>
      <c r="D34" s="51">
        <v>0</v>
      </c>
      <c r="E34" s="51">
        <v>0</v>
      </c>
      <c r="F34" s="51">
        <v>0</v>
      </c>
      <c r="G34" s="54">
        <f t="shared" si="2"/>
        <v>0</v>
      </c>
    </row>
    <row r="35" spans="1:7" ht="16" thickBot="1" x14ac:dyDescent="0.4">
      <c r="A35" s="15">
        <v>27</v>
      </c>
      <c r="B35" s="25" t="s">
        <v>50</v>
      </c>
      <c r="C35" s="51">
        <v>1105057.2528745239</v>
      </c>
      <c r="D35" s="51">
        <v>29431.940596395372</v>
      </c>
      <c r="E35" s="51">
        <v>0</v>
      </c>
      <c r="F35" s="51">
        <v>580440.67304632813</v>
      </c>
      <c r="G35" s="54">
        <f t="shared" si="2"/>
        <v>1714929.8665172474</v>
      </c>
    </row>
    <row r="36" spans="1:7" ht="16" thickBot="1" x14ac:dyDescent="0.4">
      <c r="A36" s="15">
        <v>28</v>
      </c>
      <c r="B36" s="25" t="s">
        <v>51</v>
      </c>
      <c r="C36" s="51">
        <v>0</v>
      </c>
      <c r="D36" s="51">
        <v>0</v>
      </c>
      <c r="E36" s="51">
        <v>0</v>
      </c>
      <c r="F36" s="51">
        <v>0</v>
      </c>
      <c r="G36" s="54">
        <f t="shared" si="2"/>
        <v>0</v>
      </c>
    </row>
    <row r="37" spans="1:7" ht="16" thickBot="1" x14ac:dyDescent="0.4">
      <c r="A37" s="15">
        <v>29</v>
      </c>
      <c r="B37" s="25" t="s">
        <v>52</v>
      </c>
      <c r="C37" s="51">
        <v>2277089.4457907174</v>
      </c>
      <c r="D37" s="51">
        <v>60647.682395512129</v>
      </c>
      <c r="E37" s="51">
        <v>0</v>
      </c>
      <c r="F37" s="51">
        <v>1196060.5000902442</v>
      </c>
      <c r="G37" s="54">
        <f t="shared" si="2"/>
        <v>3533797.6282764738</v>
      </c>
    </row>
    <row r="38" spans="1:7" ht="16" thickBot="1" x14ac:dyDescent="0.4">
      <c r="A38" s="15">
        <v>30</v>
      </c>
      <c r="B38" s="25" t="s">
        <v>53</v>
      </c>
      <c r="C38" s="51">
        <v>535116.80718881229</v>
      </c>
      <c r="D38" s="51">
        <v>14252.226335192603</v>
      </c>
      <c r="E38" s="51">
        <v>0</v>
      </c>
      <c r="F38" s="51">
        <v>281074.63112442428</v>
      </c>
      <c r="G38" s="54">
        <f t="shared" si="2"/>
        <v>830443.66464842914</v>
      </c>
    </row>
    <row r="39" spans="1:7" ht="16" thickBot="1" x14ac:dyDescent="0.4">
      <c r="A39" s="15">
        <v>31</v>
      </c>
      <c r="B39" s="25" t="s">
        <v>54</v>
      </c>
      <c r="C39" s="51">
        <v>193982.94039809972</v>
      </c>
      <c r="D39" s="51">
        <v>5166.5145526710994</v>
      </c>
      <c r="E39" s="51">
        <v>0</v>
      </c>
      <c r="F39" s="51">
        <v>101891.1809241468</v>
      </c>
      <c r="G39" s="54">
        <f t="shared" si="2"/>
        <v>301040.63587491761</v>
      </c>
    </row>
    <row r="40" spans="1:7" ht="16" thickBot="1" x14ac:dyDescent="0.4">
      <c r="A40" s="15">
        <v>32</v>
      </c>
      <c r="B40" s="25" t="s">
        <v>55</v>
      </c>
      <c r="C40" s="51">
        <v>502380.73036779795</v>
      </c>
      <c r="D40" s="51">
        <v>13380.338235414181</v>
      </c>
      <c r="E40" s="51">
        <v>0</v>
      </c>
      <c r="F40" s="51">
        <v>263879.72976211138</v>
      </c>
      <c r="G40" s="54">
        <f t="shared" si="2"/>
        <v>779640.79836532357</v>
      </c>
    </row>
    <row r="41" spans="1:7" ht="16" thickBot="1" x14ac:dyDescent="0.4">
      <c r="A41" s="14">
        <v>33</v>
      </c>
      <c r="B41" s="25" t="s">
        <v>56</v>
      </c>
      <c r="C41" s="51">
        <v>0</v>
      </c>
      <c r="D41" s="51">
        <v>0</v>
      </c>
      <c r="E41" s="51">
        <v>0</v>
      </c>
      <c r="F41" s="51">
        <v>0</v>
      </c>
      <c r="G41" s="54">
        <f t="shared" si="2"/>
        <v>0</v>
      </c>
    </row>
    <row r="42" spans="1:7" ht="16" thickBot="1" x14ac:dyDescent="0.4">
      <c r="A42" s="15" t="s">
        <v>57</v>
      </c>
      <c r="B42" s="25" t="s">
        <v>58</v>
      </c>
      <c r="C42" s="51">
        <v>0</v>
      </c>
      <c r="D42" s="51">
        <v>0</v>
      </c>
      <c r="E42" s="51">
        <v>0</v>
      </c>
      <c r="F42" s="51">
        <v>0</v>
      </c>
      <c r="G42" s="54">
        <f t="shared" si="2"/>
        <v>0</v>
      </c>
    </row>
    <row r="43" spans="1:7" ht="16" thickBot="1" x14ac:dyDescent="0.4">
      <c r="A43" s="15" t="s">
        <v>97</v>
      </c>
      <c r="B43" s="25" t="s">
        <v>98</v>
      </c>
      <c r="C43" s="51">
        <v>0</v>
      </c>
      <c r="D43" s="51">
        <v>0</v>
      </c>
      <c r="E43" s="51">
        <v>0</v>
      </c>
      <c r="F43" s="51">
        <v>0</v>
      </c>
      <c r="G43" s="54">
        <f t="shared" si="2"/>
        <v>0</v>
      </c>
    </row>
    <row r="44" spans="1:7" ht="16" thickBot="1" x14ac:dyDescent="0.4">
      <c r="A44" s="15">
        <v>34</v>
      </c>
      <c r="B44" s="25" t="s">
        <v>59</v>
      </c>
      <c r="C44" s="51">
        <v>0</v>
      </c>
      <c r="D44" s="51">
        <v>0</v>
      </c>
      <c r="E44" s="51">
        <v>0</v>
      </c>
      <c r="F44" s="51">
        <v>0</v>
      </c>
      <c r="G44" s="54">
        <f t="shared" si="2"/>
        <v>0</v>
      </c>
    </row>
    <row r="45" spans="1:7" ht="16" thickBot="1" x14ac:dyDescent="0.4">
      <c r="A45" s="15">
        <v>35</v>
      </c>
      <c r="B45" s="25" t="s">
        <v>60</v>
      </c>
      <c r="C45" s="51">
        <v>981964.43270836386</v>
      </c>
      <c r="D45" s="51">
        <v>26153.503609036343</v>
      </c>
      <c r="E45" s="51">
        <v>0</v>
      </c>
      <c r="F45" s="51">
        <v>515785.12764489069</v>
      </c>
      <c r="G45" s="54">
        <f t="shared" si="2"/>
        <v>1523903.063962291</v>
      </c>
    </row>
    <row r="46" spans="1:7" ht="16" thickBot="1" x14ac:dyDescent="0.4">
      <c r="A46" s="15">
        <v>36</v>
      </c>
      <c r="B46" s="25" t="s">
        <v>61</v>
      </c>
      <c r="C46" s="51">
        <v>0</v>
      </c>
      <c r="D46" s="51">
        <v>0</v>
      </c>
      <c r="E46" s="51">
        <v>0</v>
      </c>
      <c r="F46" s="51">
        <v>0</v>
      </c>
      <c r="G46" s="54">
        <f t="shared" si="2"/>
        <v>0</v>
      </c>
    </row>
    <row r="47" spans="1:7" ht="16" thickBot="1" x14ac:dyDescent="0.4">
      <c r="A47" s="15">
        <v>37</v>
      </c>
      <c r="B47" s="25" t="s">
        <v>62</v>
      </c>
      <c r="C47" s="54">
        <f>SUM(C35:C46)</f>
        <v>5595591.6093283156</v>
      </c>
      <c r="D47" s="54">
        <f>SUM(D35:D46)</f>
        <v>149032.20572422171</v>
      </c>
      <c r="E47" s="54">
        <f>SUM(E35:E46)</f>
        <v>0</v>
      </c>
      <c r="F47" s="54">
        <f>SUM(F35:F46)</f>
        <v>2939131.8425921453</v>
      </c>
      <c r="G47" s="54">
        <f t="shared" si="2"/>
        <v>8683755.6576446816</v>
      </c>
    </row>
    <row r="48" spans="1:7" ht="16" thickBot="1" x14ac:dyDescent="0.4">
      <c r="A48" s="1">
        <v>38</v>
      </c>
      <c r="B48" s="25" t="s">
        <v>63</v>
      </c>
      <c r="C48" s="54">
        <f>C21-C33-C34-C47</f>
        <v>-371587.65743222181</v>
      </c>
      <c r="D48" s="54">
        <f>D21-D33-D34-D47</f>
        <v>-1146872.1794263797</v>
      </c>
      <c r="E48" s="54">
        <f>E21-E33-E34-E47</f>
        <v>0</v>
      </c>
      <c r="F48" s="54">
        <f>F21-F33-F34-F47</f>
        <v>26531327.779368125</v>
      </c>
      <c r="G48" s="54">
        <f t="shared" si="2"/>
        <v>25012867.942509525</v>
      </c>
    </row>
    <row r="49" spans="1:7" ht="16" thickBot="1" x14ac:dyDescent="0.4">
      <c r="A49" s="19"/>
      <c r="B49" s="19" t="s">
        <v>64</v>
      </c>
      <c r="C49" s="23"/>
      <c r="D49" s="23"/>
      <c r="E49" s="23"/>
      <c r="F49" s="23"/>
      <c r="G49" s="50"/>
    </row>
    <row r="50" spans="1:7" ht="16" thickBot="1" x14ac:dyDescent="0.4">
      <c r="A50" s="14">
        <v>39</v>
      </c>
      <c r="B50" s="25" t="s">
        <v>65</v>
      </c>
      <c r="C50" s="57">
        <f>'Area 1 Data'!C24+'Area 2 Data'!C24+'Area 3 Data'!C24+'Area 4 Data'!C24</f>
        <v>2969</v>
      </c>
      <c r="D50" s="57">
        <f>'Area 1 Data'!D24+'Area 2 Data'!D24+'Area 3 Data'!D24+'Area 4 Data'!D24</f>
        <v>197</v>
      </c>
      <c r="E50" s="57">
        <f>'Area 1 Data'!E24+'Area 2 Data'!E24+'Area 3 Data'!E24+'Area 4 Data'!E24</f>
        <v>0</v>
      </c>
      <c r="F50" s="70">
        <v>0</v>
      </c>
      <c r="G50" s="47">
        <f>'Area 1 Data'!G24+'Area 2 Data'!G24+'Area 3 Data'!G24+'Area 4 Data'!G24</f>
        <v>3166</v>
      </c>
    </row>
    <row r="51" spans="1:7" ht="16" thickBot="1" x14ac:dyDescent="0.4">
      <c r="A51" s="14">
        <v>40</v>
      </c>
      <c r="B51" s="25" t="s">
        <v>66</v>
      </c>
      <c r="C51" s="58">
        <f>'Area 1 Data'!C25+'Area 2 Data'!C25+'Area 3 Data'!C25+'Area 4 Data'!C25</f>
        <v>17303</v>
      </c>
      <c r="D51" s="58">
        <f>'Area 1 Data'!D25+'Area 2 Data'!D25+'Area 3 Data'!D25+'Area 4 Data'!D25</f>
        <v>484</v>
      </c>
      <c r="E51" s="58">
        <f>'Area 1 Data'!E25+'Area 2 Data'!E25+'Area 3 Data'!E25+'Area 4 Data'!E25</f>
        <v>0</v>
      </c>
      <c r="F51" s="71">
        <v>0</v>
      </c>
      <c r="G51" s="47">
        <f>'Area 1 Data'!G25+'Area 2 Data'!G25+'Area 3 Data'!G25+'Area 4 Data'!G25</f>
        <v>17787</v>
      </c>
    </row>
    <row r="52" spans="1:7" ht="16" thickBot="1" x14ac:dyDescent="0.4">
      <c r="A52" s="14">
        <v>41</v>
      </c>
      <c r="B52" s="25" t="s">
        <v>67</v>
      </c>
      <c r="C52" s="58">
        <f>'Area 1 Data'!C26+'Area 2 Data'!C26+'Area 3 Data'!C26+'Area 4 Data'!C26</f>
        <v>0</v>
      </c>
      <c r="D52" s="58">
        <f>'Area 1 Data'!D26+'Area 2 Data'!D26+'Area 3 Data'!D26+'Area 4 Data'!D26</f>
        <v>0</v>
      </c>
      <c r="E52" s="58">
        <f>'Area 1 Data'!E26+'Area 2 Data'!E26+'Area 3 Data'!E26+'Area 4 Data'!E26</f>
        <v>0</v>
      </c>
      <c r="F52" s="71">
        <v>0</v>
      </c>
      <c r="G52" s="47">
        <f>'Area 1 Data'!G26+'Area 2 Data'!G26+'Area 3 Data'!G26+'Area 4 Data'!G26</f>
        <v>0</v>
      </c>
    </row>
    <row r="53" spans="1:7" ht="16" thickBot="1" x14ac:dyDescent="0.4">
      <c r="A53" s="14">
        <v>42</v>
      </c>
      <c r="B53" s="25" t="s">
        <v>68</v>
      </c>
      <c r="C53" s="58">
        <f>'Area 1 Data'!C27+'Area 2 Data'!C27+'Area 3 Data'!C27+'Area 4 Data'!C27</f>
        <v>1840</v>
      </c>
      <c r="D53" s="58">
        <f>'Area 1 Data'!D27+'Area 2 Data'!D27+'Area 3 Data'!D27+'Area 4 Data'!D27</f>
        <v>79</v>
      </c>
      <c r="E53" s="58">
        <f>'Area 1 Data'!E27+'Area 2 Data'!E27+'Area 3 Data'!E27+'Area 4 Data'!E27</f>
        <v>0</v>
      </c>
      <c r="F53" s="71">
        <v>0</v>
      </c>
      <c r="G53" s="47">
        <f>'Area 1 Data'!G27+'Area 2 Data'!G27+'Area 3 Data'!G27+'Area 4 Data'!G27</f>
        <v>1919</v>
      </c>
    </row>
  </sheetData>
  <sheetProtection algorithmName="SHA-512" hashValue="yfUxogpBgUiOYTe/t3yLHLgRxUNX+MQsghBwpqN5MPwEU+wDd0lnrm0zzIT6Kr2YQ5H8BgmE3r58zhG2IMHyEg==" saltValue="gCVtZ+nLB1obgf3JCduSHA==" spinCount="100000" sheet="1" objects="1" scenarios="1"/>
  <mergeCells count="1">
    <mergeCell ref="C2:G2"/>
  </mergeCells>
  <conditionalFormatting sqref="C5:G12">
    <cfRule type="cellIs" dxfId="123" priority="4" stopIfTrue="1" operator="lessThan">
      <formula>0</formula>
    </cfRule>
    <cfRule type="cellIs" dxfId="122" priority="8" stopIfTrue="1" operator="lessThan">
      <formula>0</formula>
    </cfRule>
    <cfRule type="cellIs" dxfId="121" priority="10" stopIfTrue="1" operator="lessThan">
      <formula>0</formula>
    </cfRule>
  </conditionalFormatting>
  <conditionalFormatting sqref="C14:G21">
    <cfRule type="cellIs" dxfId="120" priority="3" stopIfTrue="1" operator="lessThan">
      <formula>0</formula>
    </cfRule>
    <cfRule type="cellIs" dxfId="119" priority="7" stopIfTrue="1" operator="lessThan">
      <formula>0</formula>
    </cfRule>
    <cfRule type="cellIs" dxfId="118" priority="9" stopIfTrue="1" operator="lessThan">
      <formula>0</formula>
    </cfRule>
  </conditionalFormatting>
  <conditionalFormatting sqref="C23:G48">
    <cfRule type="cellIs" dxfId="117" priority="2" stopIfTrue="1" operator="lessThan">
      <formula>0</formula>
    </cfRule>
    <cfRule type="cellIs" dxfId="116" priority="6" stopIfTrue="1" operator="lessThan">
      <formula>0</formula>
    </cfRule>
  </conditionalFormatting>
  <conditionalFormatting sqref="C50:G53">
    <cfRule type="cellIs" dxfId="115" priority="1" stopIfTrue="1" operator="lessThan">
      <formula>0</formula>
    </cfRule>
    <cfRule type="cellIs" dxfId="114"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5" sqref="C5"/>
    </sheetView>
  </sheetViews>
  <sheetFormatPr defaultColWidth="9.1796875" defaultRowHeight="15.5" x14ac:dyDescent="0.35"/>
  <cols>
    <col min="1" max="1" width="12.7265625" style="12" bestFit="1" customWidth="1"/>
    <col min="2" max="2" width="96.72656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x14ac:dyDescent="0.55000000000000004">
      <c r="B1" s="13" t="s">
        <v>11</v>
      </c>
      <c r="C1" s="13"/>
      <c r="D1" s="13"/>
      <c r="E1" s="13"/>
      <c r="F1" s="13"/>
    </row>
    <row r="2" spans="1:7" ht="19" thickBot="1" x14ac:dyDescent="0.4">
      <c r="A2" s="16"/>
      <c r="B2" s="17" t="s">
        <v>72</v>
      </c>
      <c r="C2" s="114" t="s">
        <v>69</v>
      </c>
      <c r="D2" s="115"/>
      <c r="E2" s="115"/>
      <c r="F2" s="115"/>
      <c r="G2" s="116"/>
    </row>
    <row r="3" spans="1:7" ht="16" thickBot="1" x14ac:dyDescent="0.4">
      <c r="A3" s="18" t="s">
        <v>17</v>
      </c>
      <c r="B3" s="19" t="s">
        <v>70</v>
      </c>
      <c r="C3" s="19" t="s">
        <v>12</v>
      </c>
      <c r="D3" s="19" t="s">
        <v>13</v>
      </c>
      <c r="E3" s="20" t="s">
        <v>14</v>
      </c>
      <c r="F3" s="20" t="s">
        <v>15</v>
      </c>
      <c r="G3" s="21" t="s">
        <v>8</v>
      </c>
    </row>
    <row r="4" spans="1:7" ht="16" thickBot="1" x14ac:dyDescent="0.4">
      <c r="A4" s="22"/>
      <c r="B4" s="19" t="s">
        <v>16</v>
      </c>
      <c r="C4" s="23"/>
      <c r="D4" s="23"/>
      <c r="E4" s="23"/>
      <c r="F4" s="23"/>
      <c r="G4" s="24"/>
    </row>
    <row r="5" spans="1:7" ht="16" thickBot="1" x14ac:dyDescent="0.4">
      <c r="A5" s="14">
        <v>1</v>
      </c>
      <c r="B5" s="25" t="s">
        <v>18</v>
      </c>
      <c r="C5" s="2">
        <f>[1]me_945_report_content!F30</f>
        <v>43677</v>
      </c>
      <c r="D5" s="2">
        <f>[1]me_945_report_content!G30</f>
        <v>1297</v>
      </c>
      <c r="E5" s="3">
        <v>0</v>
      </c>
      <c r="F5" s="3">
        <v>77656.320000000007</v>
      </c>
      <c r="G5" s="47">
        <f>SUM(C5:F5)</f>
        <v>122630.32</v>
      </c>
    </row>
    <row r="6" spans="1:7" ht="16" thickBot="1" x14ac:dyDescent="0.4">
      <c r="A6" s="15">
        <v>2</v>
      </c>
      <c r="B6" s="25" t="s">
        <v>19</v>
      </c>
      <c r="C6" s="2">
        <f>[1]me_945_report_content!F31</f>
        <v>222</v>
      </c>
      <c r="D6" s="2">
        <f>[1]me_945_report_content!G31</f>
        <v>23</v>
      </c>
      <c r="E6" s="4">
        <v>0</v>
      </c>
      <c r="F6" s="4">
        <v>170.24</v>
      </c>
      <c r="G6" s="48">
        <f>SUM(C6:F6)</f>
        <v>415.24</v>
      </c>
    </row>
    <row r="7" spans="1:7" ht="16" thickBot="1" x14ac:dyDescent="0.4">
      <c r="A7" s="15">
        <v>3</v>
      </c>
      <c r="B7" s="25" t="s">
        <v>24</v>
      </c>
      <c r="C7" s="2">
        <f>[1]me_945_report_content!F34</f>
        <v>1179</v>
      </c>
      <c r="D7" s="2">
        <f>[1]me_945_report_content!G34</f>
        <v>38</v>
      </c>
      <c r="E7" s="4">
        <v>0</v>
      </c>
      <c r="F7" s="4">
        <v>1609.44</v>
      </c>
      <c r="G7" s="48">
        <f>SUM(C7:F7)</f>
        <v>2826.44</v>
      </c>
    </row>
    <row r="8" spans="1:7" ht="16" thickBot="1" x14ac:dyDescent="0.4">
      <c r="A8" s="15">
        <v>4</v>
      </c>
      <c r="B8" s="25" t="s">
        <v>25</v>
      </c>
      <c r="C8" s="2">
        <f>[1]me_945_report_content!F35</f>
        <v>798</v>
      </c>
      <c r="D8" s="2">
        <f>[1]me_945_report_content!G35</f>
        <v>17</v>
      </c>
      <c r="E8" s="4">
        <v>0</v>
      </c>
      <c r="F8" s="4">
        <v>2178.4</v>
      </c>
      <c r="G8" s="48">
        <f>SUM(C8:F8)</f>
        <v>2993.4</v>
      </c>
    </row>
    <row r="9" spans="1:7" ht="16" thickBot="1" x14ac:dyDescent="0.4">
      <c r="A9" s="15">
        <v>5</v>
      </c>
      <c r="B9" s="25" t="s">
        <v>26</v>
      </c>
      <c r="C9" s="2">
        <f>[1]me_945_report_content!F36</f>
        <v>1612</v>
      </c>
      <c r="D9" s="2">
        <f>[1]me_945_report_content!G36</f>
        <v>35</v>
      </c>
      <c r="E9" s="5">
        <v>0</v>
      </c>
      <c r="F9" s="4">
        <v>2683.52</v>
      </c>
      <c r="G9" s="48">
        <f>SUM(C9:F9)</f>
        <v>4330.5200000000004</v>
      </c>
    </row>
    <row r="10" spans="1:7" ht="16" thickBot="1" x14ac:dyDescent="0.4">
      <c r="A10" s="19"/>
      <c r="B10" s="19" t="s">
        <v>29</v>
      </c>
      <c r="C10" s="23"/>
      <c r="D10" s="23"/>
      <c r="E10" s="23"/>
      <c r="F10" s="23"/>
      <c r="G10" s="49"/>
    </row>
    <row r="11" spans="1:7" ht="16" thickBot="1" x14ac:dyDescent="0.4">
      <c r="A11" s="14">
        <v>6</v>
      </c>
      <c r="B11" s="25" t="s">
        <v>30</v>
      </c>
      <c r="C11" s="52">
        <v>23745325.310832307</v>
      </c>
      <c r="D11" s="53">
        <v>632429.67925197154</v>
      </c>
      <c r="E11" s="53">
        <v>0</v>
      </c>
      <c r="F11" s="53">
        <v>12730487.191089069</v>
      </c>
      <c r="G11" s="54">
        <f>SUM(C11:F11)</f>
        <v>37108242.181173347</v>
      </c>
    </row>
    <row r="12" spans="1:7" ht="16" thickBot="1" x14ac:dyDescent="0.4">
      <c r="A12" s="15">
        <v>7</v>
      </c>
      <c r="B12" s="25" t="s">
        <v>31</v>
      </c>
      <c r="C12" s="51">
        <v>23796361.401797831</v>
      </c>
      <c r="D12" s="51">
        <v>633788.96737361618</v>
      </c>
      <c r="E12" s="51">
        <v>0</v>
      </c>
      <c r="F12" s="51">
        <v>12729348.351827169</v>
      </c>
      <c r="G12" s="54">
        <f>SUM(C12:F12)</f>
        <v>37159498.720998615</v>
      </c>
    </row>
    <row r="13" spans="1:7" ht="16" thickBot="1" x14ac:dyDescent="0.4">
      <c r="A13" s="15">
        <v>10</v>
      </c>
      <c r="B13" s="25" t="s">
        <v>34</v>
      </c>
      <c r="C13" s="51">
        <v>0</v>
      </c>
      <c r="D13" s="51">
        <v>0</v>
      </c>
      <c r="E13" s="51">
        <v>0</v>
      </c>
      <c r="F13" s="59">
        <v>0</v>
      </c>
      <c r="G13" s="54">
        <f>SUM(C13:F13)</f>
        <v>0</v>
      </c>
    </row>
    <row r="14" spans="1:7" ht="16" thickBot="1" x14ac:dyDescent="0.4">
      <c r="A14" s="15">
        <v>11</v>
      </c>
      <c r="B14" s="25" t="s">
        <v>35</v>
      </c>
      <c r="C14" s="51">
        <v>0</v>
      </c>
      <c r="D14" s="51">
        <v>0</v>
      </c>
      <c r="E14" s="51">
        <v>0</v>
      </c>
      <c r="F14" s="59">
        <v>0</v>
      </c>
      <c r="G14" s="54">
        <f>SUM(C14:F14)</f>
        <v>0</v>
      </c>
    </row>
    <row r="15" spans="1:7" ht="16" thickBot="1" x14ac:dyDescent="0.4">
      <c r="A15" s="19"/>
      <c r="B15" s="19" t="s">
        <v>38</v>
      </c>
      <c r="C15" s="55"/>
      <c r="D15" s="55"/>
      <c r="E15" s="55"/>
      <c r="F15" s="55"/>
      <c r="G15" s="56"/>
    </row>
    <row r="16" spans="1:7" ht="16" thickBot="1" x14ac:dyDescent="0.4">
      <c r="A16" s="14">
        <v>15</v>
      </c>
      <c r="B16" s="25" t="s">
        <v>39</v>
      </c>
      <c r="C16" s="51">
        <v>3391312.65</v>
      </c>
      <c r="D16" s="51">
        <v>207834.45</v>
      </c>
      <c r="E16" s="53">
        <v>0</v>
      </c>
      <c r="F16" s="59">
        <v>0</v>
      </c>
      <c r="G16" s="54">
        <f t="shared" ref="G16:G22" si="0">SUM(C16:F16)</f>
        <v>3599147.1</v>
      </c>
    </row>
    <row r="17" spans="1:7" ht="16" thickBot="1" x14ac:dyDescent="0.4">
      <c r="A17" s="15">
        <v>16</v>
      </c>
      <c r="B17" s="25" t="s">
        <v>40</v>
      </c>
      <c r="C17" s="51">
        <v>4873019.8</v>
      </c>
      <c r="D17" s="51">
        <v>487385.96</v>
      </c>
      <c r="E17" s="51">
        <v>0</v>
      </c>
      <c r="F17" s="59">
        <v>0</v>
      </c>
      <c r="G17" s="54">
        <f t="shared" si="0"/>
        <v>5360405.76</v>
      </c>
    </row>
    <row r="18" spans="1:7" ht="16" thickBot="1" x14ac:dyDescent="0.4">
      <c r="A18" s="15">
        <v>17</v>
      </c>
      <c r="B18" s="25" t="s">
        <v>41</v>
      </c>
      <c r="C18" s="51">
        <v>4432282.68</v>
      </c>
      <c r="D18" s="51">
        <v>102123.23</v>
      </c>
      <c r="E18" s="51">
        <v>0</v>
      </c>
      <c r="F18" s="59">
        <v>0</v>
      </c>
      <c r="G18" s="54">
        <f t="shared" si="0"/>
        <v>4534405.91</v>
      </c>
    </row>
    <row r="19" spans="1:7" ht="16" thickBot="1" x14ac:dyDescent="0.4">
      <c r="A19" s="15">
        <v>18</v>
      </c>
      <c r="B19" s="25" t="s">
        <v>42</v>
      </c>
      <c r="C19" s="51">
        <v>0</v>
      </c>
      <c r="D19" s="51">
        <v>0</v>
      </c>
      <c r="E19" s="51">
        <v>0</v>
      </c>
      <c r="F19" s="59">
        <v>0</v>
      </c>
      <c r="G19" s="54">
        <f t="shared" si="0"/>
        <v>0</v>
      </c>
    </row>
    <row r="20" spans="1:7" ht="16" thickBot="1" x14ac:dyDescent="0.4">
      <c r="A20" s="15">
        <v>19</v>
      </c>
      <c r="B20" s="25" t="s">
        <v>43</v>
      </c>
      <c r="C20" s="51">
        <v>0</v>
      </c>
      <c r="D20" s="51">
        <v>0</v>
      </c>
      <c r="E20" s="51">
        <v>0</v>
      </c>
      <c r="F20" s="59">
        <v>0</v>
      </c>
      <c r="G20" s="54">
        <f t="shared" si="0"/>
        <v>0</v>
      </c>
    </row>
    <row r="21" spans="1:7" ht="16" thickBot="1" x14ac:dyDescent="0.4">
      <c r="A21" s="15">
        <v>20</v>
      </c>
      <c r="B21" s="25" t="s">
        <v>44</v>
      </c>
      <c r="C21" s="51">
        <v>6978715.1699999999</v>
      </c>
      <c r="D21" s="51">
        <v>99490.81</v>
      </c>
      <c r="E21" s="51">
        <v>0</v>
      </c>
      <c r="F21" s="59">
        <v>0</v>
      </c>
      <c r="G21" s="54">
        <f t="shared" si="0"/>
        <v>7078205.9799999995</v>
      </c>
    </row>
    <row r="22" spans="1:7" ht="16" thickBot="1" x14ac:dyDescent="0.4">
      <c r="A22" s="15">
        <v>21</v>
      </c>
      <c r="B22" s="25" t="s">
        <v>45</v>
      </c>
      <c r="C22" s="51">
        <v>2486901.2800000003</v>
      </c>
      <c r="D22" s="51">
        <v>0</v>
      </c>
      <c r="E22" s="51">
        <v>0</v>
      </c>
      <c r="F22" s="59">
        <v>0</v>
      </c>
      <c r="G22" s="54">
        <f t="shared" si="0"/>
        <v>2486901.2800000003</v>
      </c>
    </row>
    <row r="23" spans="1:7" ht="16" thickBot="1" x14ac:dyDescent="0.4">
      <c r="A23" s="19"/>
      <c r="B23" s="19" t="s">
        <v>64</v>
      </c>
      <c r="C23" s="23"/>
      <c r="D23" s="23"/>
      <c r="E23" s="23"/>
      <c r="F23" s="23"/>
      <c r="G23" s="50"/>
    </row>
    <row r="24" spans="1:7" ht="16" thickBot="1" x14ac:dyDescent="0.4">
      <c r="A24" s="14">
        <v>39</v>
      </c>
      <c r="B24" s="25" t="s">
        <v>65</v>
      </c>
      <c r="C24" s="6">
        <v>1069</v>
      </c>
      <c r="D24" s="6">
        <v>31</v>
      </c>
      <c r="E24" s="6">
        <v>0</v>
      </c>
      <c r="F24" s="60">
        <v>0</v>
      </c>
      <c r="G24" s="47">
        <f>SUM(C24:F24)</f>
        <v>1100</v>
      </c>
    </row>
    <row r="25" spans="1:7" ht="16" thickBot="1" x14ac:dyDescent="0.4">
      <c r="A25" s="14">
        <v>40</v>
      </c>
      <c r="B25" s="25" t="s">
        <v>66</v>
      </c>
      <c r="C25" s="6">
        <v>8038</v>
      </c>
      <c r="D25" s="6">
        <v>172</v>
      </c>
      <c r="E25" s="4">
        <v>0</v>
      </c>
      <c r="F25" s="60">
        <v>0</v>
      </c>
      <c r="G25" s="47">
        <f>SUM(C25:F25)</f>
        <v>8210</v>
      </c>
    </row>
    <row r="26" spans="1:7" ht="16" thickBot="1" x14ac:dyDescent="0.4">
      <c r="A26" s="14">
        <v>41</v>
      </c>
      <c r="B26" s="25" t="s">
        <v>67</v>
      </c>
      <c r="C26" s="4">
        <v>0</v>
      </c>
      <c r="D26" s="4">
        <v>0</v>
      </c>
      <c r="E26" s="4">
        <v>0</v>
      </c>
      <c r="F26" s="60">
        <v>0</v>
      </c>
      <c r="G26" s="47">
        <f>SUM(C26:F26)</f>
        <v>0</v>
      </c>
    </row>
    <row r="27" spans="1:7" ht="16" thickBot="1" x14ac:dyDescent="0.4">
      <c r="A27" s="14">
        <v>42</v>
      </c>
      <c r="B27" s="25" t="s">
        <v>68</v>
      </c>
      <c r="C27" s="6">
        <v>743</v>
      </c>
      <c r="D27" s="6">
        <v>36</v>
      </c>
      <c r="E27" s="4">
        <v>0</v>
      </c>
      <c r="F27" s="60">
        <v>0</v>
      </c>
      <c r="G27" s="47">
        <f>SUM(C27:F27)</f>
        <v>779</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E5:G9">
    <cfRule type="cellIs" dxfId="113" priority="30" stopIfTrue="1" operator="lessThan">
      <formula>0</formula>
    </cfRule>
    <cfRule type="cellIs" dxfId="112" priority="34" stopIfTrue="1" operator="lessThan">
      <formula>0</formula>
    </cfRule>
  </conditionalFormatting>
  <conditionalFormatting sqref="C11:G14">
    <cfRule type="cellIs" dxfId="111" priority="29" stopIfTrue="1" operator="lessThan">
      <formula>0</formula>
    </cfRule>
    <cfRule type="cellIs" dxfId="110" priority="33" stopIfTrue="1" operator="lessThan">
      <formula>0</formula>
    </cfRule>
  </conditionalFormatting>
  <conditionalFormatting sqref="E16:G22">
    <cfRule type="cellIs" dxfId="109" priority="28" stopIfTrue="1" operator="lessThan">
      <formula>0</formula>
    </cfRule>
    <cfRule type="cellIs" dxfId="108" priority="32" stopIfTrue="1" operator="lessThan">
      <formula>0</formula>
    </cfRule>
  </conditionalFormatting>
  <conditionalFormatting sqref="E24:G27">
    <cfRule type="cellIs" dxfId="107" priority="27" stopIfTrue="1" operator="lessThan">
      <formula>0</formula>
    </cfRule>
    <cfRule type="cellIs" dxfId="106" priority="31" stopIfTrue="1" operator="lessThan">
      <formula>0</formula>
    </cfRule>
  </conditionalFormatting>
  <conditionalFormatting sqref="C16">
    <cfRule type="cellIs" dxfId="105" priority="25" stopIfTrue="1" operator="lessThan">
      <formula>0</formula>
    </cfRule>
    <cfRule type="cellIs" dxfId="104" priority="26" stopIfTrue="1" operator="lessThan">
      <formula>0</formula>
    </cfRule>
  </conditionalFormatting>
  <conditionalFormatting sqref="C17:C22">
    <cfRule type="cellIs" dxfId="103" priority="23" stopIfTrue="1" operator="lessThan">
      <formula>0</formula>
    </cfRule>
    <cfRule type="cellIs" dxfId="102" priority="24" stopIfTrue="1" operator="lessThan">
      <formula>0</formula>
    </cfRule>
  </conditionalFormatting>
  <conditionalFormatting sqref="D16">
    <cfRule type="cellIs" dxfId="101" priority="21" stopIfTrue="1" operator="lessThan">
      <formula>0</formula>
    </cfRule>
    <cfRule type="cellIs" dxfId="100" priority="22" stopIfTrue="1" operator="lessThan">
      <formula>0</formula>
    </cfRule>
  </conditionalFormatting>
  <conditionalFormatting sqref="D17:D22">
    <cfRule type="cellIs" dxfId="99" priority="19" stopIfTrue="1" operator="lessThan">
      <formula>0</formula>
    </cfRule>
    <cfRule type="cellIs" dxfId="98" priority="20" stopIfTrue="1" operator="lessThan">
      <formula>0</formula>
    </cfRule>
  </conditionalFormatting>
  <conditionalFormatting sqref="C26">
    <cfRule type="cellIs" dxfId="97" priority="17" stopIfTrue="1" operator="lessThan">
      <formula>0</formula>
    </cfRule>
    <cfRule type="cellIs" dxfId="96" priority="18" stopIfTrue="1" operator="lessThan">
      <formula>0</formula>
    </cfRule>
  </conditionalFormatting>
  <conditionalFormatting sqref="C24:C25">
    <cfRule type="cellIs" dxfId="95" priority="15" stopIfTrue="1" operator="lessThan">
      <formula>0</formula>
    </cfRule>
    <cfRule type="cellIs" dxfId="94" priority="16" stopIfTrue="1" operator="lessThan">
      <formula>0</formula>
    </cfRule>
  </conditionalFormatting>
  <conditionalFormatting sqref="C27">
    <cfRule type="cellIs" dxfId="93" priority="13" stopIfTrue="1" operator="lessThan">
      <formula>0</formula>
    </cfRule>
    <cfRule type="cellIs" dxfId="92" priority="14" stopIfTrue="1" operator="lessThan">
      <formula>0</formula>
    </cfRule>
  </conditionalFormatting>
  <conditionalFormatting sqref="D26">
    <cfRule type="cellIs" dxfId="91" priority="11" stopIfTrue="1" operator="lessThan">
      <formula>0</formula>
    </cfRule>
    <cfRule type="cellIs" dxfId="90" priority="12" stopIfTrue="1" operator="lessThan">
      <formula>0</formula>
    </cfRule>
  </conditionalFormatting>
  <conditionalFormatting sqref="D24:D25">
    <cfRule type="cellIs" dxfId="89" priority="9" stopIfTrue="1" operator="lessThan">
      <formula>0</formula>
    </cfRule>
    <cfRule type="cellIs" dxfId="88" priority="10" stopIfTrue="1" operator="lessThan">
      <formula>0</formula>
    </cfRule>
  </conditionalFormatting>
  <conditionalFormatting sqref="D27">
    <cfRule type="cellIs" dxfId="87" priority="7" stopIfTrue="1" operator="lessThan">
      <formula>0</formula>
    </cfRule>
    <cfRule type="cellIs" dxfId="86" priority="8" stopIfTrue="1" operator="lessThan">
      <formula>0</formula>
    </cfRule>
  </conditionalFormatting>
  <conditionalFormatting sqref="C5">
    <cfRule type="cellIs" dxfId="85" priority="5" stopIfTrue="1" operator="lessThan">
      <formula>0</formula>
    </cfRule>
    <cfRule type="cellIs" dxfId="84" priority="6" stopIfTrue="1" operator="lessThan">
      <formula>0</formula>
    </cfRule>
  </conditionalFormatting>
  <conditionalFormatting sqref="D5">
    <cfRule type="cellIs" dxfId="83" priority="3" stopIfTrue="1" operator="lessThan">
      <formula>0</formula>
    </cfRule>
    <cfRule type="cellIs" dxfId="82" priority="4" stopIfTrue="1" operator="lessThan">
      <formula>0</formula>
    </cfRule>
  </conditionalFormatting>
  <conditionalFormatting sqref="C6:D9">
    <cfRule type="cellIs" dxfId="81" priority="1" stopIfTrue="1" operator="lessThan">
      <formula>0</formula>
    </cfRule>
    <cfRule type="cellIs" dxfId="80" priority="2" stopIfTrue="1" operator="lessThan">
      <formula>0</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16" activePane="bottomRight" state="frozen"/>
      <selection activeCell="A2" sqref="A2"/>
      <selection pane="topRight" activeCell="C2" sqref="C2"/>
      <selection pane="bottomLeft" activeCell="A5" sqref="A5"/>
      <selection pane="bottomRight" activeCell="B27" sqref="B27"/>
    </sheetView>
  </sheetViews>
  <sheetFormatPr defaultColWidth="9.1796875" defaultRowHeight="15.5" x14ac:dyDescent="0.35"/>
  <cols>
    <col min="1" max="1" width="12.7265625" style="12" bestFit="1" customWidth="1"/>
    <col min="2" max="2" width="96.72656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x14ac:dyDescent="0.55000000000000004">
      <c r="B1" s="13" t="s">
        <v>11</v>
      </c>
      <c r="C1" s="13"/>
      <c r="D1" s="13"/>
      <c r="E1" s="13"/>
      <c r="F1" s="13"/>
    </row>
    <row r="2" spans="1:7" ht="19" thickBot="1" x14ac:dyDescent="0.4">
      <c r="A2" s="16"/>
      <c r="B2" s="17" t="s">
        <v>73</v>
      </c>
      <c r="C2" s="114" t="s">
        <v>69</v>
      </c>
      <c r="D2" s="115"/>
      <c r="E2" s="115"/>
      <c r="F2" s="115"/>
      <c r="G2" s="116"/>
    </row>
    <row r="3" spans="1:7" ht="16" thickBot="1" x14ac:dyDescent="0.4">
      <c r="A3" s="18" t="s">
        <v>17</v>
      </c>
      <c r="B3" s="19" t="s">
        <v>70</v>
      </c>
      <c r="C3" s="19" t="s">
        <v>12</v>
      </c>
      <c r="D3" s="19" t="s">
        <v>13</v>
      </c>
      <c r="E3" s="20" t="s">
        <v>14</v>
      </c>
      <c r="F3" s="20" t="s">
        <v>15</v>
      </c>
      <c r="G3" s="21" t="s">
        <v>8</v>
      </c>
    </row>
    <row r="4" spans="1:7" ht="16" thickBot="1" x14ac:dyDescent="0.4">
      <c r="A4" s="22"/>
      <c r="B4" s="19" t="s">
        <v>16</v>
      </c>
      <c r="C4" s="23"/>
      <c r="D4" s="23"/>
      <c r="E4" s="23"/>
      <c r="F4" s="23"/>
      <c r="G4" s="24"/>
    </row>
    <row r="5" spans="1:7" ht="16" thickBot="1" x14ac:dyDescent="0.4">
      <c r="A5" s="14">
        <v>1</v>
      </c>
      <c r="B5" s="25" t="s">
        <v>18</v>
      </c>
      <c r="C5" s="2">
        <f>[1]me_945_report_content!F37</f>
        <v>16564</v>
      </c>
      <c r="D5" s="2">
        <f>[1]me_945_report_content!G37</f>
        <v>471</v>
      </c>
      <c r="E5" s="2">
        <f>[1]me_945_report_content!H37</f>
        <v>0</v>
      </c>
      <c r="F5" s="3">
        <v>21611.52</v>
      </c>
      <c r="G5" s="47">
        <f>SUM(C5:F5)</f>
        <v>38646.520000000004</v>
      </c>
    </row>
    <row r="6" spans="1:7" ht="16" thickBot="1" x14ac:dyDescent="0.4">
      <c r="A6" s="15">
        <v>2</v>
      </c>
      <c r="B6" s="25" t="s">
        <v>19</v>
      </c>
      <c r="C6" s="2">
        <f>[1]me_945_report_content!F38</f>
        <v>37</v>
      </c>
      <c r="D6" s="2">
        <f>[1]me_945_report_content!G38</f>
        <v>7</v>
      </c>
      <c r="E6" s="2">
        <f>[1]me_945_report_content!H38</f>
        <v>0</v>
      </c>
      <c r="F6" s="4">
        <v>80.64</v>
      </c>
      <c r="G6" s="48">
        <f>SUM(C6:F6)</f>
        <v>124.64</v>
      </c>
    </row>
    <row r="7" spans="1:7" ht="16" thickBot="1" x14ac:dyDescent="0.4">
      <c r="A7" s="15">
        <v>3</v>
      </c>
      <c r="B7" s="25" t="s">
        <v>24</v>
      </c>
      <c r="C7" s="4">
        <f>[1]me_945_report_content!F41</f>
        <v>508</v>
      </c>
      <c r="D7" s="4">
        <f>[1]me_945_report_content!G41</f>
        <v>8</v>
      </c>
      <c r="E7" s="4">
        <f>[1]me_945_report_content!H41</f>
        <v>0</v>
      </c>
      <c r="F7" s="4">
        <v>460.32</v>
      </c>
      <c r="G7" s="48">
        <f>SUM(C7:F7)</f>
        <v>976.31999999999994</v>
      </c>
    </row>
    <row r="8" spans="1:7" ht="16" thickBot="1" x14ac:dyDescent="0.4">
      <c r="A8" s="15">
        <v>4</v>
      </c>
      <c r="B8" s="25" t="s">
        <v>25</v>
      </c>
      <c r="C8" s="4">
        <f>[1]me_945_report_content!F42</f>
        <v>311</v>
      </c>
      <c r="D8" s="4">
        <f>[1]me_945_report_content!G42</f>
        <v>8</v>
      </c>
      <c r="E8" s="4">
        <f>[1]me_945_report_content!H42</f>
        <v>0</v>
      </c>
      <c r="F8" s="4">
        <v>623.84</v>
      </c>
      <c r="G8" s="48">
        <f>SUM(C8:F8)</f>
        <v>942.84</v>
      </c>
    </row>
    <row r="9" spans="1:7" ht="16" thickBot="1" x14ac:dyDescent="0.4">
      <c r="A9" s="15">
        <v>5</v>
      </c>
      <c r="B9" s="25" t="s">
        <v>26</v>
      </c>
      <c r="C9" s="4">
        <f>[1]me_945_report_content!F43</f>
        <v>539</v>
      </c>
      <c r="D9" s="4">
        <f>[1]me_945_report_content!G43</f>
        <v>15</v>
      </c>
      <c r="E9" s="4">
        <f>[1]me_945_report_content!H43</f>
        <v>0</v>
      </c>
      <c r="F9" s="4">
        <v>716.8</v>
      </c>
      <c r="G9" s="48">
        <f>SUM(C9:F9)</f>
        <v>1270.8</v>
      </c>
    </row>
    <row r="10" spans="1:7" ht="16" thickBot="1" x14ac:dyDescent="0.4">
      <c r="A10" s="19"/>
      <c r="B10" s="19" t="s">
        <v>29</v>
      </c>
      <c r="C10" s="23"/>
      <c r="D10" s="23"/>
      <c r="E10" s="23"/>
      <c r="F10" s="23"/>
      <c r="G10" s="49"/>
    </row>
    <row r="11" spans="1:7" ht="16" thickBot="1" x14ac:dyDescent="0.4">
      <c r="A11" s="14">
        <v>6</v>
      </c>
      <c r="B11" s="25" t="s">
        <v>30</v>
      </c>
      <c r="C11" s="52">
        <v>9047086.9489090499</v>
      </c>
      <c r="D11" s="53">
        <v>240958.85073653248</v>
      </c>
      <c r="E11" s="53">
        <v>0</v>
      </c>
      <c r="F11" s="53">
        <v>3743826.5695372145</v>
      </c>
      <c r="G11" s="54">
        <f>SUM(C11:F11)</f>
        <v>13031872.369182797</v>
      </c>
    </row>
    <row r="12" spans="1:7" ht="16" thickBot="1" x14ac:dyDescent="0.4">
      <c r="A12" s="15">
        <v>7</v>
      </c>
      <c r="B12" s="25" t="s">
        <v>31</v>
      </c>
      <c r="C12" s="51">
        <v>9066531.9531974085</v>
      </c>
      <c r="D12" s="51">
        <v>241476.74626603822</v>
      </c>
      <c r="E12" s="51">
        <v>0</v>
      </c>
      <c r="F12" s="51">
        <v>3743491.6556707509</v>
      </c>
      <c r="G12" s="54">
        <f>SUM(C12:F12)</f>
        <v>13051500.355134198</v>
      </c>
    </row>
    <row r="13" spans="1:7" ht="16" thickBot="1" x14ac:dyDescent="0.4">
      <c r="A13" s="15">
        <v>10</v>
      </c>
      <c r="B13" s="25" t="s">
        <v>34</v>
      </c>
      <c r="C13" s="51">
        <v>0</v>
      </c>
      <c r="D13" s="51">
        <v>0</v>
      </c>
      <c r="E13" s="51">
        <v>0</v>
      </c>
      <c r="F13" s="59">
        <v>0</v>
      </c>
      <c r="G13" s="54">
        <f>SUM(C13:F13)</f>
        <v>0</v>
      </c>
    </row>
    <row r="14" spans="1:7" ht="16" thickBot="1" x14ac:dyDescent="0.4">
      <c r="A14" s="15">
        <v>11</v>
      </c>
      <c r="B14" s="25" t="s">
        <v>35</v>
      </c>
      <c r="C14" s="51">
        <v>0</v>
      </c>
      <c r="D14" s="51">
        <v>0</v>
      </c>
      <c r="E14" s="51">
        <v>0</v>
      </c>
      <c r="F14" s="59">
        <v>0</v>
      </c>
      <c r="G14" s="54">
        <f>SUM(C14:F14)</f>
        <v>0</v>
      </c>
    </row>
    <row r="15" spans="1:7" ht="16" thickBot="1" x14ac:dyDescent="0.4">
      <c r="A15" s="19"/>
      <c r="B15" s="19" t="s">
        <v>38</v>
      </c>
      <c r="C15" s="23"/>
      <c r="D15" s="23"/>
      <c r="E15" s="23"/>
      <c r="F15" s="23"/>
      <c r="G15" s="49"/>
    </row>
    <row r="16" spans="1:7" ht="16" thickBot="1" x14ac:dyDescent="0.4">
      <c r="A16" s="14">
        <v>15</v>
      </c>
      <c r="B16" s="25" t="s">
        <v>39</v>
      </c>
      <c r="C16" s="53">
        <v>1944648.68</v>
      </c>
      <c r="D16" s="53">
        <v>779702.07</v>
      </c>
      <c r="E16" s="53">
        <v>0</v>
      </c>
      <c r="F16" s="59">
        <v>0</v>
      </c>
      <c r="G16" s="54">
        <f t="shared" ref="G16:G22" si="0">SUM(C16:F16)</f>
        <v>2724350.75</v>
      </c>
    </row>
    <row r="17" spans="1:7" ht="16" thickBot="1" x14ac:dyDescent="0.4">
      <c r="A17" s="15">
        <v>16</v>
      </c>
      <c r="B17" s="25" t="s">
        <v>40</v>
      </c>
      <c r="C17" s="53">
        <v>2635309.9700000002</v>
      </c>
      <c r="D17" s="53">
        <v>153463.16</v>
      </c>
      <c r="E17" s="51">
        <v>0</v>
      </c>
      <c r="F17" s="59">
        <v>0</v>
      </c>
      <c r="G17" s="54">
        <f t="shared" si="0"/>
        <v>2788773.1300000004</v>
      </c>
    </row>
    <row r="18" spans="1:7" ht="16" thickBot="1" x14ac:dyDescent="0.4">
      <c r="A18" s="15">
        <v>17</v>
      </c>
      <c r="B18" s="25" t="s">
        <v>41</v>
      </c>
      <c r="C18" s="53">
        <v>1287895.19</v>
      </c>
      <c r="D18" s="53">
        <v>82541.45</v>
      </c>
      <c r="E18" s="51">
        <v>0</v>
      </c>
      <c r="F18" s="59">
        <v>0</v>
      </c>
      <c r="G18" s="54">
        <f t="shared" si="0"/>
        <v>1370436.64</v>
      </c>
    </row>
    <row r="19" spans="1:7" ht="16" thickBot="1" x14ac:dyDescent="0.4">
      <c r="A19" s="15">
        <v>18</v>
      </c>
      <c r="B19" s="25" t="s">
        <v>42</v>
      </c>
      <c r="C19" s="51">
        <v>0</v>
      </c>
      <c r="D19" s="51">
        <v>0</v>
      </c>
      <c r="E19" s="51">
        <v>0</v>
      </c>
      <c r="F19" s="59">
        <v>0</v>
      </c>
      <c r="G19" s="54">
        <f t="shared" si="0"/>
        <v>0</v>
      </c>
    </row>
    <row r="20" spans="1:7" ht="16" thickBot="1" x14ac:dyDescent="0.4">
      <c r="A20" s="15">
        <v>19</v>
      </c>
      <c r="B20" s="25" t="s">
        <v>43</v>
      </c>
      <c r="C20" s="51">
        <v>0</v>
      </c>
      <c r="D20" s="51">
        <v>0</v>
      </c>
      <c r="E20" s="51">
        <v>0</v>
      </c>
      <c r="F20" s="59">
        <v>0</v>
      </c>
      <c r="G20" s="54">
        <f t="shared" si="0"/>
        <v>0</v>
      </c>
    </row>
    <row r="21" spans="1:7" ht="16" thickBot="1" x14ac:dyDescent="0.4">
      <c r="A21" s="15">
        <v>20</v>
      </c>
      <c r="B21" s="25" t="s">
        <v>44</v>
      </c>
      <c r="C21" s="53">
        <v>1821172.51</v>
      </c>
      <c r="D21" s="53">
        <v>113893.94</v>
      </c>
      <c r="E21" s="51">
        <v>0</v>
      </c>
      <c r="F21" s="59">
        <v>0</v>
      </c>
      <c r="G21" s="54">
        <f t="shared" si="0"/>
        <v>1935066.45</v>
      </c>
    </row>
    <row r="22" spans="1:7" ht="16" thickBot="1" x14ac:dyDescent="0.4">
      <c r="A22" s="15">
        <v>21</v>
      </c>
      <c r="B22" s="25" t="s">
        <v>45</v>
      </c>
      <c r="C22" s="51">
        <v>854061.33</v>
      </c>
      <c r="D22" s="51">
        <v>0</v>
      </c>
      <c r="E22" s="51">
        <v>0</v>
      </c>
      <c r="F22" s="59">
        <v>0</v>
      </c>
      <c r="G22" s="54">
        <f t="shared" si="0"/>
        <v>854061.33</v>
      </c>
    </row>
    <row r="23" spans="1:7" ht="16" thickBot="1" x14ac:dyDescent="0.4">
      <c r="A23" s="19"/>
      <c r="B23" s="19" t="s">
        <v>64</v>
      </c>
      <c r="C23" s="23"/>
      <c r="D23" s="23"/>
      <c r="E23" s="23"/>
      <c r="F23" s="23"/>
      <c r="G23" s="50"/>
    </row>
    <row r="24" spans="1:7" ht="16" thickBot="1" x14ac:dyDescent="0.4">
      <c r="A24" s="14">
        <v>39</v>
      </c>
      <c r="B24" s="25" t="s">
        <v>65</v>
      </c>
      <c r="C24" s="6">
        <v>414</v>
      </c>
      <c r="D24" s="6">
        <v>122</v>
      </c>
      <c r="E24" s="6">
        <v>0</v>
      </c>
      <c r="F24" s="60">
        <v>0</v>
      </c>
      <c r="G24" s="47">
        <f>SUM(C24:F24)</f>
        <v>536</v>
      </c>
    </row>
    <row r="25" spans="1:7" ht="16" thickBot="1" x14ac:dyDescent="0.4">
      <c r="A25" s="14">
        <v>40</v>
      </c>
      <c r="B25" s="25" t="s">
        <v>66</v>
      </c>
      <c r="C25" s="6">
        <v>2919</v>
      </c>
      <c r="D25" s="6">
        <v>82</v>
      </c>
      <c r="E25" s="4">
        <v>0</v>
      </c>
      <c r="F25" s="60">
        <v>0</v>
      </c>
      <c r="G25" s="47">
        <f>SUM(C25:F25)</f>
        <v>3001</v>
      </c>
    </row>
    <row r="26" spans="1:7" ht="16" thickBot="1" x14ac:dyDescent="0.4">
      <c r="A26" s="14">
        <v>41</v>
      </c>
      <c r="B26" s="25" t="s">
        <v>67</v>
      </c>
      <c r="C26" s="6">
        <v>0</v>
      </c>
      <c r="D26" s="6">
        <v>0</v>
      </c>
      <c r="E26" s="4">
        <v>0</v>
      </c>
      <c r="F26" s="60">
        <v>0</v>
      </c>
      <c r="G26" s="47">
        <f>SUM(C26:F26)</f>
        <v>0</v>
      </c>
    </row>
    <row r="27" spans="1:7" ht="16" thickBot="1" x14ac:dyDescent="0.4">
      <c r="A27" s="14">
        <v>42</v>
      </c>
      <c r="B27" s="25" t="s">
        <v>68</v>
      </c>
      <c r="C27" s="6">
        <v>341</v>
      </c>
      <c r="D27" s="6">
        <v>17</v>
      </c>
      <c r="E27" s="4">
        <v>0</v>
      </c>
      <c r="F27" s="60">
        <v>0</v>
      </c>
      <c r="G27" s="47">
        <f>SUM(C27:F27)</f>
        <v>358</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F5:G9">
    <cfRule type="cellIs" dxfId="79" priority="14" stopIfTrue="1" operator="lessThan">
      <formula>0</formula>
    </cfRule>
    <cfRule type="cellIs" dxfId="78" priority="18" stopIfTrue="1" operator="lessThan">
      <formula>0</formula>
    </cfRule>
  </conditionalFormatting>
  <conditionalFormatting sqref="C11:G14">
    <cfRule type="cellIs" dxfId="77" priority="13" stopIfTrue="1" operator="lessThan">
      <formula>0</formula>
    </cfRule>
    <cfRule type="cellIs" dxfId="76" priority="17" stopIfTrue="1" operator="lessThan">
      <formula>0</formula>
    </cfRule>
  </conditionalFormatting>
  <conditionalFormatting sqref="E16:G22">
    <cfRule type="cellIs" dxfId="75" priority="12" stopIfTrue="1" operator="lessThan">
      <formula>0</formula>
    </cfRule>
    <cfRule type="cellIs" dxfId="74" priority="16" stopIfTrue="1" operator="lessThan">
      <formula>0</formula>
    </cfRule>
  </conditionalFormatting>
  <conditionalFormatting sqref="E24:G27">
    <cfRule type="cellIs" dxfId="73" priority="11" stopIfTrue="1" operator="lessThan">
      <formula>0</formula>
    </cfRule>
    <cfRule type="cellIs" dxfId="72" priority="15" stopIfTrue="1" operator="lessThan">
      <formula>0</formula>
    </cfRule>
  </conditionalFormatting>
  <conditionalFormatting sqref="C16:C22">
    <cfRule type="cellIs" dxfId="71" priority="9" stopIfTrue="1" operator="lessThan">
      <formula>0</formula>
    </cfRule>
    <cfRule type="cellIs" dxfId="70" priority="10" stopIfTrue="1" operator="lessThan">
      <formula>0</formula>
    </cfRule>
  </conditionalFormatting>
  <conditionalFormatting sqref="D16:D22">
    <cfRule type="cellIs" dxfId="69" priority="7" stopIfTrue="1" operator="lessThan">
      <formula>0</formula>
    </cfRule>
    <cfRule type="cellIs" dxfId="68" priority="8" stopIfTrue="1" operator="lessThan">
      <formula>0</formula>
    </cfRule>
  </conditionalFormatting>
  <conditionalFormatting sqref="C24:C27">
    <cfRule type="cellIs" dxfId="67" priority="5" stopIfTrue="1" operator="lessThan">
      <formula>0</formula>
    </cfRule>
    <cfRule type="cellIs" dxfId="66" priority="6" stopIfTrue="1" operator="lessThan">
      <formula>0</formula>
    </cfRule>
  </conditionalFormatting>
  <conditionalFormatting sqref="D24:D27">
    <cfRule type="cellIs" dxfId="65" priority="3" stopIfTrue="1" operator="lessThan">
      <formula>0</formula>
    </cfRule>
    <cfRule type="cellIs" dxfId="64" priority="4" stopIfTrue="1" operator="lessThan">
      <formula>0</formula>
    </cfRule>
  </conditionalFormatting>
  <conditionalFormatting sqref="C5:E9">
    <cfRule type="cellIs" dxfId="63" priority="1" stopIfTrue="1" operator="lessThan">
      <formula>0</formula>
    </cfRule>
    <cfRule type="cellIs" dxfId="62" priority="2" stopIfTrue="1" operator="lessThan">
      <formula>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16" activePane="bottomRight" state="frozen"/>
      <selection activeCell="A2" sqref="A2"/>
      <selection pane="topRight" activeCell="C2" sqref="C2"/>
      <selection pane="bottomLeft" activeCell="A5" sqref="A5"/>
      <selection pane="bottomRight" activeCell="E25" sqref="E25"/>
    </sheetView>
  </sheetViews>
  <sheetFormatPr defaultColWidth="9.1796875" defaultRowHeight="15.5" x14ac:dyDescent="0.35"/>
  <cols>
    <col min="1" max="1" width="12.7265625" style="12" bestFit="1" customWidth="1"/>
    <col min="2" max="2" width="101.4531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x14ac:dyDescent="0.55000000000000004">
      <c r="B1" s="13" t="s">
        <v>11</v>
      </c>
      <c r="C1" s="13"/>
      <c r="D1" s="13"/>
      <c r="E1" s="13"/>
      <c r="F1" s="13"/>
    </row>
    <row r="2" spans="1:7" ht="19" thickBot="1" x14ac:dyDescent="0.4">
      <c r="A2" s="16"/>
      <c r="B2" s="17" t="s">
        <v>74</v>
      </c>
      <c r="C2" s="114" t="s">
        <v>69</v>
      </c>
      <c r="D2" s="115"/>
      <c r="E2" s="115"/>
      <c r="F2" s="115"/>
      <c r="G2" s="116"/>
    </row>
    <row r="3" spans="1:7" ht="16" thickBot="1" x14ac:dyDescent="0.4">
      <c r="A3" s="18" t="s">
        <v>17</v>
      </c>
      <c r="B3" s="19" t="s">
        <v>70</v>
      </c>
      <c r="C3" s="19" t="s">
        <v>12</v>
      </c>
      <c r="D3" s="19" t="s">
        <v>13</v>
      </c>
      <c r="E3" s="20" t="s">
        <v>14</v>
      </c>
      <c r="F3" s="20" t="s">
        <v>15</v>
      </c>
      <c r="G3" s="21" t="s">
        <v>8</v>
      </c>
    </row>
    <row r="4" spans="1:7" ht="16" thickBot="1" x14ac:dyDescent="0.4">
      <c r="A4" s="22"/>
      <c r="B4" s="19" t="s">
        <v>16</v>
      </c>
      <c r="C4" s="23"/>
      <c r="D4" s="23"/>
      <c r="E4" s="23"/>
      <c r="F4" s="23"/>
      <c r="G4" s="24"/>
    </row>
    <row r="5" spans="1:7" ht="16" thickBot="1" x14ac:dyDescent="0.4">
      <c r="A5" s="14">
        <v>1</v>
      </c>
      <c r="B5" s="25" t="s">
        <v>18</v>
      </c>
      <c r="C5" s="2">
        <f>[1]me_945_report_content!F44</f>
        <v>30279</v>
      </c>
      <c r="D5" s="2">
        <f>[1]me_945_report_content!G44</f>
        <v>567</v>
      </c>
      <c r="E5" s="2">
        <f>[1]me_945_report_content!H44</f>
        <v>0</v>
      </c>
      <c r="F5" s="3">
        <v>58894.080000000002</v>
      </c>
      <c r="G5" s="47">
        <f>SUM(C5:F5)</f>
        <v>89740.08</v>
      </c>
    </row>
    <row r="6" spans="1:7" ht="16" thickBot="1" x14ac:dyDescent="0.4">
      <c r="A6" s="15">
        <v>2</v>
      </c>
      <c r="B6" s="25" t="s">
        <v>19</v>
      </c>
      <c r="C6" s="4">
        <f>[1]me_945_report_content!F45</f>
        <v>81</v>
      </c>
      <c r="D6" s="4">
        <f>[1]me_945_report_content!G45</f>
        <v>9</v>
      </c>
      <c r="E6" s="4">
        <f>[1]me_945_report_content!H45</f>
        <v>0</v>
      </c>
      <c r="F6" s="4">
        <v>124.32</v>
      </c>
      <c r="G6" s="48">
        <f>SUM(C6:F6)</f>
        <v>214.32</v>
      </c>
    </row>
    <row r="7" spans="1:7" ht="16" thickBot="1" x14ac:dyDescent="0.4">
      <c r="A7" s="15">
        <v>3</v>
      </c>
      <c r="B7" s="25" t="s">
        <v>24</v>
      </c>
      <c r="C7" s="4">
        <f>[1]me_945_report_content!F48</f>
        <v>1089</v>
      </c>
      <c r="D7" s="4">
        <f>[1]me_945_report_content!G48</f>
        <v>22</v>
      </c>
      <c r="E7" s="4">
        <f>[1]me_945_report_content!H48</f>
        <v>0</v>
      </c>
      <c r="F7" s="4">
        <v>1285.76</v>
      </c>
      <c r="G7" s="48">
        <f>SUM(C7:F7)</f>
        <v>2396.7600000000002</v>
      </c>
    </row>
    <row r="8" spans="1:7" ht="16" thickBot="1" x14ac:dyDescent="0.4">
      <c r="A8" s="15">
        <v>4</v>
      </c>
      <c r="B8" s="25" t="s">
        <v>25</v>
      </c>
      <c r="C8" s="4">
        <f>[1]me_945_report_content!F49</f>
        <v>506</v>
      </c>
      <c r="D8" s="4">
        <f>[1]me_945_report_content!G49</f>
        <v>6</v>
      </c>
      <c r="E8" s="4">
        <f>[1]me_945_report_content!H49</f>
        <v>0</v>
      </c>
      <c r="F8" s="4">
        <v>1740.48</v>
      </c>
      <c r="G8" s="48">
        <f>SUM(C8:F8)</f>
        <v>2252.48</v>
      </c>
    </row>
    <row r="9" spans="1:7" ht="16" thickBot="1" x14ac:dyDescent="0.4">
      <c r="A9" s="15">
        <v>5</v>
      </c>
      <c r="B9" s="25" t="s">
        <v>26</v>
      </c>
      <c r="C9" s="4">
        <f>[1]me_945_report_content!F50</f>
        <v>894</v>
      </c>
      <c r="D9" s="4">
        <f>[1]me_945_report_content!G50</f>
        <v>10</v>
      </c>
      <c r="E9" s="4">
        <f>[1]me_945_report_content!H50</f>
        <v>0</v>
      </c>
      <c r="F9" s="4">
        <v>1881.6</v>
      </c>
      <c r="G9" s="48">
        <f>SUM(C9:F9)</f>
        <v>2785.6</v>
      </c>
    </row>
    <row r="10" spans="1:7" ht="16" thickBot="1" x14ac:dyDescent="0.4">
      <c r="A10" s="19"/>
      <c r="B10" s="19" t="s">
        <v>29</v>
      </c>
      <c r="C10" s="23"/>
      <c r="D10" s="23"/>
      <c r="E10" s="23"/>
      <c r="F10" s="23"/>
      <c r="G10" s="49"/>
    </row>
    <row r="11" spans="1:7" ht="16" thickBot="1" x14ac:dyDescent="0.4">
      <c r="A11" s="14">
        <v>6</v>
      </c>
      <c r="B11" s="25" t="s">
        <v>30</v>
      </c>
      <c r="C11" s="52">
        <v>17274691.38432996</v>
      </c>
      <c r="D11" s="53">
        <v>460091.71861649491</v>
      </c>
      <c r="E11" s="4">
        <f>[1]me_945_report_content!H52</f>
        <v>0</v>
      </c>
      <c r="F11" s="53">
        <v>11002567.235918047</v>
      </c>
      <c r="G11" s="54">
        <f>SUM(C11:F11)</f>
        <v>28737350.338864498</v>
      </c>
    </row>
    <row r="12" spans="1:7" ht="16" thickBot="1" x14ac:dyDescent="0.4">
      <c r="A12" s="15">
        <v>7</v>
      </c>
      <c r="B12" s="25" t="s">
        <v>31</v>
      </c>
      <c r="C12" s="51">
        <v>17311820.070054468</v>
      </c>
      <c r="D12" s="51">
        <v>461080.59884855844</v>
      </c>
      <c r="E12" s="51">
        <v>0</v>
      </c>
      <c r="F12" s="51">
        <v>11001582.97228682</v>
      </c>
      <c r="G12" s="54">
        <f>SUM(C12:F12)</f>
        <v>28774483.641189847</v>
      </c>
    </row>
    <row r="13" spans="1:7" ht="16" thickBot="1" x14ac:dyDescent="0.4">
      <c r="A13" s="15">
        <v>10</v>
      </c>
      <c r="B13" s="25" t="s">
        <v>34</v>
      </c>
      <c r="C13" s="51">
        <v>0</v>
      </c>
      <c r="D13" s="51">
        <v>0</v>
      </c>
      <c r="E13" s="51">
        <v>0</v>
      </c>
      <c r="F13" s="59">
        <v>0</v>
      </c>
      <c r="G13" s="54">
        <f>SUM(C13:F13)</f>
        <v>0</v>
      </c>
    </row>
    <row r="14" spans="1:7" ht="16" thickBot="1" x14ac:dyDescent="0.4">
      <c r="A14" s="15">
        <v>11</v>
      </c>
      <c r="B14" s="25" t="s">
        <v>35</v>
      </c>
      <c r="C14" s="51">
        <v>0</v>
      </c>
      <c r="D14" s="51">
        <v>0</v>
      </c>
      <c r="E14" s="51">
        <v>0</v>
      </c>
      <c r="F14" s="59">
        <v>0</v>
      </c>
      <c r="G14" s="54">
        <f>SUM(C14:F14)</f>
        <v>0</v>
      </c>
    </row>
    <row r="15" spans="1:7" ht="16" thickBot="1" x14ac:dyDescent="0.4">
      <c r="A15" s="19"/>
      <c r="B15" s="19" t="s">
        <v>38</v>
      </c>
      <c r="C15" s="23"/>
      <c r="D15" s="23"/>
      <c r="E15" s="23"/>
      <c r="F15" s="23"/>
      <c r="G15" s="49"/>
    </row>
    <row r="16" spans="1:7" ht="16" thickBot="1" x14ac:dyDescent="0.4">
      <c r="A16" s="14">
        <v>15</v>
      </c>
      <c r="B16" s="25" t="s">
        <v>39</v>
      </c>
      <c r="C16" s="51">
        <v>3580820.92</v>
      </c>
      <c r="D16" s="51">
        <v>18892.39</v>
      </c>
      <c r="E16" s="53">
        <v>0</v>
      </c>
      <c r="F16" s="59">
        <v>0</v>
      </c>
      <c r="G16" s="54">
        <f t="shared" ref="G16:G22" si="0">SUM(C16:F16)</f>
        <v>3599713.31</v>
      </c>
    </row>
    <row r="17" spans="1:7" ht="16" thickBot="1" x14ac:dyDescent="0.4">
      <c r="A17" s="15">
        <v>16</v>
      </c>
      <c r="B17" s="25" t="s">
        <v>40</v>
      </c>
      <c r="C17" s="51">
        <v>4585337.63</v>
      </c>
      <c r="D17" s="51">
        <v>25759.42</v>
      </c>
      <c r="E17" s="51">
        <v>0</v>
      </c>
      <c r="F17" s="59">
        <v>0</v>
      </c>
      <c r="G17" s="54">
        <f t="shared" si="0"/>
        <v>4611097.05</v>
      </c>
    </row>
    <row r="18" spans="1:7" ht="16" thickBot="1" x14ac:dyDescent="0.4">
      <c r="A18" s="15">
        <v>17</v>
      </c>
      <c r="B18" s="25" t="s">
        <v>41</v>
      </c>
      <c r="C18" s="51">
        <v>2119740.5499999998</v>
      </c>
      <c r="D18" s="51">
        <v>39789.769999999997</v>
      </c>
      <c r="E18" s="51">
        <v>0</v>
      </c>
      <c r="F18" s="59">
        <v>0</v>
      </c>
      <c r="G18" s="54">
        <f t="shared" si="0"/>
        <v>2159530.3199999998</v>
      </c>
    </row>
    <row r="19" spans="1:7" ht="16" thickBot="1" x14ac:dyDescent="0.4">
      <c r="A19" s="15">
        <v>18</v>
      </c>
      <c r="B19" s="25" t="s">
        <v>42</v>
      </c>
      <c r="C19" s="51">
        <v>0</v>
      </c>
      <c r="D19" s="51">
        <v>0</v>
      </c>
      <c r="E19" s="51">
        <v>0</v>
      </c>
      <c r="F19" s="59">
        <v>0</v>
      </c>
      <c r="G19" s="54">
        <f t="shared" si="0"/>
        <v>0</v>
      </c>
    </row>
    <row r="20" spans="1:7" ht="16" thickBot="1" x14ac:dyDescent="0.4">
      <c r="A20" s="15">
        <v>19</v>
      </c>
      <c r="B20" s="25" t="s">
        <v>43</v>
      </c>
      <c r="C20" s="51">
        <v>0</v>
      </c>
      <c r="D20" s="51">
        <v>0</v>
      </c>
      <c r="E20" s="51">
        <v>0</v>
      </c>
      <c r="F20" s="59">
        <v>0</v>
      </c>
      <c r="G20" s="54">
        <f t="shared" si="0"/>
        <v>0</v>
      </c>
    </row>
    <row r="21" spans="1:7" ht="16" thickBot="1" x14ac:dyDescent="0.4">
      <c r="A21" s="15">
        <v>20</v>
      </c>
      <c r="B21" s="25" t="s">
        <v>44</v>
      </c>
      <c r="C21" s="51">
        <v>1694555.21</v>
      </c>
      <c r="D21" s="51">
        <v>9307.77</v>
      </c>
      <c r="E21" s="51">
        <v>0</v>
      </c>
      <c r="F21" s="59">
        <v>0</v>
      </c>
      <c r="G21" s="54">
        <f t="shared" si="0"/>
        <v>1703862.98</v>
      </c>
    </row>
    <row r="22" spans="1:7" ht="16" thickBot="1" x14ac:dyDescent="0.4">
      <c r="A22" s="15">
        <v>21</v>
      </c>
      <c r="B22" s="25" t="s">
        <v>45</v>
      </c>
      <c r="C22" s="51">
        <v>2019543.4100000001</v>
      </c>
      <c r="D22" s="51">
        <v>103738.98</v>
      </c>
      <c r="E22" s="51">
        <v>0</v>
      </c>
      <c r="F22" s="59">
        <v>0</v>
      </c>
      <c r="G22" s="54">
        <f t="shared" si="0"/>
        <v>2123282.39</v>
      </c>
    </row>
    <row r="23" spans="1:7" ht="16" thickBot="1" x14ac:dyDescent="0.4">
      <c r="A23" s="19"/>
      <c r="B23" s="19" t="s">
        <v>64</v>
      </c>
      <c r="C23" s="23"/>
      <c r="D23" s="23"/>
      <c r="E23" s="23"/>
      <c r="F23" s="23"/>
      <c r="G23" s="50"/>
    </row>
    <row r="24" spans="1:7" ht="16" thickBot="1" x14ac:dyDescent="0.4">
      <c r="A24" s="14">
        <v>39</v>
      </c>
      <c r="B24" s="25" t="s">
        <v>65</v>
      </c>
      <c r="C24" s="6">
        <v>828</v>
      </c>
      <c r="D24" s="6">
        <v>28</v>
      </c>
      <c r="E24" s="6">
        <v>0</v>
      </c>
      <c r="F24" s="60">
        <v>0</v>
      </c>
      <c r="G24" s="47">
        <f>SUM(C24:F24)</f>
        <v>856</v>
      </c>
    </row>
    <row r="25" spans="1:7" ht="16" thickBot="1" x14ac:dyDescent="0.4">
      <c r="A25" s="14">
        <v>40</v>
      </c>
      <c r="B25" s="25" t="s">
        <v>66</v>
      </c>
      <c r="C25" s="6">
        <v>4932</v>
      </c>
      <c r="D25" s="6">
        <v>169</v>
      </c>
      <c r="E25" s="4">
        <v>0</v>
      </c>
      <c r="F25" s="60">
        <v>0</v>
      </c>
      <c r="G25" s="47">
        <f>SUM(C25:F25)</f>
        <v>5101</v>
      </c>
    </row>
    <row r="26" spans="1:7" ht="16" thickBot="1" x14ac:dyDescent="0.4">
      <c r="A26" s="14">
        <v>41</v>
      </c>
      <c r="B26" s="25" t="s">
        <v>67</v>
      </c>
      <c r="C26" s="6">
        <v>0</v>
      </c>
      <c r="D26" s="6">
        <v>0</v>
      </c>
      <c r="E26" s="4">
        <v>0</v>
      </c>
      <c r="F26" s="60">
        <v>0</v>
      </c>
      <c r="G26" s="47">
        <f>SUM(C26:F26)</f>
        <v>0</v>
      </c>
    </row>
    <row r="27" spans="1:7" ht="16" thickBot="1" x14ac:dyDescent="0.4">
      <c r="A27" s="14">
        <v>42</v>
      </c>
      <c r="B27" s="25" t="s">
        <v>68</v>
      </c>
      <c r="C27" s="6">
        <v>586</v>
      </c>
      <c r="D27" s="6">
        <v>20</v>
      </c>
      <c r="E27" s="4">
        <v>0</v>
      </c>
      <c r="F27" s="60">
        <v>0</v>
      </c>
      <c r="G27" s="47">
        <f>SUM(C27:F27)</f>
        <v>606</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F5:G9">
    <cfRule type="cellIs" dxfId="61" priority="22" stopIfTrue="1" operator="lessThan">
      <formula>0</formula>
    </cfRule>
    <cfRule type="cellIs" dxfId="60" priority="26" stopIfTrue="1" operator="lessThan">
      <formula>0</formula>
    </cfRule>
  </conditionalFormatting>
  <conditionalFormatting sqref="C12:G14 C11:D11 F11:G11">
    <cfRule type="cellIs" dxfId="59" priority="21" stopIfTrue="1" operator="lessThan">
      <formula>0</formula>
    </cfRule>
    <cfRule type="cellIs" dxfId="58" priority="25" stopIfTrue="1" operator="lessThan">
      <formula>0</formula>
    </cfRule>
  </conditionalFormatting>
  <conditionalFormatting sqref="E16:G22">
    <cfRule type="cellIs" dxfId="57" priority="20" stopIfTrue="1" operator="lessThan">
      <formula>0</formula>
    </cfRule>
    <cfRule type="cellIs" dxfId="56" priority="24" stopIfTrue="1" operator="lessThan">
      <formula>0</formula>
    </cfRule>
  </conditionalFormatting>
  <conditionalFormatting sqref="E24:G27">
    <cfRule type="cellIs" dxfId="55" priority="19" stopIfTrue="1" operator="lessThan">
      <formula>0</formula>
    </cfRule>
    <cfRule type="cellIs" dxfId="54" priority="23" stopIfTrue="1" operator="lessThan">
      <formula>0</formula>
    </cfRule>
  </conditionalFormatting>
  <conditionalFormatting sqref="C16:C22">
    <cfRule type="cellIs" dxfId="53" priority="17" stopIfTrue="1" operator="lessThan">
      <formula>0</formula>
    </cfRule>
    <cfRule type="cellIs" dxfId="52" priority="18" stopIfTrue="1" operator="lessThan">
      <formula>0</formula>
    </cfRule>
  </conditionalFormatting>
  <conditionalFormatting sqref="D16:D22">
    <cfRule type="cellIs" dxfId="51" priority="15" stopIfTrue="1" operator="lessThan">
      <formula>0</formula>
    </cfRule>
    <cfRule type="cellIs" dxfId="50" priority="16" stopIfTrue="1" operator="lessThan">
      <formula>0</formula>
    </cfRule>
  </conditionalFormatting>
  <conditionalFormatting sqref="C26:C27">
    <cfRule type="cellIs" dxfId="49" priority="13" stopIfTrue="1" operator="lessThan">
      <formula>0</formula>
    </cfRule>
    <cfRule type="cellIs" dxfId="48" priority="14" stopIfTrue="1" operator="lessThan">
      <formula>0</formula>
    </cfRule>
  </conditionalFormatting>
  <conditionalFormatting sqref="C24:C27">
    <cfRule type="cellIs" dxfId="47" priority="11" stopIfTrue="1" operator="lessThan">
      <formula>0</formula>
    </cfRule>
    <cfRule type="cellIs" dxfId="46" priority="12" stopIfTrue="1" operator="lessThan">
      <formula>0</formula>
    </cfRule>
  </conditionalFormatting>
  <conditionalFormatting sqref="D24:D27">
    <cfRule type="cellIs" dxfId="45" priority="9" stopIfTrue="1" operator="lessThan">
      <formula>0</formula>
    </cfRule>
    <cfRule type="cellIs" dxfId="44" priority="10" stopIfTrue="1" operator="lessThan">
      <formula>0</formula>
    </cfRule>
  </conditionalFormatting>
  <conditionalFormatting sqref="D24:D27">
    <cfRule type="cellIs" dxfId="43" priority="7" stopIfTrue="1" operator="lessThan">
      <formula>0</formula>
    </cfRule>
    <cfRule type="cellIs" dxfId="42" priority="8" stopIfTrue="1" operator="lessThan">
      <formula>0</formula>
    </cfRule>
  </conditionalFormatting>
  <conditionalFormatting sqref="D5:E5 C6:E9">
    <cfRule type="cellIs" dxfId="41" priority="5" stopIfTrue="1" operator="lessThan">
      <formula>0</formula>
    </cfRule>
    <cfRule type="cellIs" dxfId="40" priority="6" stopIfTrue="1" operator="lessThan">
      <formula>0</formula>
    </cfRule>
  </conditionalFormatting>
  <conditionalFormatting sqref="C5:E5">
    <cfRule type="cellIs" dxfId="39" priority="3" stopIfTrue="1" operator="lessThan">
      <formula>0</formula>
    </cfRule>
    <cfRule type="cellIs" dxfId="38" priority="4" stopIfTrue="1" operator="lessThan">
      <formula>0</formula>
    </cfRule>
  </conditionalFormatting>
  <conditionalFormatting sqref="E11">
    <cfRule type="cellIs" dxfId="1" priority="1" stopIfTrue="1" operator="lessThan">
      <formula>0</formula>
    </cfRule>
    <cfRule type="cellIs" dxfId="0" priority="2"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115" zoomScaleNormal="115" workbookViewId="0">
      <pane xSplit="2" ySplit="3" topLeftCell="C19" activePane="bottomRight" state="frozen"/>
      <selection activeCell="A2" sqref="A2"/>
      <selection pane="topRight" activeCell="C2" sqref="C2"/>
      <selection pane="bottomLeft" activeCell="A5" sqref="A5"/>
      <selection pane="bottomRight" activeCell="E25" sqref="E25"/>
    </sheetView>
  </sheetViews>
  <sheetFormatPr defaultColWidth="9.1796875" defaultRowHeight="15.5" x14ac:dyDescent="0.35"/>
  <cols>
    <col min="1" max="1" width="12.7265625" style="12" bestFit="1" customWidth="1"/>
    <col min="2" max="2" width="96.72656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x14ac:dyDescent="0.55000000000000004">
      <c r="B1" s="13" t="s">
        <v>11</v>
      </c>
      <c r="C1" s="13"/>
      <c r="D1" s="13"/>
      <c r="E1" s="13"/>
      <c r="F1" s="13"/>
    </row>
    <row r="2" spans="1:7" ht="19" thickBot="1" x14ac:dyDescent="0.4">
      <c r="A2" s="16"/>
      <c r="B2" s="17" t="s">
        <v>75</v>
      </c>
      <c r="C2" s="114" t="s">
        <v>69</v>
      </c>
      <c r="D2" s="115"/>
      <c r="E2" s="115"/>
      <c r="F2" s="115"/>
      <c r="G2" s="116"/>
    </row>
    <row r="3" spans="1:7" ht="16" thickBot="1" x14ac:dyDescent="0.4">
      <c r="A3" s="18" t="s">
        <v>17</v>
      </c>
      <c r="B3" s="19" t="s">
        <v>70</v>
      </c>
      <c r="C3" s="19" t="s">
        <v>12</v>
      </c>
      <c r="D3" s="19" t="s">
        <v>13</v>
      </c>
      <c r="E3" s="20" t="s">
        <v>14</v>
      </c>
      <c r="F3" s="20" t="s">
        <v>15</v>
      </c>
      <c r="G3" s="21" t="s">
        <v>8</v>
      </c>
    </row>
    <row r="4" spans="1:7" ht="16" thickBot="1" x14ac:dyDescent="0.4">
      <c r="A4" s="22"/>
      <c r="B4" s="19" t="s">
        <v>16</v>
      </c>
      <c r="C4" s="23"/>
      <c r="D4" s="23"/>
      <c r="E4" s="23"/>
      <c r="F4" s="23"/>
      <c r="G4" s="24"/>
    </row>
    <row r="5" spans="1:7" ht="16" thickBot="1" x14ac:dyDescent="0.4">
      <c r="A5" s="14">
        <v>1</v>
      </c>
      <c r="B5" s="25" t="s">
        <v>18</v>
      </c>
      <c r="C5" s="2">
        <f>[1]me_945_report_content!F51</f>
        <v>11493</v>
      </c>
      <c r="D5" s="2">
        <f>[1]me_945_report_content!G51</f>
        <v>382</v>
      </c>
      <c r="E5" s="2">
        <f>[1]me_945_report_content!H51</f>
        <v>0</v>
      </c>
      <c r="F5" s="2">
        <v>10416</v>
      </c>
      <c r="G5" s="47">
        <f>SUM(C5:F5)</f>
        <v>22291</v>
      </c>
    </row>
    <row r="6" spans="1:7" ht="16" thickBot="1" x14ac:dyDescent="0.4">
      <c r="A6" s="15">
        <v>2</v>
      </c>
      <c r="B6" s="25" t="s">
        <v>19</v>
      </c>
      <c r="C6" s="2">
        <f>[1]me_945_report_content!F52</f>
        <v>26</v>
      </c>
      <c r="D6" s="2">
        <f>[1]me_945_report_content!G52</f>
        <v>6</v>
      </c>
      <c r="E6" s="2">
        <f>[1]me_945_report_content!H52</f>
        <v>0</v>
      </c>
      <c r="F6" s="2">
        <v>48.16</v>
      </c>
      <c r="G6" s="48">
        <f>SUM(C6:F6)</f>
        <v>80.16</v>
      </c>
    </row>
    <row r="7" spans="1:7" ht="16" thickBot="1" x14ac:dyDescent="0.4">
      <c r="A7" s="15">
        <v>3</v>
      </c>
      <c r="B7" s="25" t="s">
        <v>24</v>
      </c>
      <c r="C7" s="2">
        <f>[1]me_945_report_content!F55</f>
        <v>374</v>
      </c>
      <c r="D7" s="2">
        <f>[1]me_945_report_content!G55</f>
        <v>11</v>
      </c>
      <c r="E7" s="2">
        <f>[1]me_945_report_content!H55</f>
        <v>0</v>
      </c>
      <c r="F7" s="2">
        <v>237.44</v>
      </c>
      <c r="G7" s="48">
        <f>SUM(C7:F7)</f>
        <v>622.44000000000005</v>
      </c>
    </row>
    <row r="8" spans="1:7" ht="16" thickBot="1" x14ac:dyDescent="0.4">
      <c r="A8" s="15">
        <v>4</v>
      </c>
      <c r="B8" s="25" t="s">
        <v>25</v>
      </c>
      <c r="C8" s="2">
        <f>[1]me_945_report_content!F56</f>
        <v>194</v>
      </c>
      <c r="D8" s="2">
        <f>[1]me_945_report_content!G56</f>
        <v>3</v>
      </c>
      <c r="E8" s="2">
        <f>[1]me_945_report_content!H56</f>
        <v>0</v>
      </c>
      <c r="F8" s="2">
        <v>319.2</v>
      </c>
      <c r="G8" s="48">
        <f>SUM(C8:F8)</f>
        <v>516.20000000000005</v>
      </c>
    </row>
    <row r="9" spans="1:7" ht="16" thickBot="1" x14ac:dyDescent="0.4">
      <c r="A9" s="15">
        <v>5</v>
      </c>
      <c r="B9" s="25" t="s">
        <v>26</v>
      </c>
      <c r="C9" s="2">
        <f>[1]me_945_report_content!F57</f>
        <v>365</v>
      </c>
      <c r="D9" s="2">
        <f>[1]me_945_report_content!G57</f>
        <v>3</v>
      </c>
      <c r="E9" s="2">
        <f>[1]me_945_report_content!H57</f>
        <v>0</v>
      </c>
      <c r="F9" s="2">
        <v>311.36</v>
      </c>
      <c r="G9" s="48">
        <f>SUM(C9:F9)</f>
        <v>679.36</v>
      </c>
    </row>
    <row r="10" spans="1:7" ht="16" thickBot="1" x14ac:dyDescent="0.4">
      <c r="A10" s="19"/>
      <c r="B10" s="19" t="s">
        <v>29</v>
      </c>
      <c r="C10" s="23"/>
      <c r="D10" s="23"/>
      <c r="E10" s="23"/>
      <c r="F10" s="23"/>
      <c r="G10" s="49"/>
    </row>
    <row r="11" spans="1:7" ht="16" thickBot="1" x14ac:dyDescent="0.4">
      <c r="A11" s="14">
        <v>6</v>
      </c>
      <c r="B11" s="25" t="s">
        <v>30</v>
      </c>
      <c r="C11" s="52">
        <v>6044503.0194885107</v>
      </c>
      <c r="D11" s="53">
        <v>160988.44955006012</v>
      </c>
      <c r="E11" s="53">
        <v>0</v>
      </c>
      <c r="F11" s="53">
        <v>1996215.2188656682</v>
      </c>
      <c r="G11" s="54">
        <f>SUM(C11:F11)</f>
        <v>8201706.6879042396</v>
      </c>
    </row>
    <row r="12" spans="1:7" ht="16" thickBot="1" x14ac:dyDescent="0.4">
      <c r="A12" s="15">
        <v>7</v>
      </c>
      <c r="B12" s="25" t="s">
        <v>31</v>
      </c>
      <c r="C12" s="51">
        <v>6057494.5368463835</v>
      </c>
      <c r="D12" s="51">
        <v>161334.46380962842</v>
      </c>
      <c r="E12" s="51">
        <v>0</v>
      </c>
      <c r="F12" s="51">
        <v>1996036.6421755287</v>
      </c>
      <c r="G12" s="54">
        <f>SUM(C12:F12)</f>
        <v>8214865.6428315397</v>
      </c>
    </row>
    <row r="13" spans="1:7" ht="16" thickBot="1" x14ac:dyDescent="0.4">
      <c r="A13" s="15">
        <v>10</v>
      </c>
      <c r="B13" s="25" t="s">
        <v>34</v>
      </c>
      <c r="C13" s="51">
        <v>0</v>
      </c>
      <c r="D13" s="51">
        <v>0</v>
      </c>
      <c r="E13" s="51">
        <v>0</v>
      </c>
      <c r="F13" s="59">
        <v>0</v>
      </c>
      <c r="G13" s="54">
        <f>SUM(C13:F13)</f>
        <v>0</v>
      </c>
    </row>
    <row r="14" spans="1:7" ht="16" thickBot="1" x14ac:dyDescent="0.4">
      <c r="A14" s="15">
        <v>11</v>
      </c>
      <c r="B14" s="25" t="s">
        <v>35</v>
      </c>
      <c r="C14" s="51">
        <v>0</v>
      </c>
      <c r="D14" s="51">
        <v>0</v>
      </c>
      <c r="E14" s="51">
        <v>0</v>
      </c>
      <c r="F14" s="59">
        <v>0</v>
      </c>
      <c r="G14" s="54">
        <f>SUM(C14:F14)</f>
        <v>0</v>
      </c>
    </row>
    <row r="15" spans="1:7" ht="16" thickBot="1" x14ac:dyDescent="0.4">
      <c r="A15" s="19"/>
      <c r="B15" s="19" t="s">
        <v>38</v>
      </c>
      <c r="C15" s="23"/>
      <c r="D15" s="23"/>
      <c r="E15" s="23"/>
      <c r="F15" s="23"/>
      <c r="G15" s="49"/>
    </row>
    <row r="16" spans="1:7" ht="16" thickBot="1" x14ac:dyDescent="0.4">
      <c r="A16" s="14">
        <v>15</v>
      </c>
      <c r="B16" s="25" t="s">
        <v>39</v>
      </c>
      <c r="C16" s="53">
        <v>1405170.99</v>
      </c>
      <c r="D16" s="51">
        <v>68211.850000000006</v>
      </c>
      <c r="E16" s="51">
        <v>0</v>
      </c>
      <c r="F16" s="59">
        <v>0</v>
      </c>
      <c r="G16" s="54">
        <f t="shared" ref="G16:G22" si="0">SUM(C16:F16)</f>
        <v>1473382.84</v>
      </c>
    </row>
    <row r="17" spans="1:7" ht="16" thickBot="1" x14ac:dyDescent="0.4">
      <c r="A17" s="15">
        <v>16</v>
      </c>
      <c r="B17" s="25" t="s">
        <v>40</v>
      </c>
      <c r="C17" s="51">
        <v>2569087.2799999998</v>
      </c>
      <c r="D17" s="51">
        <v>81934.91</v>
      </c>
      <c r="E17" s="51">
        <v>0</v>
      </c>
      <c r="F17" s="59">
        <v>0</v>
      </c>
      <c r="G17" s="54">
        <f t="shared" si="0"/>
        <v>2651022.19</v>
      </c>
    </row>
    <row r="18" spans="1:7" ht="16" thickBot="1" x14ac:dyDescent="0.4">
      <c r="A18" s="15">
        <v>17</v>
      </c>
      <c r="B18" s="25" t="s">
        <v>41</v>
      </c>
      <c r="C18" s="51">
        <v>812772.49</v>
      </c>
      <c r="D18" s="51">
        <v>44426.91</v>
      </c>
      <c r="E18" s="51">
        <v>0</v>
      </c>
      <c r="F18" s="59">
        <v>0</v>
      </c>
      <c r="G18" s="54">
        <f t="shared" si="0"/>
        <v>857199.4</v>
      </c>
    </row>
    <row r="19" spans="1:7" ht="16" thickBot="1" x14ac:dyDescent="0.4">
      <c r="A19" s="15">
        <v>18</v>
      </c>
      <c r="B19" s="25" t="s">
        <v>42</v>
      </c>
      <c r="C19" s="51">
        <v>0</v>
      </c>
      <c r="D19" s="51">
        <v>0</v>
      </c>
      <c r="E19" s="51">
        <v>0</v>
      </c>
      <c r="F19" s="59">
        <v>0</v>
      </c>
      <c r="G19" s="54">
        <f t="shared" si="0"/>
        <v>0</v>
      </c>
    </row>
    <row r="20" spans="1:7" ht="16" thickBot="1" x14ac:dyDescent="0.4">
      <c r="A20" s="15">
        <v>19</v>
      </c>
      <c r="B20" s="25" t="s">
        <v>43</v>
      </c>
      <c r="C20" s="51">
        <v>0</v>
      </c>
      <c r="D20" s="51">
        <v>0</v>
      </c>
      <c r="E20" s="51">
        <v>0</v>
      </c>
      <c r="F20" s="59">
        <v>0</v>
      </c>
      <c r="G20" s="54">
        <f t="shared" si="0"/>
        <v>0</v>
      </c>
    </row>
    <row r="21" spans="1:7" ht="16" thickBot="1" x14ac:dyDescent="0.4">
      <c r="A21" s="15">
        <v>20</v>
      </c>
      <c r="B21" s="25" t="s">
        <v>44</v>
      </c>
      <c r="C21" s="51">
        <v>715403.11</v>
      </c>
      <c r="D21" s="51">
        <v>77023.679999999993</v>
      </c>
      <c r="E21" s="51">
        <v>0</v>
      </c>
      <c r="F21" s="59">
        <v>0</v>
      </c>
      <c r="G21" s="54">
        <f t="shared" si="0"/>
        <v>792426.79</v>
      </c>
    </row>
    <row r="22" spans="1:7" ht="16" thickBot="1" x14ac:dyDescent="0.4">
      <c r="A22" s="15">
        <v>21</v>
      </c>
      <c r="B22" s="25" t="s">
        <v>45</v>
      </c>
      <c r="C22" s="51">
        <v>800453.16</v>
      </c>
      <c r="D22" s="51">
        <v>0</v>
      </c>
      <c r="E22" s="51">
        <v>0</v>
      </c>
      <c r="F22" s="59">
        <v>0</v>
      </c>
      <c r="G22" s="54">
        <f t="shared" si="0"/>
        <v>800453.16</v>
      </c>
    </row>
    <row r="23" spans="1:7" ht="16" thickBot="1" x14ac:dyDescent="0.4">
      <c r="A23" s="19"/>
      <c r="B23" s="19" t="s">
        <v>64</v>
      </c>
      <c r="C23" s="23"/>
      <c r="D23" s="23"/>
      <c r="E23" s="23"/>
      <c r="F23" s="23"/>
      <c r="G23" s="50"/>
    </row>
    <row r="24" spans="1:7" ht="16" thickBot="1" x14ac:dyDescent="0.4">
      <c r="A24" s="14">
        <v>39</v>
      </c>
      <c r="B24" s="25" t="s">
        <v>65</v>
      </c>
      <c r="C24" s="6">
        <v>658</v>
      </c>
      <c r="D24" s="6">
        <v>16</v>
      </c>
      <c r="E24" s="6">
        <v>0</v>
      </c>
      <c r="F24" s="60">
        <v>0</v>
      </c>
      <c r="G24" s="47">
        <f>SUM(C24:F24)</f>
        <v>674</v>
      </c>
    </row>
    <row r="25" spans="1:7" ht="16" thickBot="1" x14ac:dyDescent="0.4">
      <c r="A25" s="14">
        <v>40</v>
      </c>
      <c r="B25" s="25" t="s">
        <v>66</v>
      </c>
      <c r="C25" s="4">
        <v>1414</v>
      </c>
      <c r="D25" s="6">
        <v>61</v>
      </c>
      <c r="E25" s="6">
        <v>0</v>
      </c>
      <c r="F25" s="60">
        <v>0</v>
      </c>
      <c r="G25" s="47">
        <f>SUM(C25:F25)</f>
        <v>1475</v>
      </c>
    </row>
    <row r="26" spans="1:7" ht="16" thickBot="1" x14ac:dyDescent="0.4">
      <c r="A26" s="14">
        <v>41</v>
      </c>
      <c r="B26" s="25" t="s">
        <v>67</v>
      </c>
      <c r="C26" s="4">
        <v>0</v>
      </c>
      <c r="D26" s="6">
        <v>0</v>
      </c>
      <c r="E26" s="6">
        <v>0</v>
      </c>
      <c r="F26" s="60">
        <v>0</v>
      </c>
      <c r="G26" s="47">
        <f>SUM(C26:F26)</f>
        <v>0</v>
      </c>
    </row>
    <row r="27" spans="1:7" ht="16" thickBot="1" x14ac:dyDescent="0.4">
      <c r="A27" s="14">
        <v>42</v>
      </c>
      <c r="B27" s="25" t="s">
        <v>68</v>
      </c>
      <c r="C27" s="4">
        <v>170</v>
      </c>
      <c r="D27" s="6">
        <v>6</v>
      </c>
      <c r="E27" s="6">
        <v>0</v>
      </c>
      <c r="F27" s="60"/>
      <c r="G27" s="47">
        <f>SUM(C27:F27)</f>
        <v>176</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G5:G9">
    <cfRule type="cellIs" dxfId="37" priority="32" stopIfTrue="1" operator="lessThan">
      <formula>0</formula>
    </cfRule>
    <cfRule type="cellIs" dxfId="36" priority="36" stopIfTrue="1" operator="lessThan">
      <formula>0</formula>
    </cfRule>
  </conditionalFormatting>
  <conditionalFormatting sqref="C11:G14">
    <cfRule type="cellIs" dxfId="35" priority="31" stopIfTrue="1" operator="lessThan">
      <formula>0</formula>
    </cfRule>
    <cfRule type="cellIs" dxfId="34" priority="35" stopIfTrue="1" operator="lessThan">
      <formula>0</formula>
    </cfRule>
  </conditionalFormatting>
  <conditionalFormatting sqref="C16:C22 F16:G22">
    <cfRule type="cellIs" dxfId="33" priority="30" stopIfTrue="1" operator="lessThan">
      <formula>0</formula>
    </cfRule>
    <cfRule type="cellIs" dxfId="32" priority="34" stopIfTrue="1" operator="lessThan">
      <formula>0</formula>
    </cfRule>
  </conditionalFormatting>
  <conditionalFormatting sqref="C24:C27 F24:G27">
    <cfRule type="cellIs" dxfId="31" priority="29" stopIfTrue="1" operator="lessThan">
      <formula>0</formula>
    </cfRule>
    <cfRule type="cellIs" dxfId="30" priority="33" stopIfTrue="1" operator="lessThan">
      <formula>0</formula>
    </cfRule>
  </conditionalFormatting>
  <conditionalFormatting sqref="D16">
    <cfRule type="cellIs" dxfId="29" priority="27" stopIfTrue="1" operator="lessThan">
      <formula>0</formula>
    </cfRule>
    <cfRule type="cellIs" dxfId="28" priority="28" stopIfTrue="1" operator="lessThan">
      <formula>0</formula>
    </cfRule>
  </conditionalFormatting>
  <conditionalFormatting sqref="E16">
    <cfRule type="cellIs" dxfId="27" priority="25" stopIfTrue="1" operator="lessThan">
      <formula>0</formula>
    </cfRule>
    <cfRule type="cellIs" dxfId="26" priority="26" stopIfTrue="1" operator="lessThan">
      <formula>0</formula>
    </cfRule>
  </conditionalFormatting>
  <conditionalFormatting sqref="D17:D22">
    <cfRule type="cellIs" dxfId="25" priority="23" stopIfTrue="1" operator="lessThan">
      <formula>0</formula>
    </cfRule>
    <cfRule type="cellIs" dxfId="24" priority="24" stopIfTrue="1" operator="lessThan">
      <formula>0</formula>
    </cfRule>
  </conditionalFormatting>
  <conditionalFormatting sqref="E17:E22">
    <cfRule type="cellIs" dxfId="23" priority="21" stopIfTrue="1" operator="lessThan">
      <formula>0</formula>
    </cfRule>
    <cfRule type="cellIs" dxfId="22" priority="22" stopIfTrue="1" operator="lessThan">
      <formula>0</formula>
    </cfRule>
  </conditionalFormatting>
  <conditionalFormatting sqref="D24:D27">
    <cfRule type="cellIs" dxfId="21" priority="19" stopIfTrue="1" operator="lessThan">
      <formula>0</formula>
    </cfRule>
    <cfRule type="cellIs" dxfId="20" priority="20" stopIfTrue="1" operator="lessThan">
      <formula>0</formula>
    </cfRule>
  </conditionalFormatting>
  <conditionalFormatting sqref="E24:E27">
    <cfRule type="cellIs" dxfId="19" priority="17" stopIfTrue="1" operator="lessThan">
      <formula>0</formula>
    </cfRule>
    <cfRule type="cellIs" dxfId="18" priority="18" stopIfTrue="1" operator="lessThan">
      <formula>0</formula>
    </cfRule>
  </conditionalFormatting>
  <conditionalFormatting sqref="F5:F9">
    <cfRule type="cellIs" dxfId="17" priority="15" stopIfTrue="1" operator="lessThan">
      <formula>0</formula>
    </cfRule>
    <cfRule type="cellIs" dxfId="16" priority="16" stopIfTrue="1" operator="lessThan">
      <formula>0</formula>
    </cfRule>
  </conditionalFormatting>
  <conditionalFormatting sqref="F5">
    <cfRule type="cellIs" dxfId="15" priority="13" stopIfTrue="1" operator="lessThan">
      <formula>0</formula>
    </cfRule>
    <cfRule type="cellIs" dxfId="14" priority="14" stopIfTrue="1" operator="lessThan">
      <formula>0</formula>
    </cfRule>
  </conditionalFormatting>
  <conditionalFormatting sqref="F6">
    <cfRule type="cellIs" dxfId="13" priority="11" stopIfTrue="1" operator="lessThan">
      <formula>0</formula>
    </cfRule>
    <cfRule type="cellIs" dxfId="12" priority="12" stopIfTrue="1" operator="lessThan">
      <formula>0</formula>
    </cfRule>
  </conditionalFormatting>
  <conditionalFormatting sqref="F7:F9">
    <cfRule type="cellIs" dxfId="11" priority="9" stopIfTrue="1" operator="lessThan">
      <formula>0</formula>
    </cfRule>
    <cfRule type="cellIs" dxfId="10" priority="10" stopIfTrue="1" operator="lessThan">
      <formula>0</formula>
    </cfRule>
  </conditionalFormatting>
  <conditionalFormatting sqref="D5:E7 C8:E9">
    <cfRule type="cellIs" dxfId="9" priority="7" stopIfTrue="1" operator="lessThan">
      <formula>0</formula>
    </cfRule>
    <cfRule type="cellIs" dxfId="8" priority="8" stopIfTrue="1" operator="lessThan">
      <formula>0</formula>
    </cfRule>
  </conditionalFormatting>
  <conditionalFormatting sqref="C5:E5">
    <cfRule type="cellIs" dxfId="7" priority="5" stopIfTrue="1" operator="lessThan">
      <formula>0</formula>
    </cfRule>
    <cfRule type="cellIs" dxfId="6" priority="6" stopIfTrue="1" operator="lessThan">
      <formula>0</formula>
    </cfRule>
  </conditionalFormatting>
  <conditionalFormatting sqref="C6:E6">
    <cfRule type="cellIs" dxfId="5" priority="3" stopIfTrue="1" operator="lessThan">
      <formula>0</formula>
    </cfRule>
    <cfRule type="cellIs" dxfId="4" priority="4" stopIfTrue="1" operator="lessThan">
      <formula>0</formula>
    </cfRule>
  </conditionalFormatting>
  <conditionalFormatting sqref="C7:E9">
    <cfRule type="cellIs" dxfId="3" priority="1" stopIfTrue="1" operator="lessThan">
      <formula>0</formula>
    </cfRule>
    <cfRule type="cellIs" dxfId="2" priority="2"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4.5" x14ac:dyDescent="0.35"/>
  <cols>
    <col min="1" max="1" width="9.1796875" style="30"/>
    <col min="2" max="2" width="99" style="30" bestFit="1" customWidth="1"/>
    <col min="3" max="3" width="9.1796875" style="30"/>
    <col min="4" max="4" width="11.26953125" style="30" customWidth="1"/>
    <col min="5" max="5" width="15.453125" style="30" customWidth="1"/>
    <col min="6" max="6" width="9.1796875" style="30"/>
    <col min="7" max="7" width="12.453125" style="30" customWidth="1"/>
    <col min="8" max="8" width="13.1796875" style="30" customWidth="1"/>
    <col min="9" max="9" width="48.453125" style="30" customWidth="1"/>
    <col min="10" max="16384" width="9.1796875" style="30"/>
  </cols>
  <sheetData>
    <row r="1" spans="1:9" ht="21" x14ac:dyDescent="0.5">
      <c r="A1" s="118" t="s">
        <v>9</v>
      </c>
      <c r="B1" s="118"/>
      <c r="C1" s="118"/>
      <c r="D1" s="118"/>
      <c r="E1" s="118"/>
      <c r="F1" s="118"/>
      <c r="G1" s="118"/>
      <c r="H1" s="118"/>
      <c r="I1" s="118"/>
    </row>
    <row r="2" spans="1:9" ht="18.5" x14ac:dyDescent="0.45">
      <c r="A2" s="117" t="s">
        <v>78</v>
      </c>
      <c r="B2" s="117"/>
      <c r="C2" s="117"/>
      <c r="D2" s="117"/>
      <c r="E2" s="117"/>
      <c r="F2" s="117"/>
      <c r="G2" s="117"/>
      <c r="H2" s="117"/>
      <c r="I2" s="117"/>
    </row>
    <row r="3" spans="1:9" ht="19" thickBot="1" x14ac:dyDescent="0.5">
      <c r="A3" s="101" t="s">
        <v>79</v>
      </c>
      <c r="B3" s="101"/>
      <c r="C3" s="101"/>
      <c r="D3" s="101"/>
      <c r="E3" s="101"/>
      <c r="F3" s="101"/>
      <c r="G3" s="101"/>
      <c r="H3" s="101"/>
      <c r="I3" s="101"/>
    </row>
    <row r="4" spans="1:9" ht="26.25" customHeight="1" x14ac:dyDescent="0.35">
      <c r="A4" s="121" t="s">
        <v>80</v>
      </c>
      <c r="B4" s="119" t="s">
        <v>81</v>
      </c>
      <c r="C4" s="123" t="s">
        <v>82</v>
      </c>
      <c r="D4" s="123"/>
      <c r="E4" s="124"/>
      <c r="F4" s="125" t="s">
        <v>83</v>
      </c>
      <c r="G4" s="123"/>
      <c r="H4" s="126"/>
    </row>
    <row r="5" spans="1:9" ht="15" thickBot="1" x14ac:dyDescent="0.4">
      <c r="A5" s="122"/>
      <c r="B5" s="120"/>
      <c r="C5" s="7" t="s">
        <v>84</v>
      </c>
      <c r="D5" s="7" t="s">
        <v>85</v>
      </c>
      <c r="E5" s="8" t="s">
        <v>86</v>
      </c>
      <c r="F5" s="9" t="s">
        <v>84</v>
      </c>
      <c r="G5" s="7" t="s">
        <v>85</v>
      </c>
      <c r="H5" s="10" t="s">
        <v>86</v>
      </c>
    </row>
    <row r="6" spans="1:9" ht="15.5" x14ac:dyDescent="0.35">
      <c r="A6" s="26"/>
      <c r="B6" s="27" t="s">
        <v>29</v>
      </c>
      <c r="C6" s="31"/>
      <c r="D6" s="31"/>
      <c r="E6" s="31"/>
      <c r="F6" s="31"/>
      <c r="G6" s="31"/>
      <c r="H6" s="31"/>
      <c r="I6" s="12"/>
    </row>
    <row r="7" spans="1:9" ht="15.5" x14ac:dyDescent="0.35">
      <c r="A7" s="28">
        <v>6</v>
      </c>
      <c r="B7" s="44" t="s">
        <v>30</v>
      </c>
      <c r="C7" s="38"/>
      <c r="D7" s="38"/>
      <c r="E7" s="39"/>
      <c r="F7" s="40"/>
      <c r="G7" s="38"/>
      <c r="H7" s="38"/>
      <c r="I7" s="12"/>
    </row>
    <row r="8" spans="1:9" ht="15.5" x14ac:dyDescent="0.35">
      <c r="A8" s="28">
        <v>7</v>
      </c>
      <c r="B8" s="44" t="s">
        <v>31</v>
      </c>
      <c r="C8" s="38"/>
      <c r="D8" s="38"/>
      <c r="E8" s="39"/>
      <c r="F8" s="40"/>
      <c r="G8" s="38"/>
      <c r="H8" s="38"/>
      <c r="I8" s="12"/>
    </row>
    <row r="9" spans="1:9" ht="15.5" x14ac:dyDescent="0.35">
      <c r="A9" s="28">
        <v>8</v>
      </c>
      <c r="B9" s="44" t="s">
        <v>32</v>
      </c>
      <c r="C9" s="32"/>
      <c r="D9" s="32"/>
      <c r="E9" s="33"/>
      <c r="F9" s="40"/>
      <c r="G9" s="38"/>
      <c r="H9" s="38"/>
      <c r="I9" s="12"/>
    </row>
    <row r="10" spans="1:9" ht="15.5" x14ac:dyDescent="0.35">
      <c r="A10" s="28">
        <v>9</v>
      </c>
      <c r="B10" s="44" t="s">
        <v>33</v>
      </c>
      <c r="C10" s="32"/>
      <c r="D10" s="32"/>
      <c r="E10" s="33"/>
      <c r="F10" s="40"/>
      <c r="G10" s="38"/>
      <c r="H10" s="38"/>
      <c r="I10" s="12"/>
    </row>
    <row r="11" spans="1:9" ht="15.5" x14ac:dyDescent="0.35">
      <c r="A11" s="28">
        <v>10</v>
      </c>
      <c r="B11" s="44" t="s">
        <v>34</v>
      </c>
      <c r="C11" s="38"/>
      <c r="D11" s="38"/>
      <c r="E11" s="39"/>
      <c r="F11" s="40"/>
      <c r="G11" s="38"/>
      <c r="H11" s="38"/>
      <c r="I11" s="12"/>
    </row>
    <row r="12" spans="1:9" ht="15.5" x14ac:dyDescent="0.35">
      <c r="A12" s="28">
        <v>11</v>
      </c>
      <c r="B12" s="44" t="s">
        <v>35</v>
      </c>
      <c r="C12" s="38"/>
      <c r="D12" s="38"/>
      <c r="E12" s="39"/>
      <c r="F12" s="40"/>
      <c r="G12" s="38"/>
      <c r="H12" s="38"/>
      <c r="I12" s="12"/>
    </row>
    <row r="13" spans="1:9" ht="16" thickBot="1" x14ac:dyDescent="0.4">
      <c r="A13" s="29">
        <v>13</v>
      </c>
      <c r="B13" s="45" t="s">
        <v>36</v>
      </c>
      <c r="C13" s="34"/>
      <c r="D13" s="34"/>
      <c r="E13" s="35"/>
      <c r="F13" s="41"/>
      <c r="G13" s="42"/>
      <c r="H13" s="43"/>
      <c r="I13" s="12"/>
    </row>
    <row r="14" spans="1:9" ht="15.5" x14ac:dyDescent="0.35">
      <c r="A14" s="26"/>
      <c r="B14" s="46" t="s">
        <v>38</v>
      </c>
      <c r="C14" s="36"/>
      <c r="D14" s="36"/>
      <c r="E14" s="36"/>
      <c r="F14" s="36"/>
      <c r="G14" s="36"/>
      <c r="H14" s="36"/>
      <c r="I14" s="12"/>
    </row>
    <row r="15" spans="1:9" ht="15.5" x14ac:dyDescent="0.35">
      <c r="A15" s="28">
        <v>15</v>
      </c>
      <c r="B15" s="44" t="s">
        <v>39</v>
      </c>
      <c r="C15" s="38"/>
      <c r="D15" s="38"/>
      <c r="E15" s="39"/>
      <c r="F15" s="40"/>
      <c r="G15" s="38"/>
      <c r="H15" s="38"/>
      <c r="I15" s="37"/>
    </row>
    <row r="16" spans="1:9" ht="15.5" x14ac:dyDescent="0.35">
      <c r="A16" s="28">
        <v>16</v>
      </c>
      <c r="B16" s="44" t="s">
        <v>40</v>
      </c>
      <c r="C16" s="38"/>
      <c r="D16" s="38"/>
      <c r="E16" s="39"/>
      <c r="F16" s="40"/>
      <c r="G16" s="38"/>
      <c r="H16" s="38"/>
      <c r="I16" s="12"/>
    </row>
    <row r="17" spans="1:9" ht="15.5" x14ac:dyDescent="0.35">
      <c r="A17" s="28">
        <v>17</v>
      </c>
      <c r="B17" s="44" t="s">
        <v>41</v>
      </c>
      <c r="C17" s="38"/>
      <c r="D17" s="38"/>
      <c r="E17" s="39"/>
      <c r="F17" s="40"/>
      <c r="G17" s="38"/>
      <c r="H17" s="38"/>
      <c r="I17" s="12"/>
    </row>
    <row r="18" spans="1:9" ht="15.5" x14ac:dyDescent="0.35">
      <c r="A18" s="28">
        <v>18</v>
      </c>
      <c r="B18" s="44" t="s">
        <v>42</v>
      </c>
      <c r="C18" s="38"/>
      <c r="D18" s="38"/>
      <c r="E18" s="39"/>
      <c r="F18" s="40"/>
      <c r="G18" s="38"/>
      <c r="H18" s="38"/>
      <c r="I18" s="12"/>
    </row>
    <row r="19" spans="1:9" ht="15.5" x14ac:dyDescent="0.35">
      <c r="A19" s="28">
        <v>19</v>
      </c>
      <c r="B19" s="44" t="s">
        <v>43</v>
      </c>
      <c r="C19" s="38"/>
      <c r="D19" s="38"/>
      <c r="E19" s="39"/>
      <c r="F19" s="40"/>
      <c r="G19" s="38"/>
      <c r="H19" s="38"/>
      <c r="I19" s="12"/>
    </row>
    <row r="20" spans="1:9" ht="15.5" x14ac:dyDescent="0.35">
      <c r="A20" s="28">
        <v>20</v>
      </c>
      <c r="B20" s="44" t="s">
        <v>44</v>
      </c>
      <c r="C20" s="38"/>
      <c r="D20" s="38"/>
      <c r="E20" s="39"/>
      <c r="F20" s="40"/>
      <c r="G20" s="38"/>
      <c r="H20" s="38"/>
      <c r="I20" s="12"/>
    </row>
    <row r="21" spans="1:9" ht="15.5" x14ac:dyDescent="0.35">
      <c r="A21" s="28">
        <v>21</v>
      </c>
      <c r="B21" s="44" t="s">
        <v>45</v>
      </c>
      <c r="C21" s="38"/>
      <c r="D21" s="38"/>
      <c r="E21" s="39"/>
      <c r="F21" s="40"/>
      <c r="G21" s="38"/>
      <c r="H21" s="38"/>
      <c r="I21" s="12"/>
    </row>
    <row r="22" spans="1:9" ht="15.5" x14ac:dyDescent="0.35">
      <c r="A22" s="28">
        <v>22</v>
      </c>
      <c r="B22" s="44" t="s">
        <v>46</v>
      </c>
      <c r="C22" s="32"/>
      <c r="D22" s="32"/>
      <c r="E22" s="33"/>
      <c r="F22" s="40"/>
      <c r="G22" s="38"/>
      <c r="H22" s="38"/>
      <c r="I22" s="12"/>
    </row>
    <row r="23" spans="1:9" ht="15.5" x14ac:dyDescent="0.35">
      <c r="A23" s="28">
        <v>23</v>
      </c>
      <c r="B23" s="44" t="s">
        <v>47</v>
      </c>
      <c r="C23" s="32"/>
      <c r="D23" s="32"/>
      <c r="E23" s="33"/>
      <c r="F23" s="40"/>
      <c r="G23" s="38"/>
      <c r="H23" s="38"/>
      <c r="I23" s="12"/>
    </row>
    <row r="24" spans="1:9" ht="15.5" x14ac:dyDescent="0.35">
      <c r="A24" s="28">
        <v>24</v>
      </c>
      <c r="B24" s="44" t="s">
        <v>48</v>
      </c>
      <c r="C24" s="32"/>
      <c r="D24" s="32"/>
      <c r="E24" s="33"/>
      <c r="F24" s="40"/>
      <c r="G24" s="38"/>
      <c r="H24" s="38"/>
      <c r="I24" s="12"/>
    </row>
    <row r="25" spans="1:9" ht="15.5" x14ac:dyDescent="0.35">
      <c r="A25" s="28">
        <v>26</v>
      </c>
      <c r="B25" s="44" t="s">
        <v>49</v>
      </c>
      <c r="C25" s="32"/>
      <c r="D25" s="32"/>
      <c r="E25" s="33"/>
      <c r="F25" s="40"/>
      <c r="G25" s="38"/>
      <c r="H25" s="38"/>
      <c r="I25" s="12"/>
    </row>
    <row r="26" spans="1:9" ht="15.5" x14ac:dyDescent="0.35">
      <c r="A26" s="28">
        <v>27</v>
      </c>
      <c r="B26" s="44" t="s">
        <v>50</v>
      </c>
      <c r="C26" s="32"/>
      <c r="D26" s="32"/>
      <c r="E26" s="33"/>
      <c r="F26" s="40"/>
      <c r="G26" s="38"/>
      <c r="H26" s="38"/>
      <c r="I26" s="12"/>
    </row>
    <row r="27" spans="1:9" ht="15.5" x14ac:dyDescent="0.35">
      <c r="A27" s="28">
        <v>28</v>
      </c>
      <c r="B27" s="44" t="s">
        <v>51</v>
      </c>
      <c r="C27" s="32"/>
      <c r="D27" s="32"/>
      <c r="E27" s="33"/>
      <c r="F27" s="40"/>
      <c r="G27" s="38"/>
      <c r="H27" s="38"/>
      <c r="I27" s="12"/>
    </row>
    <row r="28" spans="1:9" ht="15.5" x14ac:dyDescent="0.35">
      <c r="A28" s="28">
        <v>29</v>
      </c>
      <c r="B28" s="44" t="s">
        <v>87</v>
      </c>
      <c r="C28" s="32"/>
      <c r="D28" s="32"/>
      <c r="E28" s="33"/>
      <c r="F28" s="40"/>
      <c r="G28" s="38"/>
      <c r="H28" s="38"/>
      <c r="I28" s="12"/>
    </row>
    <row r="29" spans="1:9" ht="15.5" x14ac:dyDescent="0.35">
      <c r="A29" s="28">
        <v>30</v>
      </c>
      <c r="B29" s="44" t="s">
        <v>53</v>
      </c>
      <c r="C29" s="32"/>
      <c r="D29" s="32"/>
      <c r="E29" s="33"/>
      <c r="F29" s="40"/>
      <c r="G29" s="38"/>
      <c r="H29" s="38"/>
      <c r="I29" s="12"/>
    </row>
    <row r="30" spans="1:9" ht="15.5" x14ac:dyDescent="0.35">
      <c r="A30" s="28">
        <v>31</v>
      </c>
      <c r="B30" s="44" t="s">
        <v>54</v>
      </c>
      <c r="C30" s="32"/>
      <c r="D30" s="32"/>
      <c r="E30" s="33"/>
      <c r="F30" s="40"/>
      <c r="G30" s="38"/>
      <c r="H30" s="38"/>
      <c r="I30" s="12"/>
    </row>
    <row r="31" spans="1:9" ht="15.5" x14ac:dyDescent="0.35">
      <c r="A31" s="28">
        <v>32</v>
      </c>
      <c r="B31" s="44" t="s">
        <v>55</v>
      </c>
      <c r="C31" s="32"/>
      <c r="D31" s="32"/>
      <c r="E31" s="33"/>
      <c r="F31" s="40"/>
      <c r="G31" s="38"/>
      <c r="H31" s="38"/>
      <c r="I31" s="12"/>
    </row>
    <row r="32" spans="1:9" ht="15.5" x14ac:dyDescent="0.35">
      <c r="A32" s="28">
        <v>33</v>
      </c>
      <c r="B32" s="44" t="s">
        <v>56</v>
      </c>
      <c r="C32" s="32"/>
      <c r="D32" s="32"/>
      <c r="E32" s="33"/>
      <c r="F32" s="40"/>
      <c r="G32" s="38"/>
      <c r="H32" s="38"/>
      <c r="I32" s="12"/>
    </row>
    <row r="33" spans="1:9" ht="15.5" x14ac:dyDescent="0.35">
      <c r="A33" s="28" t="s">
        <v>57</v>
      </c>
      <c r="B33" s="44" t="s">
        <v>58</v>
      </c>
      <c r="C33" s="32"/>
      <c r="D33" s="32"/>
      <c r="E33" s="33"/>
      <c r="F33" s="40"/>
      <c r="G33" s="38"/>
      <c r="H33" s="38"/>
      <c r="I33" s="12"/>
    </row>
    <row r="34" spans="1:9" ht="15.5" x14ac:dyDescent="0.35">
      <c r="A34" s="28">
        <v>34</v>
      </c>
      <c r="B34" s="44" t="s">
        <v>59</v>
      </c>
      <c r="C34" s="32"/>
      <c r="D34" s="32"/>
      <c r="E34" s="33"/>
      <c r="F34" s="40"/>
      <c r="G34" s="38"/>
      <c r="H34" s="38"/>
      <c r="I34" s="12"/>
    </row>
    <row r="35" spans="1:9" ht="15.5" x14ac:dyDescent="0.35">
      <c r="A35" s="28">
        <v>35</v>
      </c>
      <c r="B35" s="44" t="s">
        <v>60</v>
      </c>
      <c r="C35" s="32"/>
      <c r="D35" s="32"/>
      <c r="E35" s="33"/>
      <c r="F35" s="40"/>
      <c r="G35" s="38"/>
      <c r="H35" s="38"/>
      <c r="I35" s="12"/>
    </row>
    <row r="36" spans="1:9" ht="16" thickBot="1" x14ac:dyDescent="0.4">
      <c r="A36" s="29">
        <v>36</v>
      </c>
      <c r="B36" s="45" t="s">
        <v>61</v>
      </c>
      <c r="C36" s="34"/>
      <c r="D36" s="34"/>
      <c r="E36" s="35"/>
      <c r="F36" s="41"/>
      <c r="G36" s="42"/>
      <c r="H36" s="43"/>
      <c r="I36" s="12"/>
    </row>
  </sheetData>
  <sheetProtection algorithmName="SHA-512" hashValue="S3FgZh+ooVJbadXegytKV4RoYbBN0M4X1DjLJvQwKuHXOIygTqnxBO5i+jaih0/PRpPl5GUPKdbEti87cKW+Tg==" saltValue="i14NOkdHqatOXFn+GjdcP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1796875" defaultRowHeight="14.5" x14ac:dyDescent="0.35"/>
  <cols>
    <col min="1" max="1" width="8.26953125" style="82" customWidth="1"/>
    <col min="2" max="2" width="6.54296875" style="82" bestFit="1" customWidth="1"/>
    <col min="3" max="3" width="50.7265625" style="82" customWidth="1"/>
    <col min="4" max="5" width="55.7265625" style="82" customWidth="1"/>
    <col min="6" max="8" width="16.7265625" style="82" customWidth="1"/>
    <col min="9" max="9" width="48.453125" style="82" customWidth="1"/>
    <col min="10" max="16384" width="9.1796875" style="82"/>
  </cols>
  <sheetData>
    <row r="1" spans="1:9" ht="21" x14ac:dyDescent="0.5">
      <c r="A1" s="81" t="s">
        <v>9</v>
      </c>
      <c r="B1" s="81"/>
      <c r="C1" s="81"/>
      <c r="D1" s="81"/>
      <c r="E1" s="81"/>
      <c r="F1" s="81"/>
      <c r="G1" s="81"/>
      <c r="H1" s="81"/>
      <c r="I1" s="81"/>
    </row>
    <row r="2" spans="1:9" ht="15" thickBot="1" x14ac:dyDescent="0.4">
      <c r="C2" s="83" t="s">
        <v>88</v>
      </c>
    </row>
    <row r="3" spans="1:9" x14ac:dyDescent="0.35">
      <c r="B3" s="84" t="s">
        <v>80</v>
      </c>
      <c r="C3" s="85" t="s">
        <v>81</v>
      </c>
    </row>
    <row r="4" spans="1:9" ht="15" thickBot="1" x14ac:dyDescent="0.4">
      <c r="B4" s="86"/>
      <c r="C4" s="87"/>
      <c r="D4" s="87"/>
      <c r="E4" s="88"/>
    </row>
    <row r="5" spans="1:9" ht="15.5" x14ac:dyDescent="0.35">
      <c r="B5" s="89"/>
      <c r="C5" s="90" t="s">
        <v>29</v>
      </c>
      <c r="D5" s="91" t="s">
        <v>89</v>
      </c>
      <c r="E5" s="92" t="s">
        <v>90</v>
      </c>
    </row>
    <row r="6" spans="1:9" ht="15.5" x14ac:dyDescent="0.35">
      <c r="B6" s="93">
        <v>6</v>
      </c>
      <c r="C6" s="94" t="s">
        <v>30</v>
      </c>
      <c r="D6" s="38"/>
      <c r="E6" s="38"/>
    </row>
    <row r="7" spans="1:9" ht="15.5" x14ac:dyDescent="0.35">
      <c r="B7" s="93">
        <v>7</v>
      </c>
      <c r="C7" s="94" t="s">
        <v>31</v>
      </c>
      <c r="D7" s="38"/>
      <c r="E7" s="38"/>
    </row>
    <row r="8" spans="1:9" ht="15.5" x14ac:dyDescent="0.35">
      <c r="B8" s="93">
        <v>8</v>
      </c>
      <c r="C8" s="94" t="s">
        <v>32</v>
      </c>
      <c r="D8" s="38"/>
      <c r="E8" s="38"/>
    </row>
    <row r="9" spans="1:9" ht="31" x14ac:dyDescent="0.35">
      <c r="B9" s="93">
        <v>9</v>
      </c>
      <c r="C9" s="94" t="s">
        <v>33</v>
      </c>
      <c r="D9" s="38"/>
      <c r="E9" s="38"/>
    </row>
    <row r="10" spans="1:9" ht="15.5" x14ac:dyDescent="0.35">
      <c r="B10" s="93">
        <v>10</v>
      </c>
      <c r="C10" s="94" t="s">
        <v>34</v>
      </c>
      <c r="D10" s="38"/>
      <c r="E10" s="38"/>
    </row>
    <row r="11" spans="1:9" ht="15.5" x14ac:dyDescent="0.35">
      <c r="B11" s="93">
        <v>11</v>
      </c>
      <c r="C11" s="94" t="s">
        <v>35</v>
      </c>
      <c r="D11" s="38"/>
      <c r="E11" s="38"/>
    </row>
    <row r="12" spans="1:9" ht="31.5" thickBot="1" x14ac:dyDescent="0.4">
      <c r="B12" s="95">
        <v>13</v>
      </c>
      <c r="C12" s="96" t="s">
        <v>36</v>
      </c>
      <c r="D12" s="38"/>
      <c r="E12" s="38"/>
    </row>
    <row r="13" spans="1:9" ht="15.5" x14ac:dyDescent="0.35">
      <c r="B13" s="89"/>
      <c r="C13" s="97" t="s">
        <v>38</v>
      </c>
      <c r="D13" s="38"/>
      <c r="E13" s="38"/>
    </row>
    <row r="14" spans="1:9" ht="31" x14ac:dyDescent="0.35">
      <c r="B14" s="93">
        <v>15</v>
      </c>
      <c r="C14" s="94" t="s">
        <v>39</v>
      </c>
      <c r="D14" s="38"/>
      <c r="E14" s="38"/>
    </row>
    <row r="15" spans="1:9" ht="31" x14ac:dyDescent="0.35">
      <c r="B15" s="93">
        <v>16</v>
      </c>
      <c r="C15" s="94" t="s">
        <v>40</v>
      </c>
      <c r="D15" s="38"/>
      <c r="E15" s="38"/>
    </row>
    <row r="16" spans="1:9" ht="31" x14ac:dyDescent="0.35">
      <c r="B16" s="93">
        <v>17</v>
      </c>
      <c r="C16" s="94" t="s">
        <v>41</v>
      </c>
      <c r="D16" s="38"/>
      <c r="E16" s="38"/>
    </row>
    <row r="17" spans="2:5" ht="15.5" x14ac:dyDescent="0.35">
      <c r="B17" s="93">
        <v>18</v>
      </c>
      <c r="C17" s="94" t="s">
        <v>42</v>
      </c>
      <c r="D17" s="38"/>
      <c r="E17" s="38"/>
    </row>
    <row r="18" spans="2:5" ht="15.5" x14ac:dyDescent="0.35">
      <c r="B18" s="93">
        <v>19</v>
      </c>
      <c r="C18" s="94" t="s">
        <v>43</v>
      </c>
      <c r="D18" s="38"/>
      <c r="E18" s="38"/>
    </row>
    <row r="19" spans="2:5" ht="15.5" x14ac:dyDescent="0.35">
      <c r="B19" s="93">
        <v>20</v>
      </c>
      <c r="C19" s="94" t="s">
        <v>44</v>
      </c>
      <c r="D19" s="38"/>
      <c r="E19" s="38"/>
    </row>
    <row r="20" spans="2:5" ht="15.5" x14ac:dyDescent="0.35">
      <c r="B20" s="93">
        <v>21</v>
      </c>
      <c r="C20" s="94" t="s">
        <v>45</v>
      </c>
      <c r="D20" s="38"/>
      <c r="E20" s="38"/>
    </row>
    <row r="21" spans="2:5" ht="15.5" x14ac:dyDescent="0.35">
      <c r="B21" s="93">
        <v>22</v>
      </c>
      <c r="C21" s="94" t="s">
        <v>46</v>
      </c>
      <c r="D21" s="38"/>
      <c r="E21" s="38"/>
    </row>
    <row r="22" spans="2:5" ht="31" x14ac:dyDescent="0.35">
      <c r="B22" s="93">
        <v>23</v>
      </c>
      <c r="C22" s="94" t="s">
        <v>47</v>
      </c>
      <c r="D22" s="38"/>
      <c r="E22" s="38"/>
    </row>
    <row r="23" spans="2:5" ht="15.5" x14ac:dyDescent="0.35">
      <c r="B23" s="93">
        <v>24</v>
      </c>
      <c r="C23" s="94" t="s">
        <v>48</v>
      </c>
      <c r="D23" s="38"/>
      <c r="E23" s="38"/>
    </row>
    <row r="24" spans="2:5" ht="15.5" x14ac:dyDescent="0.35">
      <c r="B24" s="93">
        <v>26</v>
      </c>
      <c r="C24" s="94" t="s">
        <v>49</v>
      </c>
      <c r="D24" s="38"/>
      <c r="E24" s="38"/>
    </row>
    <row r="25" spans="2:5" ht="15.5" x14ac:dyDescent="0.35">
      <c r="B25" s="93">
        <v>27</v>
      </c>
      <c r="C25" s="94" t="s">
        <v>50</v>
      </c>
      <c r="D25" s="38"/>
      <c r="E25" s="38"/>
    </row>
    <row r="26" spans="2:5" ht="15.5" x14ac:dyDescent="0.35">
      <c r="B26" s="93">
        <v>28</v>
      </c>
      <c r="C26" s="94" t="s">
        <v>51</v>
      </c>
      <c r="D26" s="38"/>
      <c r="E26" s="38"/>
    </row>
    <row r="27" spans="2:5" ht="15.5" x14ac:dyDescent="0.35">
      <c r="B27" s="93">
        <v>29</v>
      </c>
      <c r="C27" s="94" t="s">
        <v>87</v>
      </c>
      <c r="D27" s="38"/>
      <c r="E27" s="38"/>
    </row>
    <row r="28" spans="2:5" ht="15.5" x14ac:dyDescent="0.35">
      <c r="B28" s="93">
        <v>30</v>
      </c>
      <c r="C28" s="94" t="s">
        <v>53</v>
      </c>
      <c r="D28" s="38"/>
      <c r="E28" s="38"/>
    </row>
    <row r="29" spans="2:5" ht="15.5" x14ac:dyDescent="0.35">
      <c r="B29" s="93">
        <v>31</v>
      </c>
      <c r="C29" s="94" t="s">
        <v>54</v>
      </c>
      <c r="D29" s="38"/>
      <c r="E29" s="38"/>
    </row>
    <row r="30" spans="2:5" ht="31" x14ac:dyDescent="0.35">
      <c r="B30" s="93">
        <v>32</v>
      </c>
      <c r="C30" s="94" t="s">
        <v>55</v>
      </c>
      <c r="D30" s="38"/>
      <c r="E30" s="38"/>
    </row>
    <row r="31" spans="2:5" ht="15.5" x14ac:dyDescent="0.35">
      <c r="B31" s="93">
        <v>33</v>
      </c>
      <c r="C31" s="94" t="s">
        <v>56</v>
      </c>
      <c r="D31" s="38"/>
      <c r="E31" s="38"/>
    </row>
    <row r="32" spans="2:5" ht="15.5" x14ac:dyDescent="0.35">
      <c r="B32" s="93" t="s">
        <v>57</v>
      </c>
      <c r="C32" s="94" t="s">
        <v>58</v>
      </c>
      <c r="D32" s="38"/>
      <c r="E32" s="38"/>
    </row>
    <row r="33" spans="2:5" ht="15.5" x14ac:dyDescent="0.35">
      <c r="B33" s="93">
        <v>34</v>
      </c>
      <c r="C33" s="94" t="s">
        <v>59</v>
      </c>
      <c r="D33" s="38"/>
      <c r="E33" s="38"/>
    </row>
    <row r="34" spans="2:5" ht="15.5" x14ac:dyDescent="0.35">
      <c r="B34" s="93">
        <v>35</v>
      </c>
      <c r="C34" s="94" t="s">
        <v>60</v>
      </c>
      <c r="D34" s="38"/>
      <c r="E34" s="38"/>
    </row>
    <row r="35" spans="2:5" ht="16" thickBot="1" x14ac:dyDescent="0.4">
      <c r="B35" s="95">
        <v>36</v>
      </c>
      <c r="C35" s="96" t="s">
        <v>61</v>
      </c>
      <c r="D35" s="38"/>
      <c r="E35" s="38">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Heather LaBroad</cp:lastModifiedBy>
  <cp:lastPrinted>2014-10-03T12:15:11Z</cp:lastPrinted>
  <dcterms:created xsi:type="dcterms:W3CDTF">2013-10-30T14:59:00Z</dcterms:created>
  <dcterms:modified xsi:type="dcterms:W3CDTF">2022-02-28T17:43:05Z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2022-02-25T15:00:52Z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ContentBits">
    <vt:lpwstr>0</vt:lpwstr>
  </property>
</Properties>
</file>