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FA6F2E40-63A8-4730-A0A4-CCF777E117AF}"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810"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 l="1"/>
  <c r="C16" i="2"/>
  <c r="F14" i="2"/>
  <c r="G5" i="9"/>
  <c r="F6" i="2"/>
  <c r="G9" i="9"/>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F16" i="2" s="1"/>
  <c r="F21" i="2" s="1"/>
  <c r="E15" i="2"/>
  <c r="E16" i="2" s="1"/>
  <c r="D15" i="2"/>
  <c r="C15" i="2"/>
  <c r="E14" i="2"/>
  <c r="D14" i="2"/>
  <c r="C14" i="2"/>
  <c r="F11" i="2"/>
  <c r="F10" i="2"/>
  <c r="F9" i="2"/>
  <c r="F5" i="2"/>
  <c r="G27" i="9"/>
  <c r="G26" i="9"/>
  <c r="G25" i="9"/>
  <c r="G24" i="9"/>
  <c r="G22" i="9"/>
  <c r="G21" i="9"/>
  <c r="G20" i="9"/>
  <c r="G19" i="9"/>
  <c r="G18" i="9"/>
  <c r="G17" i="9"/>
  <c r="G16" i="9"/>
  <c r="G14" i="9"/>
  <c r="G13" i="9"/>
  <c r="G12" i="9"/>
  <c r="G11" i="9"/>
  <c r="G43" i="2"/>
  <c r="G27" i="2" l="1"/>
  <c r="C5" i="2"/>
  <c r="G7" i="9"/>
  <c r="C10" i="2"/>
  <c r="G8" i="9"/>
  <c r="E6" i="2"/>
  <c r="G6" i="9"/>
  <c r="D9" i="2"/>
  <c r="C11" i="2"/>
  <c r="D10" i="2"/>
  <c r="C9" i="2"/>
  <c r="E9" i="2"/>
  <c r="E5" i="2"/>
  <c r="D6" i="2"/>
  <c r="C6" i="2"/>
  <c r="D5" i="2"/>
  <c r="E11" i="2"/>
  <c r="E10" i="2"/>
  <c r="D11" i="2"/>
  <c r="G19" i="2"/>
  <c r="G29" i="2"/>
  <c r="G18" i="2"/>
  <c r="G23" i="2"/>
  <c r="G50" i="2"/>
  <c r="G24" i="2"/>
  <c r="G28" i="2"/>
  <c r="G25" i="2"/>
  <c r="G26" i="2"/>
  <c r="G51" i="2"/>
  <c r="G53" i="2"/>
  <c r="G52" i="2"/>
  <c r="G7" i="2"/>
  <c r="E21" i="2"/>
  <c r="D21" i="2"/>
  <c r="G14"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G10" i="2" l="1"/>
  <c r="E12" i="2"/>
  <c r="F48" i="2"/>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<sst xmlns="http://schemas.openxmlformats.org/spreadsheetml/2006/main" count="365" uniqueCount="108">
  <si>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</si>
  <si>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</si>
  <si>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</si>
  <si>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</si>
  <si>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</si>
  <si>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</si>
  <si>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</si>
  <si>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</si>
  <si>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</si>
  <si>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</si>
  <si>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</si>
  <si>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</si>
  <si>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</si>
  <si>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</si>
  <si>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</si>
  <si>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</si>
  <si>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</si>
  <si>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</si>
  <si>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</si>
  <si>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</si>
  <si>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</si>
  <si>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</si>
  <si>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</si>
  <si>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</si>
  <si>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</si>
  <si>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</si>
  <si>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</si>
  <si>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</si>
  <si>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</si>
  <si>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</si>
  <si>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</si>
  <si>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</si>
  <si>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</si>
  <si>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</si>
  <si>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</si>
  <si>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</si>
  <si>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</si>
  <si>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</si>
  <si>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</si>
  <si>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</si>
  <si>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</si>
  <si>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</si>
  <si>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</si>
  <si>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</si>
  <si>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</si>
  <si>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</si>
  <si>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</si>
  <si>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</si>
  <si>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</si>
  <si>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</si>
  <si>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</si>
  <si>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</si>
  <si>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</si>
  <si>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</si>
  <si>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</si>
  <si>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</si>
  <si>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</si>
  <si>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</si>
  <si>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</si>
  <si>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</si>
  <si>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</si>
  <si>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</si>
  <si>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</si>
  <si>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</si>
  <si>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</si>
  <si>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</si>
  <si>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</si>
  <si>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</si>
  <si>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</si>
  <si>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</si>
  <si>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</si>
  <si>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</si>
  <si>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</si>
  <si>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</si>
  <si>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</si>
  <si>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</si>
  <si>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</si>
  <si>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</si>
  <si>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</si>
  <si>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</si>
  <si>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</si>
  <si>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</si>
  <si>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</si>
  <si>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</si>
  <si>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</si>
  <si>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</si>
  <si>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</si>
  <si>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</si>
  <si>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</si>
  <si>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</si>
  <si>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</si>
  <si>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</si>
  <si>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</si>
  <si>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</si>
  <si>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</si>
  <si>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</si>
  <si>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</si>
  <si>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</si>
  <si>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</si>
  <si>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</si>
  <si>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</si>
  <si>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X</t>
  </si>
  <si>
    <t>Angelia</t>
  </si>
  <si>
    <t>West</t>
  </si>
  <si>
    <t>Westav@aetna.com</t>
  </si>
  <si>
    <t>860-273-1205</t>
  </si>
  <si>
    <t>x</t>
  </si>
  <si>
    <t>Aetna Life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</si>
</sst>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2"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
      <sz val="11"/>
      <color rgb="FF000000"/>
      <name val="Aptos Narrow"/>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4">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9" fillId="0" borderId="0" xfId="0" applyFont="1" applyAlignment="1">
      <alignment horizontal="left"/>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164" fontId="31" fillId="6" borderId="12" xfId="0" applyNumberFormat="1" applyFont="1" applyFill="1" applyBorder="1" applyAlignment="1" applyProtection="1">
      <alignment vertical="center"/>
      <protection locked="0"/>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topLeftCell="C1" workbookViewId="0">
      <selection activeCell="E4" sqref="E4"/>
    </sheetView>
  </sheetViews>
  <sheetFormatPr defaultColWidth="9.109375" defaultRowHeight="15.6" x14ac:dyDescent="0.3"/>
  <cols>
    <col min="1" max="1" width="3.88671875" style="7" customWidth="1"/>
    <col min="2" max="5" width="9.109375" style="7"/>
    <col min="6" max="6" width="20.44140625" style="7" customWidth="1"/>
    <col min="7" max="9" width="9.109375" style="7"/>
    <col min="10" max="10" width="19" style="7" customWidth="1"/>
    <col min="11" max="11" width="15.109375" style="7" bestFit="1" customWidth="1"/>
    <col min="12" max="14" width="9.109375" style="7"/>
    <col min="15" max="15" width="4.109375" style="7" customWidth="1"/>
    <col min="16" max="16384" width="9.109375" style="7"/>
  </cols>
  <sheetData>
    <row r="1" spans="2:19" s="64" customFormat="1" ht="18" x14ac:dyDescent="0.35">
      <c r="B1" s="63" t="s">
        <v>9</v>
      </c>
      <c r="C1" s="63"/>
      <c r="D1" s="63"/>
      <c r="E1" s="121" t="s">
        <v>98</v>
      </c>
      <c r="F1" s="121"/>
      <c r="G1" s="63"/>
      <c r="H1" s="63"/>
      <c r="I1" s="63"/>
      <c r="J1" s="63"/>
      <c r="K1" s="63"/>
      <c r="L1" s="63"/>
      <c r="M1" s="63"/>
      <c r="N1" s="63"/>
      <c r="O1" s="63"/>
      <c r="P1" s="63"/>
      <c r="Q1" s="63"/>
      <c r="R1" s="63"/>
      <c r="S1" s="63"/>
    </row>
    <row r="2" spans="2:19" s="67" customFormat="1" ht="18" x14ac:dyDescent="0.35">
      <c r="B2" s="65" t="s">
        <v>90</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107</v>
      </c>
      <c r="F4" s="70"/>
      <c r="G4" s="70"/>
      <c r="H4" s="70"/>
      <c r="I4" s="70"/>
      <c r="J4" s="70"/>
      <c r="K4" s="71"/>
      <c r="L4" s="69"/>
      <c r="M4" s="69"/>
      <c r="N4" s="69"/>
      <c r="O4" s="69"/>
      <c r="P4" s="69"/>
      <c r="Q4" s="69"/>
      <c r="R4" s="69"/>
      <c r="S4" s="69"/>
    </row>
    <row r="5" spans="2:19" ht="18.600000000000001" thickBot="1" x14ac:dyDescent="0.4">
      <c r="B5" s="69" t="s">
        <v>2</v>
      </c>
      <c r="C5" s="69"/>
      <c r="D5" s="69"/>
      <c r="E5" s="60">
        <v>60054</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87</v>
      </c>
      <c r="C9" s="69"/>
      <c r="D9" s="60" t="s">
        <v>104</v>
      </c>
      <c r="E9" s="70"/>
      <c r="F9" s="70"/>
      <c r="G9" s="70"/>
      <c r="H9" s="70"/>
      <c r="I9" s="71"/>
      <c r="J9" s="73" t="s">
        <v>6</v>
      </c>
      <c r="K9" s="61" t="s">
        <v>105</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96</v>
      </c>
      <c r="C14" s="69"/>
      <c r="D14" s="69"/>
      <c r="E14" s="69"/>
      <c r="F14" s="69"/>
      <c r="G14" s="69"/>
      <c r="H14" s="69"/>
      <c r="I14" s="69"/>
      <c r="J14" s="69"/>
      <c r="K14" s="69"/>
      <c r="L14" s="69"/>
      <c r="M14" s="69"/>
      <c r="O14" s="69"/>
      <c r="P14" s="47" t="s">
        <v>88</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91</v>
      </c>
      <c r="C16" s="64"/>
      <c r="D16" s="64"/>
      <c r="E16" s="64"/>
      <c r="F16" s="64"/>
      <c r="G16" s="64"/>
      <c r="H16" s="64"/>
      <c r="I16" s="64"/>
      <c r="J16" s="64"/>
      <c r="K16" s="64"/>
    </row>
    <row r="17" spans="2:19" x14ac:dyDescent="0.3">
      <c r="B17" s="64" t="s">
        <v>73</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95</v>
      </c>
      <c r="C19" s="68"/>
      <c r="D19" s="68"/>
      <c r="E19" s="68"/>
      <c r="F19" s="68"/>
      <c r="G19" s="69"/>
      <c r="H19" s="69"/>
      <c r="I19" s="69"/>
      <c r="J19" s="69"/>
      <c r="K19" s="69"/>
      <c r="L19" s="69"/>
      <c r="M19" s="69"/>
      <c r="N19" s="69"/>
      <c r="O19" s="69"/>
      <c r="P19" s="69"/>
      <c r="Q19" s="69"/>
      <c r="R19" s="69"/>
      <c r="S19" s="69"/>
    </row>
    <row r="50" spans="2:2" x14ac:dyDescent="0.3">
      <c r="B50" s="7" t="s">
        <v>88</v>
      </c>
    </row>
    <row r="51" spans="2:2" x14ac:dyDescent="0.3">
      <c r="B51" s="7" t="s">
        <v>89</v>
      </c>
    </row>
  </sheetData>
  <sheetProtection selectLockedCells="1"/>
  <mergeCells count="1">
    <mergeCell ref="E1:F1"/>
  </mergeCells>
  <dataValidations disablePrompts="1"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topLeftCell="B1" zoomScaleNormal="100" workbookViewId="0">
      <pane ySplit="4" topLeftCell="A16" activePane="bottomLeft" state="frozenSplit"/>
      <selection activeCell="C1" sqref="C1:G65536"/>
      <selection pane="bottomLeft" activeCell="E43" sqref="E43"/>
    </sheetView>
  </sheetViews>
  <sheetFormatPr defaultColWidth="9.109375" defaultRowHeight="15.6" x14ac:dyDescent="0.3"/>
  <cols>
    <col min="1" max="1" width="10.88671875" style="7" customWidth="1"/>
    <col min="2" max="2" width="104.109375" style="7"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6" thickBot="1" x14ac:dyDescent="0.45">
      <c r="B1" s="8" t="s">
        <v>11</v>
      </c>
      <c r="C1" s="8"/>
      <c r="D1" s="8"/>
      <c r="E1" s="8"/>
      <c r="F1" s="8"/>
    </row>
    <row r="2" spans="1:7" ht="18.600000000000001" thickBot="1" x14ac:dyDescent="0.35">
      <c r="A2" s="11"/>
      <c r="B2" s="12" t="s">
        <v>69</v>
      </c>
      <c r="C2" s="118" t="s">
        <v>67</v>
      </c>
      <c r="D2" s="119"/>
      <c r="E2" s="119"/>
      <c r="F2" s="119"/>
      <c r="G2" s="120"/>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89067</v>
      </c>
      <c r="D5" s="39">
        <f>'Area 1 Data'!D5+'Area 2 Data'!D5+'Area 3 Data'!D5+'Area 4 Data'!D5+'Area 5 Data'!D5</f>
        <v>1368</v>
      </c>
      <c r="E5" s="39">
        <f>'Area 1 Data'!E5+'Area 2 Data'!E5+'Area 3 Data'!E5+'Area 4 Data'!E5+'Area 5 Data'!E5</f>
        <v>0</v>
      </c>
      <c r="F5" s="39">
        <f>'Area 1 Data'!F5+'Area 2 Data'!F5+'Area 3 Data'!F5+'Area 4 Data'!F5+'Area 5 Data'!F5</f>
        <v>205668</v>
      </c>
      <c r="G5" s="39">
        <f t="shared" ref="G5:G12" si="0">SUM(C5:F5)</f>
        <v>296103</v>
      </c>
    </row>
    <row r="6" spans="1:7" ht="16.2" thickBot="1" x14ac:dyDescent="0.35">
      <c r="A6" s="10">
        <v>2</v>
      </c>
      <c r="B6" s="19" t="s">
        <v>19</v>
      </c>
      <c r="C6" s="39">
        <f>'Area 1 Data'!C6+'Area 2 Data'!C6+'Area 3 Data'!C6+'Area 4 Data'!C6+'Area 5 Data'!C6</f>
        <v>410</v>
      </c>
      <c r="D6" s="39">
        <f>'Area 1 Data'!D6+'Area 2 Data'!D6+'Area 3 Data'!D6+'Area 4 Data'!D6+'Area 5 Data'!D6</f>
        <v>27</v>
      </c>
      <c r="E6" s="39">
        <f>'Area 1 Data'!E6+'Area 2 Data'!E6+'Area 3 Data'!E6+'Area 4 Data'!E6+'Area 5 Data'!E6</f>
        <v>0</v>
      </c>
      <c r="F6" s="39">
        <f>'Area 1 Data'!F6+'Area 2 Data'!F6+'Area 3 Data'!F6+'Area 4 Data'!F6+'Area 5 Data'!F6</f>
        <v>354</v>
      </c>
      <c r="G6" s="40">
        <f t="shared" si="0"/>
        <v>791</v>
      </c>
    </row>
    <row r="7" spans="1:7" ht="16.2" thickBot="1" x14ac:dyDescent="0.35">
      <c r="A7" s="10" t="s">
        <v>20</v>
      </c>
      <c r="B7" s="19" t="s">
        <v>21</v>
      </c>
      <c r="C7" s="49">
        <v>70</v>
      </c>
      <c r="D7" s="49">
        <v>0</v>
      </c>
      <c r="E7" s="49">
        <v>0</v>
      </c>
      <c r="F7" s="49"/>
      <c r="G7" s="50">
        <f t="shared" si="0"/>
        <v>70</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2663</v>
      </c>
      <c r="D9" s="39">
        <f>'Area 1 Data'!D7+'Area 2 Data'!D7+'Area 3 Data'!D7+'Area 4 Data'!D7+'Area 5 Data'!D7</f>
        <v>50</v>
      </c>
      <c r="E9" s="39">
        <f>'Area 1 Data'!E7+'Area 2 Data'!E7+'Area 3 Data'!E7+'Area 4 Data'!E7+'Area 5 Data'!E7</f>
        <v>0</v>
      </c>
      <c r="F9" s="39">
        <f>'Area 1 Data'!F7+'Area 2 Data'!F7+'Area 3 Data'!F7+'Area 4 Data'!F7+'Area 5 Data'!F7</f>
        <v>4152</v>
      </c>
      <c r="G9" s="40">
        <f t="shared" si="0"/>
        <v>6865</v>
      </c>
    </row>
    <row r="10" spans="1:7" ht="16.2" thickBot="1" x14ac:dyDescent="0.35">
      <c r="A10" s="10">
        <v>4</v>
      </c>
      <c r="B10" s="19" t="s">
        <v>23</v>
      </c>
      <c r="C10" s="39">
        <f>'Area 1 Data'!C8+'Area 2 Data'!C8+'Area 3 Data'!C8+'Area 4 Data'!C8+'Area 5 Data'!C8</f>
        <v>1664</v>
      </c>
      <c r="D10" s="39">
        <f>'Area 1 Data'!D8+'Area 2 Data'!D8+'Area 3 Data'!D8+'Area 4 Data'!D8+'Area 5 Data'!D8</f>
        <v>17</v>
      </c>
      <c r="E10" s="39">
        <f>'Area 1 Data'!E8+'Area 2 Data'!E8+'Area 3 Data'!E8+'Area 4 Data'!E8+'Area 5 Data'!E8</f>
        <v>0</v>
      </c>
      <c r="F10" s="39">
        <f>'Area 1 Data'!F8+'Area 2 Data'!F8+'Area 3 Data'!F8+'Area 4 Data'!F8+'Area 5 Data'!F8</f>
        <v>5260</v>
      </c>
      <c r="G10" s="40">
        <f t="shared" si="0"/>
        <v>6941</v>
      </c>
    </row>
    <row r="11" spans="1:7" ht="16.2" thickBot="1" x14ac:dyDescent="0.35">
      <c r="A11" s="10">
        <v>5</v>
      </c>
      <c r="B11" s="19" t="s">
        <v>24</v>
      </c>
      <c r="C11" s="39">
        <f>'Area 1 Data'!C9+'Area 2 Data'!C9+'Area 3 Data'!C9+'Area 4 Data'!C9+'Area 5 Data'!C9</f>
        <v>3151</v>
      </c>
      <c r="D11" s="39">
        <f>'Area 1 Data'!D9+'Area 2 Data'!D9+'Area 3 Data'!D9+'Area 4 Data'!D9+'Area 5 Data'!D9</f>
        <v>26</v>
      </c>
      <c r="E11" s="39">
        <f>'Area 1 Data'!E9+'Area 2 Data'!E9+'Area 3 Data'!E9+'Area 4 Data'!E9+'Area 5 Data'!E9</f>
        <v>0</v>
      </c>
      <c r="F11" s="39">
        <f>'Area 1 Data'!F9+'Area 2 Data'!F9+'Area 3 Data'!F9+'Area 4 Data'!F9+'Area 5 Data'!F9</f>
        <v>6752</v>
      </c>
      <c r="G11" s="40">
        <f t="shared" si="0"/>
        <v>9929</v>
      </c>
    </row>
    <row r="12" spans="1:7" ht="16.2" thickBot="1" x14ac:dyDescent="0.35">
      <c r="A12" s="1" t="s">
        <v>25</v>
      </c>
      <c r="B12" s="19" t="s">
        <v>26</v>
      </c>
      <c r="C12" s="40">
        <f>SUM(C9:C11)</f>
        <v>7478</v>
      </c>
      <c r="D12" s="40">
        <f>SUM(D9:D11)</f>
        <v>93</v>
      </c>
      <c r="E12" s="40">
        <f>SUM(E9:E11)</f>
        <v>0</v>
      </c>
      <c r="F12" s="40">
        <f>SUM(F9:F11)</f>
        <v>16164</v>
      </c>
      <c r="G12" s="40">
        <f t="shared" si="0"/>
        <v>23735</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54047149.708177052</v>
      </c>
      <c r="D14" s="43">
        <f>'Area 1 Data'!D11+'Area 2 Data'!D11+'Area 3 Data'!D11+'Area 4 Data'!D11+'Area 5 Data'!D11</f>
        <v>830122.27649731352</v>
      </c>
      <c r="E14" s="43">
        <f>'Area 1 Data'!E11+'Area 2 Data'!E11+'Area 3 Data'!E11+'Area 4 Data'!E11+'Area 5 Data'!E11</f>
        <v>0</v>
      </c>
      <c r="F14" s="43">
        <f>'Area 1 Data'!F11+'Area 2 Data'!F11+'Area 3 Data'!F11+'Area 4 Data'!F11+'Area 5 Data'!F11</f>
        <v>41184025.670883127</v>
      </c>
      <c r="G14" s="44">
        <f t="shared" ref="G14:G29" si="1">SUM(C14:F14)</f>
        <v>96061297.655557483</v>
      </c>
    </row>
    <row r="15" spans="1:7" ht="16.2" thickBot="1" x14ac:dyDescent="0.35">
      <c r="A15" s="10">
        <v>7</v>
      </c>
      <c r="B15" s="19" t="s">
        <v>29</v>
      </c>
      <c r="C15" s="43">
        <f>'Area 1 Data'!C12+'Area 2 Data'!C12+'Area 3 Data'!C12+'Area 4 Data'!C12+'Area 5 Data'!C12</f>
        <v>54030264.151822492</v>
      </c>
      <c r="D15" s="43">
        <f>'Area 1 Data'!D12+'Area 2 Data'!D12+'Area 3 Data'!D12+'Area 4 Data'!D12+'Area 5 Data'!D12</f>
        <v>829862.92745565868</v>
      </c>
      <c r="E15" s="43">
        <f>'Area 1 Data'!E12+'Area 2 Data'!E12+'Area 3 Data'!E12+'Area 4 Data'!E12+'Area 5 Data'!E12</f>
        <v>0</v>
      </c>
      <c r="F15" s="43">
        <f>'Area 1 Data'!F12+'Area 2 Data'!F12+'Area 3 Data'!F12+'Area 4 Data'!F12+'Area 5 Data'!F12</f>
        <v>41193636.773225591</v>
      </c>
      <c r="G15" s="42">
        <f t="shared" si="1"/>
        <v>96053763.852503747</v>
      </c>
    </row>
    <row r="16" spans="1:7" ht="16.2" thickBot="1" x14ac:dyDescent="0.35">
      <c r="A16" s="10">
        <v>8</v>
      </c>
      <c r="B16" s="19" t="s">
        <v>30</v>
      </c>
      <c r="C16" s="41">
        <f>C15</f>
        <v>54030264.151822492</v>
      </c>
      <c r="D16" s="41">
        <f t="shared" ref="D16:F16" si="2">D15</f>
        <v>829862.92745565868</v>
      </c>
      <c r="E16" s="41">
        <f t="shared" si="2"/>
        <v>0</v>
      </c>
      <c r="F16" s="41">
        <f t="shared" si="2"/>
        <v>41193636.773225591</v>
      </c>
      <c r="G16" s="42">
        <f t="shared" si="1"/>
        <v>96053763.852503747</v>
      </c>
    </row>
    <row r="17" spans="1:7" ht="16.2" thickBot="1" x14ac:dyDescent="0.35">
      <c r="A17" s="10">
        <v>9</v>
      </c>
      <c r="B17" s="19" t="s">
        <v>31</v>
      </c>
      <c r="C17" s="41"/>
      <c r="D17" s="41"/>
      <c r="E17" s="41"/>
      <c r="F17" s="41"/>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54030264.151822492</v>
      </c>
      <c r="D21" s="42">
        <f>SUM(D16:D20)</f>
        <v>829862.92745565868</v>
      </c>
      <c r="E21" s="42">
        <f>SUM(E16:E20)</f>
        <v>0</v>
      </c>
      <c r="F21" s="42">
        <f>SUM(F16:F20)</f>
        <v>41193636.773225591</v>
      </c>
      <c r="G21" s="42">
        <f t="shared" si="1"/>
        <v>96053763.852503747</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8303808.870000001</v>
      </c>
      <c r="D23" s="55">
        <f>'Area 1 Data'!D16+'Area 2 Data'!D16+'Area 3 Data'!D16+'Area 4 Data'!D16+'Area 5 Data'!D16</f>
        <v>225630.87</v>
      </c>
      <c r="E23" s="55">
        <f>'Area 1 Data'!E16+'Area 2 Data'!E16+'Area 3 Data'!E16+'Area 4 Data'!E16+'Area 5 Data'!E16</f>
        <v>0</v>
      </c>
      <c r="F23" s="56"/>
      <c r="G23" s="42">
        <f t="shared" si="1"/>
        <v>8529439.7400000002</v>
      </c>
    </row>
    <row r="24" spans="1:7" ht="16.2" thickBot="1" x14ac:dyDescent="0.35">
      <c r="A24" s="10">
        <v>16</v>
      </c>
      <c r="B24" s="19" t="s">
        <v>38</v>
      </c>
      <c r="C24" s="55">
        <f>'Area 1 Data'!C17+'Area 2 Data'!C17+'Area 3 Data'!C17+'Area 4 Data'!C17+'Area 5 Data'!C17</f>
        <v>13172694.509999998</v>
      </c>
      <c r="D24" s="55">
        <f>'Area 1 Data'!D17+'Area 2 Data'!D17+'Area 3 Data'!D17+'Area 4 Data'!D17+'Area 5 Data'!D17</f>
        <v>118529.45999999999</v>
      </c>
      <c r="E24" s="55">
        <f>'Area 1 Data'!E17+'Area 2 Data'!E17+'Area 3 Data'!E17+'Area 4 Data'!E17+'Area 5 Data'!E17</f>
        <v>0</v>
      </c>
      <c r="F24" s="45"/>
      <c r="G24" s="42">
        <f t="shared" si="1"/>
        <v>13291223.969999999</v>
      </c>
    </row>
    <row r="25" spans="1:7" ht="16.2" thickBot="1" x14ac:dyDescent="0.35">
      <c r="A25" s="10">
        <v>17</v>
      </c>
      <c r="B25" s="19" t="s">
        <v>39</v>
      </c>
      <c r="C25" s="55">
        <f>'Area 1 Data'!C18+'Area 2 Data'!C18+'Area 3 Data'!C18+'Area 4 Data'!C18+'Area 5 Data'!C18</f>
        <v>8355637.1000000006</v>
      </c>
      <c r="D25" s="55">
        <f>'Area 1 Data'!D18+'Area 2 Data'!D18+'Area 3 Data'!D18+'Area 4 Data'!D18+'Area 5 Data'!D18</f>
        <v>50139.1</v>
      </c>
      <c r="E25" s="55">
        <f>'Area 1 Data'!E18+'Area 2 Data'!E18+'Area 3 Data'!E18+'Area 4 Data'!E18+'Area 5 Data'!E18</f>
        <v>0</v>
      </c>
      <c r="F25" s="45"/>
      <c r="G25" s="42">
        <f t="shared" si="1"/>
        <v>8405776.2000000011</v>
      </c>
    </row>
    <row r="26" spans="1:7" ht="16.2" thickBot="1" x14ac:dyDescent="0.35">
      <c r="A26" s="10">
        <v>18</v>
      </c>
      <c r="B26" s="19" t="s">
        <v>40</v>
      </c>
      <c r="C26" s="55">
        <f>'Area 1 Data'!C19+'Area 2 Data'!C19+'Area 3 Data'!C19+'Area 4 Data'!C19+'Area 5 Data'!C19</f>
        <v>0</v>
      </c>
      <c r="D26" s="55">
        <f>'Area 1 Data'!D19+'Area 2 Data'!D19+'Area 3 Data'!D19+'Area 4 Data'!D19+'Area 5 Data'!D19</f>
        <v>0</v>
      </c>
      <c r="E26" s="55">
        <f>'Area 1 Data'!E19+'Area 2 Data'!E19+'Area 3 Data'!E19+'Area 4 Data'!E19+'Area 5 Data'!E19</f>
        <v>0</v>
      </c>
      <c r="F26" s="45"/>
      <c r="G26" s="42">
        <f t="shared" si="1"/>
        <v>0</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10702629.25</v>
      </c>
      <c r="D28" s="55">
        <f>'Area 1 Data'!D21+'Area 2 Data'!D21+'Area 3 Data'!D21+'Area 4 Data'!D21+'Area 5 Data'!D21</f>
        <v>822035.69</v>
      </c>
      <c r="E28" s="55">
        <f>'Area 1 Data'!E21+'Area 2 Data'!E21+'Area 3 Data'!E21+'Area 4 Data'!E21+'Area 5 Data'!E21</f>
        <v>0</v>
      </c>
      <c r="F28" s="45"/>
      <c r="G28" s="42">
        <f t="shared" si="1"/>
        <v>11524664.939999999</v>
      </c>
    </row>
    <row r="29" spans="1:7" ht="16.2" thickBot="1" x14ac:dyDescent="0.35">
      <c r="A29" s="10">
        <v>21</v>
      </c>
      <c r="B29" s="19" t="s">
        <v>43</v>
      </c>
      <c r="C29" s="55">
        <f>'Area 1 Data'!C22+'Area 2 Data'!C22+'Area 3 Data'!C22+'Area 4 Data'!C22+'Area 5 Data'!C22</f>
        <v>2898052.05</v>
      </c>
      <c r="D29" s="55">
        <f>'Area 1 Data'!D22+'Area 2 Data'!D22+'Area 3 Data'!D22+'Area 4 Data'!D22+'Area 5 Data'!D22</f>
        <v>0</v>
      </c>
      <c r="E29" s="55">
        <f>'Area 1 Data'!E22+'Area 2 Data'!E22+'Area 3 Data'!E22+'Area 4 Data'!E22+'Area 5 Data'!E22</f>
        <v>0</v>
      </c>
      <c r="F29" s="45"/>
      <c r="G29" s="42">
        <f t="shared" si="1"/>
        <v>2898052.05</v>
      </c>
    </row>
    <row r="30" spans="1:7" ht="16.2" thickBot="1" x14ac:dyDescent="0.35">
      <c r="A30" s="10">
        <v>22</v>
      </c>
      <c r="B30" s="19" t="s">
        <v>44</v>
      </c>
      <c r="C30" s="41"/>
      <c r="D30" s="41"/>
      <c r="E30" s="41"/>
      <c r="F30" s="45"/>
      <c r="G30" s="42">
        <f t="shared" ref="G30:G48" si="3">SUM(C30:F30)</f>
        <v>0</v>
      </c>
    </row>
    <row r="31" spans="1:7" ht="16.2" thickBot="1" x14ac:dyDescent="0.35">
      <c r="A31" s="10">
        <v>23</v>
      </c>
      <c r="B31" s="19" t="s">
        <v>45</v>
      </c>
      <c r="C31" s="41"/>
      <c r="D31" s="41"/>
      <c r="E31" s="41"/>
      <c r="F31" s="45"/>
      <c r="G31" s="42">
        <f t="shared" si="3"/>
        <v>0</v>
      </c>
    </row>
    <row r="32" spans="1:7" ht="16.2" thickBot="1" x14ac:dyDescent="0.35">
      <c r="A32" s="10">
        <v>24</v>
      </c>
      <c r="B32" s="19" t="s">
        <v>46</v>
      </c>
      <c r="C32" s="41"/>
      <c r="D32" s="41"/>
      <c r="E32" s="41"/>
      <c r="F32" s="41"/>
      <c r="G32" s="42">
        <f t="shared" si="3"/>
        <v>0</v>
      </c>
    </row>
    <row r="33" spans="1:7" ht="16.2" thickBot="1" x14ac:dyDescent="0.35">
      <c r="A33" s="10">
        <v>25</v>
      </c>
      <c r="B33" s="19" t="s">
        <v>74</v>
      </c>
      <c r="C33" s="42">
        <f>SUM(C23:C31)-C32</f>
        <v>43432821.780000001</v>
      </c>
      <c r="D33" s="42">
        <f>SUM(D23:D31)-D32</f>
        <v>1216335.1199999999</v>
      </c>
      <c r="E33" s="42">
        <f>SUM(E23:E31)-E32</f>
        <v>0</v>
      </c>
      <c r="F33" s="41">
        <v>33014505</v>
      </c>
      <c r="G33" s="42">
        <f t="shared" si="3"/>
        <v>77663661.900000006</v>
      </c>
    </row>
    <row r="34" spans="1:7" ht="16.2" thickBot="1" x14ac:dyDescent="0.35">
      <c r="A34" s="10">
        <v>26</v>
      </c>
      <c r="B34" s="19" t="s">
        <v>47</v>
      </c>
      <c r="C34" s="41"/>
      <c r="D34" s="41"/>
      <c r="E34" s="41"/>
      <c r="F34" s="41"/>
      <c r="G34" s="42">
        <f t="shared" si="3"/>
        <v>0</v>
      </c>
    </row>
    <row r="35" spans="1:7" ht="16.2" thickBot="1" x14ac:dyDescent="0.35">
      <c r="A35" s="10">
        <v>27</v>
      </c>
      <c r="B35" s="19" t="s">
        <v>48</v>
      </c>
      <c r="C35" s="41">
        <v>435631.7987649627</v>
      </c>
      <c r="D35" s="41">
        <v>6690.9663591506296</v>
      </c>
      <c r="E35" s="41"/>
      <c r="F35" s="41">
        <v>331952.21728177136</v>
      </c>
      <c r="G35" s="42">
        <f t="shared" si="3"/>
        <v>774274.98240588466</v>
      </c>
    </row>
    <row r="36" spans="1:7" ht="16.2" thickBot="1" x14ac:dyDescent="0.35">
      <c r="A36" s="10">
        <v>28</v>
      </c>
      <c r="B36" s="19" t="s">
        <v>49</v>
      </c>
      <c r="C36" s="41"/>
      <c r="D36" s="41"/>
      <c r="E36" s="41"/>
      <c r="F36" s="41"/>
      <c r="G36" s="42">
        <f t="shared" si="3"/>
        <v>0</v>
      </c>
    </row>
    <row r="37" spans="1:7" ht="16.2" thickBot="1" x14ac:dyDescent="0.35">
      <c r="A37" s="10">
        <v>29</v>
      </c>
      <c r="B37" s="19" t="s">
        <v>50</v>
      </c>
      <c r="C37" s="41">
        <v>1162216.9146086788</v>
      </c>
      <c r="D37" s="41">
        <v>17850.74987576401</v>
      </c>
      <c r="E37" s="41">
        <v>0</v>
      </c>
      <c r="F37" s="41">
        <v>885611.38755364786</v>
      </c>
      <c r="G37" s="42">
        <f t="shared" si="3"/>
        <v>2065679.0520380905</v>
      </c>
    </row>
    <row r="38" spans="1:7" ht="16.2" thickBot="1" x14ac:dyDescent="0.35">
      <c r="A38" s="10">
        <v>30</v>
      </c>
      <c r="B38" s="19" t="s">
        <v>51</v>
      </c>
      <c r="C38" s="41">
        <v>631622.13426797348</v>
      </c>
      <c r="D38" s="41">
        <v>9701.2258151569931</v>
      </c>
      <c r="E38" s="41">
        <v>0</v>
      </c>
      <c r="F38" s="41">
        <v>481297.20683595305</v>
      </c>
      <c r="G38" s="42">
        <f t="shared" si="3"/>
        <v>1122620.5669190835</v>
      </c>
    </row>
    <row r="39" spans="1:7" ht="16.2" thickBot="1" x14ac:dyDescent="0.35">
      <c r="A39" s="10">
        <v>31</v>
      </c>
      <c r="B39" s="19" t="s">
        <v>52</v>
      </c>
      <c r="C39" s="41">
        <v>109212.70709891194</v>
      </c>
      <c r="D39" s="41">
        <v>1677.4224270640257</v>
      </c>
      <c r="E39" s="41">
        <v>0</v>
      </c>
      <c r="F39" s="41">
        <v>83220.28001539057</v>
      </c>
      <c r="G39" s="42">
        <f t="shared" si="3"/>
        <v>194110.40954136653</v>
      </c>
    </row>
    <row r="40" spans="1:7" ht="16.2" thickBot="1" x14ac:dyDescent="0.35">
      <c r="A40" s="10">
        <v>32</v>
      </c>
      <c r="B40" s="19" t="s">
        <v>53</v>
      </c>
      <c r="C40" s="41">
        <v>323031.91798621236</v>
      </c>
      <c r="D40" s="41">
        <v>4961.5195729634843</v>
      </c>
      <c r="E40" s="41">
        <v>0</v>
      </c>
      <c r="F40" s="41">
        <v>246150.90480610478</v>
      </c>
      <c r="G40" s="42">
        <f t="shared" si="3"/>
        <v>574144.34236528061</v>
      </c>
    </row>
    <row r="41" spans="1:7" ht="16.2" thickBot="1" x14ac:dyDescent="0.35">
      <c r="A41" s="9">
        <v>33</v>
      </c>
      <c r="B41" s="19" t="s">
        <v>94</v>
      </c>
      <c r="C41" s="44"/>
      <c r="D41" s="44"/>
      <c r="E41" s="44"/>
      <c r="F41" s="44"/>
      <c r="G41" s="42">
        <f t="shared" si="3"/>
        <v>0</v>
      </c>
    </row>
    <row r="42" spans="1:7" ht="16.2" thickBot="1" x14ac:dyDescent="0.35">
      <c r="A42" s="10" t="s">
        <v>55</v>
      </c>
      <c r="B42" s="19" t="s">
        <v>56</v>
      </c>
      <c r="C42" s="41">
        <v>0</v>
      </c>
      <c r="D42" s="41">
        <v>0</v>
      </c>
      <c r="E42" s="41">
        <v>0</v>
      </c>
      <c r="F42" s="41">
        <v>0</v>
      </c>
      <c r="G42" s="42">
        <f t="shared" si="3"/>
        <v>0</v>
      </c>
    </row>
    <row r="43" spans="1:7" ht="16.2" thickBot="1" x14ac:dyDescent="0.35">
      <c r="A43" s="10" t="s">
        <v>92</v>
      </c>
      <c r="B43" s="19" t="s">
        <v>93</v>
      </c>
      <c r="C43" s="117">
        <v>309276</v>
      </c>
      <c r="D43" s="41">
        <v>1848</v>
      </c>
      <c r="E43" s="41">
        <v>0</v>
      </c>
      <c r="F43" s="41">
        <v>0</v>
      </c>
      <c r="G43" s="42">
        <f t="shared" si="3"/>
        <v>311124</v>
      </c>
    </row>
    <row r="44" spans="1:7" ht="16.2" thickBot="1" x14ac:dyDescent="0.35">
      <c r="A44" s="10">
        <v>34</v>
      </c>
      <c r="B44" s="19" t="s">
        <v>57</v>
      </c>
      <c r="C44" s="41">
        <v>0</v>
      </c>
      <c r="D44" s="41">
        <v>0</v>
      </c>
      <c r="E44" s="41">
        <v>0</v>
      </c>
      <c r="F44" s="41">
        <v>0</v>
      </c>
      <c r="G44" s="42">
        <f t="shared" si="3"/>
        <v>0</v>
      </c>
    </row>
    <row r="45" spans="1:7" ht="16.2" thickBot="1" x14ac:dyDescent="0.35">
      <c r="A45" s="10">
        <v>35</v>
      </c>
      <c r="B45" s="19" t="s">
        <v>58</v>
      </c>
      <c r="C45" s="41">
        <v>0</v>
      </c>
      <c r="D45" s="41">
        <v>0</v>
      </c>
      <c r="E45" s="41">
        <v>0</v>
      </c>
      <c r="F45" s="41">
        <v>0</v>
      </c>
      <c r="G45" s="42">
        <f t="shared" si="3"/>
        <v>0</v>
      </c>
    </row>
    <row r="46" spans="1:7" ht="16.2" thickBot="1" x14ac:dyDescent="0.35">
      <c r="A46" s="10">
        <v>36</v>
      </c>
      <c r="B46" s="19" t="s">
        <v>59</v>
      </c>
      <c r="C46" s="41">
        <v>30395.285841831312</v>
      </c>
      <c r="D46" s="41">
        <v>466.84800242093308</v>
      </c>
      <c r="E46" s="41"/>
      <c r="F46" s="41">
        <v>23161.262696419686</v>
      </c>
      <c r="G46" s="42">
        <f t="shared" si="3"/>
        <v>54023.396540671936</v>
      </c>
    </row>
    <row r="47" spans="1:7" ht="16.2" thickBot="1" x14ac:dyDescent="0.35">
      <c r="A47" s="10">
        <v>37</v>
      </c>
      <c r="B47" s="19" t="s">
        <v>60</v>
      </c>
      <c r="C47" s="42">
        <f>SUM(C35:C46)</f>
        <v>3001386.7585685709</v>
      </c>
      <c r="D47" s="42">
        <f>SUM(D35:D46)</f>
        <v>43196.732052520078</v>
      </c>
      <c r="E47" s="42">
        <f>SUM(E35:E46)</f>
        <v>0</v>
      </c>
      <c r="F47" s="42">
        <f>SUM(F35:F46)</f>
        <v>2051393.2591892872</v>
      </c>
      <c r="G47" s="42">
        <f t="shared" si="3"/>
        <v>5095976.7498103781</v>
      </c>
    </row>
    <row r="48" spans="1:7" ht="16.2" thickBot="1" x14ac:dyDescent="0.35">
      <c r="A48" s="1">
        <v>38</v>
      </c>
      <c r="B48" s="19" t="s">
        <v>61</v>
      </c>
      <c r="C48" s="42">
        <f>C21-C33-C34-C47</f>
        <v>7596055.6132539203</v>
      </c>
      <c r="D48" s="42">
        <f>D21-D33-D34-D47</f>
        <v>-429668.9245968613</v>
      </c>
      <c r="E48" s="42">
        <f>E21-E33-E34-E47</f>
        <v>0</v>
      </c>
      <c r="F48" s="42">
        <f>F21-F33-F34-F47</f>
        <v>6127738.5140363034</v>
      </c>
      <c r="G48" s="42">
        <f t="shared" si="3"/>
        <v>13294125.202693362</v>
      </c>
    </row>
    <row r="49" spans="1:7" ht="16.2" thickBot="1" x14ac:dyDescent="0.35">
      <c r="A49" s="14"/>
      <c r="B49" s="14" t="s">
        <v>62</v>
      </c>
      <c r="C49" s="52"/>
      <c r="D49" s="53"/>
      <c r="E49" s="53"/>
      <c r="F49" s="53"/>
      <c r="G49" s="54"/>
    </row>
    <row r="50" spans="1:7" ht="16.2" thickBot="1" x14ac:dyDescent="0.35">
      <c r="A50" s="9">
        <v>39</v>
      </c>
      <c r="B50" s="19" t="s">
        <v>63</v>
      </c>
      <c r="C50" s="80">
        <f>'Area 1 Data'!C24+'Area 2 Data'!C24+'Area 3 Data'!C24+'Area 4 Data'!C24+'Area 5 Data'!C24</f>
        <v>454</v>
      </c>
      <c r="D50" s="80">
        <f>'Area 1 Data'!D24+'Area 2 Data'!D24+'Area 3 Data'!D24+'Area 4 Data'!D24+'Area 5 Data'!D24</f>
        <v>14</v>
      </c>
      <c r="E50" s="80">
        <f>'Area 1 Data'!E24+'Area 2 Data'!E24+'Area 3 Data'!E24+'Area 4 Data'!E24+'Area 5 Data'!E24</f>
        <v>0</v>
      </c>
      <c r="F50" s="59"/>
      <c r="G50" s="39">
        <f t="shared" ref="G50:G53" si="4">SUM(C50:F50)</f>
        <v>468</v>
      </c>
    </row>
    <row r="51" spans="1:7" ht="16.2" thickBot="1" x14ac:dyDescent="0.35">
      <c r="A51" s="9">
        <v>40</v>
      </c>
      <c r="B51" s="19" t="s">
        <v>64</v>
      </c>
      <c r="C51" s="80">
        <f>'Area 1 Data'!C25+'Area 2 Data'!C25+'Area 3 Data'!C25+'Area 4 Data'!C25+'Area 5 Data'!C25</f>
        <v>14262</v>
      </c>
      <c r="D51" s="80">
        <f>'Area 1 Data'!D25+'Area 2 Data'!D25+'Area 3 Data'!D25+'Area 4 Data'!D25+'Area 5 Data'!D25</f>
        <v>121</v>
      </c>
      <c r="E51" s="80">
        <f>'Area 1 Data'!E25+'Area 2 Data'!E25+'Area 3 Data'!E25+'Area 4 Data'!E25+'Area 5 Data'!E25</f>
        <v>0</v>
      </c>
      <c r="F51" s="46"/>
      <c r="G51" s="39">
        <f t="shared" si="4"/>
        <v>14383</v>
      </c>
    </row>
    <row r="52" spans="1:7" ht="16.2" thickBot="1" x14ac:dyDescent="0.35">
      <c r="A52" s="9">
        <v>41</v>
      </c>
      <c r="B52" s="19" t="s">
        <v>65</v>
      </c>
      <c r="C52" s="80">
        <f>'Area 1 Data'!C26+'Area 2 Data'!C26+'Area 3 Data'!C26+'Area 4 Data'!C26+'Area 5 Data'!C26</f>
        <v>0</v>
      </c>
      <c r="D52" s="80">
        <f>'Area 1 Data'!D26+'Area 2 Data'!D26+'Area 3 Data'!D26+'Area 4 Data'!D26+'Area 5 Data'!D26</f>
        <v>0</v>
      </c>
      <c r="E52" s="80">
        <f>'Area 1 Data'!E26+'Area 2 Data'!E26+'Area 3 Data'!E26+'Area 4 Data'!E26+'Area 5 Data'!E26</f>
        <v>0</v>
      </c>
      <c r="F52" s="46"/>
      <c r="G52" s="39">
        <f t="shared" si="4"/>
        <v>0</v>
      </c>
    </row>
    <row r="53" spans="1:7" ht="16.2" thickBot="1" x14ac:dyDescent="0.35">
      <c r="A53" s="9">
        <v>42</v>
      </c>
      <c r="B53" s="19" t="s">
        <v>66</v>
      </c>
      <c r="C53" s="80">
        <f>'Area 1 Data'!C27+'Area 2 Data'!C27+'Area 3 Data'!C27+'Area 4 Data'!C27+'Area 5 Data'!C27</f>
        <v>1371</v>
      </c>
      <c r="D53" s="80">
        <f>'Area 1 Data'!D27+'Area 2 Data'!D27+'Area 3 Data'!D27+'Area 4 Data'!D27+'Area 5 Data'!D27</f>
        <v>20</v>
      </c>
      <c r="E53" s="80">
        <f>'Area 1 Data'!E27+'Area 2 Data'!E27+'Area 3 Data'!E27+'Area 4 Data'!E27+'Area 5 Data'!E27</f>
        <v>0</v>
      </c>
      <c r="F53" s="46"/>
      <c r="G53" s="39">
        <f t="shared" si="4"/>
        <v>1391</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customProperties>
    <customPr name="_pios_id" r:id="rId2"/>
  </customProperties>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E5" activePane="bottomRight" state="frozen"/>
      <selection pane="topRight" activeCell="C1" sqref="C1"/>
      <selection pane="bottomLeft" activeCell="A5" sqref="A5"/>
      <selection pane="bottomRight" activeCell="E11" sqref="E11"/>
    </sheetView>
  </sheetViews>
  <sheetFormatPr defaultColWidth="9.109375" defaultRowHeight="15.6" x14ac:dyDescent="0.3"/>
  <cols>
    <col min="1" max="1" width="12.88671875" style="7" bestFit="1" customWidth="1"/>
    <col min="2" max="2" width="96.88671875" style="7" bestFit="1"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 x14ac:dyDescent="0.4">
      <c r="B1" s="8" t="s">
        <v>11</v>
      </c>
      <c r="C1" s="8"/>
      <c r="D1" s="8"/>
      <c r="E1" s="8"/>
      <c r="F1" s="8"/>
    </row>
    <row r="2" spans="1:7" ht="18" x14ac:dyDescent="0.3">
      <c r="A2" s="89"/>
      <c r="B2" s="94" t="s">
        <v>70</v>
      </c>
      <c r="C2" s="122" t="s">
        <v>67</v>
      </c>
      <c r="D2" s="122"/>
      <c r="E2" s="122"/>
      <c r="F2" s="122"/>
      <c r="G2" s="122"/>
    </row>
    <row r="3" spans="1:7" ht="31.2" x14ac:dyDescent="0.3">
      <c r="A3" s="90" t="s">
        <v>17</v>
      </c>
      <c r="B3" s="90" t="s">
        <v>68</v>
      </c>
      <c r="C3" s="90" t="s">
        <v>12</v>
      </c>
      <c r="D3" s="90" t="s">
        <v>13</v>
      </c>
      <c r="E3" s="90" t="s">
        <v>14</v>
      </c>
      <c r="F3" s="90" t="s">
        <v>15</v>
      </c>
      <c r="G3" s="96" t="s">
        <v>8</v>
      </c>
    </row>
    <row r="4" spans="1:7" x14ac:dyDescent="0.3">
      <c r="A4" s="90"/>
      <c r="B4" s="90" t="s">
        <v>16</v>
      </c>
      <c r="C4" s="18"/>
      <c r="D4" s="18"/>
      <c r="E4" s="18"/>
      <c r="F4" s="18"/>
      <c r="G4" s="87"/>
    </row>
    <row r="5" spans="1:7" x14ac:dyDescent="0.3">
      <c r="A5" s="91">
        <v>1</v>
      </c>
      <c r="B5" s="95" t="s">
        <v>18</v>
      </c>
      <c r="C5" s="92">
        <v>44894</v>
      </c>
      <c r="D5" s="82">
        <v>664</v>
      </c>
      <c r="E5" s="82">
        <v>0</v>
      </c>
      <c r="F5" s="82">
        <v>102264</v>
      </c>
      <c r="G5" s="83">
        <f>SUM(C5:F5)</f>
        <v>147822</v>
      </c>
    </row>
    <row r="6" spans="1:7" x14ac:dyDescent="0.3">
      <c r="A6" s="91">
        <v>2</v>
      </c>
      <c r="B6" s="95" t="s">
        <v>19</v>
      </c>
      <c r="C6" s="92">
        <v>265</v>
      </c>
      <c r="D6" s="82">
        <v>12</v>
      </c>
      <c r="E6" s="82">
        <v>0</v>
      </c>
      <c r="F6" s="82">
        <v>143</v>
      </c>
      <c r="G6" s="83">
        <f>SUM(C6:F6)</f>
        <v>420</v>
      </c>
    </row>
    <row r="7" spans="1:7" x14ac:dyDescent="0.3">
      <c r="A7" s="91">
        <v>3</v>
      </c>
      <c r="B7" s="95" t="s">
        <v>22</v>
      </c>
      <c r="C7" s="92">
        <v>1213</v>
      </c>
      <c r="D7" s="82">
        <v>26</v>
      </c>
      <c r="E7" s="82">
        <v>0</v>
      </c>
      <c r="F7" s="82">
        <v>2080</v>
      </c>
      <c r="G7" s="83">
        <f>SUM(C7:F7)</f>
        <v>3319</v>
      </c>
    </row>
    <row r="8" spans="1:7" x14ac:dyDescent="0.3">
      <c r="A8" s="91">
        <v>4</v>
      </c>
      <c r="B8" s="95" t="s">
        <v>23</v>
      </c>
      <c r="C8" s="92">
        <v>861</v>
      </c>
      <c r="D8" s="82">
        <v>7</v>
      </c>
      <c r="E8" s="82">
        <v>0</v>
      </c>
      <c r="F8" s="82">
        <v>2812</v>
      </c>
      <c r="G8" s="83">
        <f>SUM(C8:F8)</f>
        <v>3680</v>
      </c>
    </row>
    <row r="9" spans="1:7" x14ac:dyDescent="0.3">
      <c r="A9" s="91">
        <v>5</v>
      </c>
      <c r="B9" s="95" t="s">
        <v>24</v>
      </c>
      <c r="C9" s="92">
        <v>1698</v>
      </c>
      <c r="D9" s="82">
        <v>11</v>
      </c>
      <c r="E9" s="82">
        <v>0</v>
      </c>
      <c r="F9" s="82">
        <v>3584</v>
      </c>
      <c r="G9" s="83">
        <f>SUM(C9:F9)</f>
        <v>5293</v>
      </c>
    </row>
    <row r="10" spans="1:7" x14ac:dyDescent="0.3">
      <c r="A10" s="90"/>
      <c r="B10" s="90" t="s">
        <v>27</v>
      </c>
      <c r="C10" s="18"/>
      <c r="D10" s="18"/>
      <c r="E10" s="18"/>
      <c r="F10" s="18"/>
      <c r="G10" s="81"/>
    </row>
    <row r="11" spans="1:7" x14ac:dyDescent="0.3">
      <c r="A11" s="91">
        <v>6</v>
      </c>
      <c r="B11" s="95" t="s">
        <v>28</v>
      </c>
      <c r="C11" s="93">
        <v>35270926.541397408</v>
      </c>
      <c r="D11" s="84">
        <v>541734.05984968226</v>
      </c>
      <c r="E11" s="84">
        <v>0</v>
      </c>
      <c r="F11" s="84">
        <v>20477873.082867496</v>
      </c>
      <c r="G11" s="85">
        <f>SUM(C11:F11)</f>
        <v>56290533.684114583</v>
      </c>
    </row>
    <row r="12" spans="1:7" x14ac:dyDescent="0.3">
      <c r="A12" s="91">
        <v>7</v>
      </c>
      <c r="B12" s="95" t="s">
        <v>29</v>
      </c>
      <c r="C12" s="93">
        <v>35259907.103351027</v>
      </c>
      <c r="D12" s="84">
        <v>541564.80983286968</v>
      </c>
      <c r="E12" s="84">
        <v>0</v>
      </c>
      <c r="F12" s="84">
        <v>20482651.997282699</v>
      </c>
      <c r="G12" s="85">
        <f>SUM(C12:F12)</f>
        <v>56284123.910466596</v>
      </c>
    </row>
    <row r="13" spans="1:7" x14ac:dyDescent="0.3">
      <c r="A13" s="91">
        <v>10</v>
      </c>
      <c r="B13" s="95" t="s">
        <v>32</v>
      </c>
      <c r="C13" s="93"/>
      <c r="D13" s="84"/>
      <c r="E13" s="84"/>
      <c r="F13" s="86"/>
      <c r="G13" s="85">
        <f>SUM(C13:F13)</f>
        <v>0</v>
      </c>
    </row>
    <row r="14" spans="1:7" x14ac:dyDescent="0.3">
      <c r="A14" s="91">
        <v>11</v>
      </c>
      <c r="B14" s="95" t="s">
        <v>33</v>
      </c>
      <c r="C14" s="93"/>
      <c r="D14" s="84"/>
      <c r="E14" s="84"/>
      <c r="F14" s="86"/>
      <c r="G14" s="85">
        <f>SUM(C14:F14)</f>
        <v>0</v>
      </c>
    </row>
    <row r="15" spans="1:7" x14ac:dyDescent="0.3">
      <c r="A15" s="90"/>
      <c r="B15" s="90" t="s">
        <v>36</v>
      </c>
      <c r="C15" s="18"/>
      <c r="D15" s="18"/>
      <c r="E15" s="18"/>
      <c r="F15" s="18"/>
      <c r="G15" s="81"/>
    </row>
    <row r="16" spans="1:7" x14ac:dyDescent="0.3">
      <c r="A16" s="91">
        <v>15</v>
      </c>
      <c r="B16" s="95" t="s">
        <v>37</v>
      </c>
      <c r="C16" s="93">
        <v>5191761.53</v>
      </c>
      <c r="D16" s="84">
        <v>225618.53</v>
      </c>
      <c r="E16" s="84">
        <v>0</v>
      </c>
      <c r="F16" s="86"/>
      <c r="G16" s="85">
        <f t="shared" ref="G16:G22" si="0">SUM(C16:F16)</f>
        <v>5417380.0600000005</v>
      </c>
    </row>
    <row r="17" spans="1:7" x14ac:dyDescent="0.3">
      <c r="A17" s="91">
        <v>16</v>
      </c>
      <c r="B17" s="95" t="s">
        <v>38</v>
      </c>
      <c r="C17" s="93">
        <v>5117550.71</v>
      </c>
      <c r="D17" s="84">
        <v>48746.09</v>
      </c>
      <c r="E17" s="84">
        <v>0</v>
      </c>
      <c r="F17" s="86"/>
      <c r="G17" s="85">
        <f t="shared" si="0"/>
        <v>5166296.8</v>
      </c>
    </row>
    <row r="18" spans="1:7" x14ac:dyDescent="0.3">
      <c r="A18" s="91">
        <v>17</v>
      </c>
      <c r="B18" s="95" t="s">
        <v>39</v>
      </c>
      <c r="C18" s="93">
        <v>5028530.7100000009</v>
      </c>
      <c r="D18" s="84">
        <v>34413.089999999997</v>
      </c>
      <c r="E18" s="84">
        <v>0</v>
      </c>
      <c r="F18" s="86"/>
      <c r="G18" s="85">
        <f t="shared" si="0"/>
        <v>5062943.8000000007</v>
      </c>
    </row>
    <row r="19" spans="1:7" x14ac:dyDescent="0.3">
      <c r="A19" s="91">
        <v>18</v>
      </c>
      <c r="B19" s="95" t="s">
        <v>40</v>
      </c>
      <c r="C19" s="93">
        <v>0</v>
      </c>
      <c r="D19" s="84">
        <v>0</v>
      </c>
      <c r="E19" s="84">
        <v>0</v>
      </c>
      <c r="F19" s="86"/>
      <c r="G19" s="85">
        <f t="shared" si="0"/>
        <v>0</v>
      </c>
    </row>
    <row r="20" spans="1:7" x14ac:dyDescent="0.3">
      <c r="A20" s="91">
        <v>19</v>
      </c>
      <c r="B20" s="95" t="s">
        <v>41</v>
      </c>
      <c r="C20" s="93">
        <v>0</v>
      </c>
      <c r="D20" s="84">
        <v>0</v>
      </c>
      <c r="E20" s="84">
        <v>0</v>
      </c>
      <c r="F20" s="86"/>
      <c r="G20" s="85">
        <f t="shared" si="0"/>
        <v>0</v>
      </c>
    </row>
    <row r="21" spans="1:7" x14ac:dyDescent="0.3">
      <c r="A21" s="91">
        <v>20</v>
      </c>
      <c r="B21" s="95" t="s">
        <v>42</v>
      </c>
      <c r="C21" s="93">
        <v>6861440.4800000004</v>
      </c>
      <c r="D21" s="84">
        <v>24794.77</v>
      </c>
      <c r="E21" s="84">
        <v>0</v>
      </c>
      <c r="F21" s="86"/>
      <c r="G21" s="85">
        <f t="shared" si="0"/>
        <v>6886235.25</v>
      </c>
    </row>
    <row r="22" spans="1:7" x14ac:dyDescent="0.3">
      <c r="A22" s="91">
        <v>21</v>
      </c>
      <c r="B22" s="95" t="s">
        <v>43</v>
      </c>
      <c r="C22" s="93">
        <v>1728212.4600000002</v>
      </c>
      <c r="D22" s="84">
        <v>0</v>
      </c>
      <c r="E22" s="84">
        <v>0</v>
      </c>
      <c r="F22" s="86"/>
      <c r="G22" s="85">
        <f t="shared" si="0"/>
        <v>1728212.4600000002</v>
      </c>
    </row>
    <row r="23" spans="1:7" x14ac:dyDescent="0.3">
      <c r="A23" s="90"/>
      <c r="B23" s="90" t="s">
        <v>62</v>
      </c>
      <c r="C23" s="18"/>
      <c r="D23" s="18"/>
      <c r="E23" s="18"/>
      <c r="F23" s="18"/>
      <c r="G23" s="81"/>
    </row>
    <row r="24" spans="1:7" x14ac:dyDescent="0.3">
      <c r="A24" s="91">
        <v>39</v>
      </c>
      <c r="B24" s="95" t="s">
        <v>63</v>
      </c>
      <c r="C24" s="92">
        <v>247</v>
      </c>
      <c r="D24" s="82">
        <v>8</v>
      </c>
      <c r="E24" s="82">
        <v>0</v>
      </c>
      <c r="F24" s="88"/>
      <c r="G24" s="83">
        <f>SUM(C24:F24)</f>
        <v>255</v>
      </c>
    </row>
    <row r="25" spans="1:7" x14ac:dyDescent="0.3">
      <c r="A25" s="91">
        <v>40</v>
      </c>
      <c r="B25" s="95" t="s">
        <v>64</v>
      </c>
      <c r="C25" s="92">
        <v>8579</v>
      </c>
      <c r="D25" s="82">
        <v>55</v>
      </c>
      <c r="E25" s="82">
        <v>0</v>
      </c>
      <c r="F25" s="88"/>
      <c r="G25" s="83">
        <f>SUM(C25:F25)</f>
        <v>8634</v>
      </c>
    </row>
    <row r="26" spans="1:7" x14ac:dyDescent="0.3">
      <c r="A26" s="91">
        <v>41</v>
      </c>
      <c r="B26" s="95" t="s">
        <v>65</v>
      </c>
      <c r="C26" s="92">
        <v>0</v>
      </c>
      <c r="D26" s="82">
        <v>0</v>
      </c>
      <c r="E26" s="82">
        <v>0</v>
      </c>
      <c r="F26" s="88"/>
      <c r="G26" s="83">
        <f>SUM(C26:F26)</f>
        <v>0</v>
      </c>
    </row>
    <row r="27" spans="1:7" x14ac:dyDescent="0.3">
      <c r="A27" s="91">
        <v>42</v>
      </c>
      <c r="B27" s="95" t="s">
        <v>66</v>
      </c>
      <c r="C27" s="92">
        <v>671</v>
      </c>
      <c r="D27" s="82">
        <v>11</v>
      </c>
      <c r="E27" s="82">
        <v>0</v>
      </c>
      <c r="F27" s="88"/>
      <c r="G27" s="83">
        <f>SUM(C27:F27)</f>
        <v>682</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D5" activePane="bottomRight" state="frozen"/>
      <selection activeCell="A2" sqref="A2"/>
      <selection pane="topRight" activeCell="C2" sqref="C2"/>
      <selection pane="bottomLeft" activeCell="A5" sqref="A5"/>
      <selection pane="bottomRight" activeCell="E12" sqref="E12"/>
    </sheetView>
  </sheetViews>
  <sheetFormatPr defaultColWidth="9.109375" defaultRowHeight="15.6" x14ac:dyDescent="0.3"/>
  <cols>
    <col min="1" max="1" width="12.88671875" style="7" bestFit="1" customWidth="1"/>
    <col min="2" max="2" width="96.88671875" style="7" bestFit="1"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 x14ac:dyDescent="0.4">
      <c r="B1" s="8" t="s">
        <v>11</v>
      </c>
      <c r="C1" s="8"/>
      <c r="D1" s="8"/>
      <c r="E1" s="8"/>
      <c r="F1" s="8"/>
    </row>
    <row r="2" spans="1:7" ht="18" x14ac:dyDescent="0.3">
      <c r="A2" s="89"/>
      <c r="B2" s="94" t="s">
        <v>71</v>
      </c>
      <c r="C2" s="122" t="s">
        <v>67</v>
      </c>
      <c r="D2" s="122"/>
      <c r="E2" s="122"/>
      <c r="F2" s="122"/>
      <c r="G2" s="122"/>
    </row>
    <row r="3" spans="1:7" ht="31.2" x14ac:dyDescent="0.3">
      <c r="A3" s="90" t="s">
        <v>17</v>
      </c>
      <c r="B3" s="90" t="s">
        <v>68</v>
      </c>
      <c r="C3" s="90" t="s">
        <v>12</v>
      </c>
      <c r="D3" s="90" t="s">
        <v>13</v>
      </c>
      <c r="E3" s="90" t="s">
        <v>14</v>
      </c>
      <c r="F3" s="90" t="s">
        <v>15</v>
      </c>
      <c r="G3" s="96" t="s">
        <v>8</v>
      </c>
    </row>
    <row r="4" spans="1:7" x14ac:dyDescent="0.3">
      <c r="A4" s="90"/>
      <c r="B4" s="90" t="s">
        <v>16</v>
      </c>
      <c r="C4" s="99"/>
      <c r="D4" s="97"/>
      <c r="E4" s="97"/>
      <c r="F4" s="97"/>
      <c r="G4" s="98"/>
    </row>
    <row r="5" spans="1:7" x14ac:dyDescent="0.3">
      <c r="A5" s="91">
        <v>1</v>
      </c>
      <c r="B5" s="95" t="s">
        <v>18</v>
      </c>
      <c r="C5" s="92">
        <v>14629</v>
      </c>
      <c r="D5" s="82">
        <v>310</v>
      </c>
      <c r="E5" s="82">
        <v>0</v>
      </c>
      <c r="F5" s="82">
        <v>39828</v>
      </c>
      <c r="G5" s="83">
        <f>SUM(C5:F5)</f>
        <v>54767</v>
      </c>
    </row>
    <row r="6" spans="1:7" x14ac:dyDescent="0.3">
      <c r="A6" s="91">
        <v>2</v>
      </c>
      <c r="B6" s="95" t="s">
        <v>19</v>
      </c>
      <c r="C6" s="92">
        <v>54</v>
      </c>
      <c r="D6" s="82">
        <v>6</v>
      </c>
      <c r="E6" s="82">
        <v>0</v>
      </c>
      <c r="F6" s="82">
        <v>69</v>
      </c>
      <c r="G6" s="83">
        <f>SUM(C6:F6)</f>
        <v>129</v>
      </c>
    </row>
    <row r="7" spans="1:7" x14ac:dyDescent="0.3">
      <c r="A7" s="91">
        <v>3</v>
      </c>
      <c r="B7" s="95" t="s">
        <v>22</v>
      </c>
      <c r="C7" s="92">
        <v>425</v>
      </c>
      <c r="D7" s="82">
        <v>7</v>
      </c>
      <c r="E7" s="82">
        <v>0</v>
      </c>
      <c r="F7" s="82">
        <v>848</v>
      </c>
      <c r="G7" s="83">
        <f>SUM(C7:F7)</f>
        <v>1280</v>
      </c>
    </row>
    <row r="8" spans="1:7" x14ac:dyDescent="0.3">
      <c r="A8" s="91">
        <v>4</v>
      </c>
      <c r="B8" s="95" t="s">
        <v>23</v>
      </c>
      <c r="C8" s="92">
        <v>281</v>
      </c>
      <c r="D8" s="82">
        <v>5</v>
      </c>
      <c r="E8" s="82">
        <v>0</v>
      </c>
      <c r="F8" s="82">
        <v>1147</v>
      </c>
      <c r="G8" s="83">
        <f>SUM(C8:F8)</f>
        <v>1433</v>
      </c>
    </row>
    <row r="9" spans="1:7" x14ac:dyDescent="0.3">
      <c r="A9" s="91">
        <v>5</v>
      </c>
      <c r="B9" s="95" t="s">
        <v>24</v>
      </c>
      <c r="C9" s="92">
        <v>497</v>
      </c>
      <c r="D9" s="82">
        <v>10</v>
      </c>
      <c r="E9" s="82">
        <v>0</v>
      </c>
      <c r="F9" s="82">
        <v>1318</v>
      </c>
      <c r="G9" s="83">
        <f>SUM(C9:F9)</f>
        <v>1825</v>
      </c>
    </row>
    <row r="10" spans="1:7" x14ac:dyDescent="0.3">
      <c r="A10" s="90"/>
      <c r="B10" s="90" t="s">
        <v>27</v>
      </c>
      <c r="C10" s="18"/>
      <c r="D10" s="18"/>
      <c r="E10" s="18"/>
      <c r="F10" s="18"/>
      <c r="G10" s="81"/>
    </row>
    <row r="11" spans="1:7" x14ac:dyDescent="0.3">
      <c r="A11" s="91">
        <v>6</v>
      </c>
      <c r="B11" s="95" t="s">
        <v>28</v>
      </c>
      <c r="C11" s="93">
        <v>7474444.9888468618</v>
      </c>
      <c r="D11" s="84">
        <v>114801.67452302769</v>
      </c>
      <c r="E11" s="84">
        <v>0</v>
      </c>
      <c r="F11" s="84">
        <v>7975365.0272280229</v>
      </c>
      <c r="G11" s="85">
        <f>SUM(C11:F11)</f>
        <v>15564611.690597912</v>
      </c>
    </row>
    <row r="12" spans="1:7" x14ac:dyDescent="0.3">
      <c r="A12" s="91">
        <v>7</v>
      </c>
      <c r="B12" s="95" t="s">
        <v>29</v>
      </c>
      <c r="C12" s="93">
        <v>7472109.80257414</v>
      </c>
      <c r="D12" s="84">
        <v>114765.80787408831</v>
      </c>
      <c r="E12" s="84">
        <v>0</v>
      </c>
      <c r="F12" s="84">
        <v>7977226.2355059143</v>
      </c>
      <c r="G12" s="85">
        <f>SUM(C12:F12)</f>
        <v>15564101.845954143</v>
      </c>
    </row>
    <row r="13" spans="1:7" x14ac:dyDescent="0.3">
      <c r="A13" s="91">
        <v>10</v>
      </c>
      <c r="B13" s="95" t="s">
        <v>32</v>
      </c>
      <c r="C13" s="93"/>
      <c r="D13" s="84"/>
      <c r="E13" s="84"/>
      <c r="F13" s="86"/>
      <c r="G13" s="85">
        <f>SUM(C13:F13)</f>
        <v>0</v>
      </c>
    </row>
    <row r="14" spans="1:7" x14ac:dyDescent="0.3">
      <c r="A14" s="91">
        <v>11</v>
      </c>
      <c r="B14" s="95" t="s">
        <v>33</v>
      </c>
      <c r="C14" s="93"/>
      <c r="D14" s="84"/>
      <c r="E14" s="84"/>
      <c r="F14" s="86"/>
      <c r="G14" s="85">
        <f>SUM(C14:F14)</f>
        <v>0</v>
      </c>
    </row>
    <row r="15" spans="1:7" x14ac:dyDescent="0.3">
      <c r="A15" s="90"/>
      <c r="B15" s="90" t="s">
        <v>36</v>
      </c>
      <c r="C15" s="18"/>
      <c r="D15" s="18"/>
      <c r="E15" s="18"/>
      <c r="F15" s="18"/>
      <c r="G15" s="81"/>
    </row>
    <row r="16" spans="1:7" x14ac:dyDescent="0.3">
      <c r="A16" s="91">
        <v>15</v>
      </c>
      <c r="B16" s="95" t="s">
        <v>37</v>
      </c>
      <c r="C16" s="93">
        <v>1203492.1000000001</v>
      </c>
      <c r="D16" s="84">
        <v>0</v>
      </c>
      <c r="E16" s="84">
        <v>0</v>
      </c>
      <c r="F16" s="86"/>
      <c r="G16" s="85">
        <f t="shared" ref="G16:G22" si="0">SUM(C16:F16)</f>
        <v>1203492.1000000001</v>
      </c>
    </row>
    <row r="17" spans="1:7" x14ac:dyDescent="0.3">
      <c r="A17" s="91">
        <v>16</v>
      </c>
      <c r="B17" s="95" t="s">
        <v>38</v>
      </c>
      <c r="C17" s="93">
        <v>1845860.81</v>
      </c>
      <c r="D17" s="84">
        <v>16295.82</v>
      </c>
      <c r="E17" s="84">
        <v>0</v>
      </c>
      <c r="F17" s="86"/>
      <c r="G17" s="85">
        <f t="shared" si="0"/>
        <v>1862156.6300000001</v>
      </c>
    </row>
    <row r="18" spans="1:7" x14ac:dyDescent="0.3">
      <c r="A18" s="91">
        <v>17</v>
      </c>
      <c r="B18" s="95" t="s">
        <v>39</v>
      </c>
      <c r="C18" s="93">
        <v>1050875.6399999999</v>
      </c>
      <c r="D18" s="84">
        <v>7281.57</v>
      </c>
      <c r="E18" s="84">
        <v>0</v>
      </c>
      <c r="F18" s="86"/>
      <c r="G18" s="85">
        <f t="shared" si="0"/>
        <v>1058157.21</v>
      </c>
    </row>
    <row r="19" spans="1:7" x14ac:dyDescent="0.3">
      <c r="A19" s="91">
        <v>18</v>
      </c>
      <c r="B19" s="95" t="s">
        <v>40</v>
      </c>
      <c r="C19" s="93">
        <v>0</v>
      </c>
      <c r="D19" s="84">
        <v>0</v>
      </c>
      <c r="E19" s="84">
        <v>0</v>
      </c>
      <c r="F19" s="86"/>
      <c r="G19" s="85">
        <f t="shared" si="0"/>
        <v>0</v>
      </c>
    </row>
    <row r="20" spans="1:7" x14ac:dyDescent="0.3">
      <c r="A20" s="91">
        <v>19</v>
      </c>
      <c r="B20" s="95" t="s">
        <v>41</v>
      </c>
      <c r="C20" s="93">
        <v>0</v>
      </c>
      <c r="D20" s="84">
        <v>0</v>
      </c>
      <c r="E20" s="84">
        <v>0</v>
      </c>
      <c r="F20" s="86"/>
      <c r="G20" s="85">
        <f t="shared" si="0"/>
        <v>0</v>
      </c>
    </row>
    <row r="21" spans="1:7" x14ac:dyDescent="0.3">
      <c r="A21" s="91">
        <v>20</v>
      </c>
      <c r="B21" s="95" t="s">
        <v>42</v>
      </c>
      <c r="C21" s="93">
        <v>998575.87</v>
      </c>
      <c r="D21" s="84">
        <v>24856.35</v>
      </c>
      <c r="E21" s="84">
        <v>0</v>
      </c>
      <c r="F21" s="86"/>
      <c r="G21" s="85">
        <f t="shared" si="0"/>
        <v>1023432.22</v>
      </c>
    </row>
    <row r="22" spans="1:7" x14ac:dyDescent="0.3">
      <c r="A22" s="91">
        <v>21</v>
      </c>
      <c r="B22" s="95" t="s">
        <v>43</v>
      </c>
      <c r="C22" s="93">
        <v>347474.79</v>
      </c>
      <c r="D22" s="84">
        <v>0</v>
      </c>
      <c r="E22" s="84">
        <v>0</v>
      </c>
      <c r="F22" s="86"/>
      <c r="G22" s="85">
        <f t="shared" si="0"/>
        <v>347474.79</v>
      </c>
    </row>
    <row r="23" spans="1:7" x14ac:dyDescent="0.3">
      <c r="A23" s="90"/>
      <c r="B23" s="90" t="s">
        <v>62</v>
      </c>
      <c r="C23" s="18"/>
      <c r="D23" s="18"/>
      <c r="E23" s="18"/>
      <c r="F23" s="18"/>
      <c r="G23" s="81"/>
    </row>
    <row r="24" spans="1:7" x14ac:dyDescent="0.3">
      <c r="A24" s="91">
        <v>39</v>
      </c>
      <c r="B24" s="95" t="s">
        <v>63</v>
      </c>
      <c r="C24" s="92">
        <v>60</v>
      </c>
      <c r="D24" s="82">
        <v>2</v>
      </c>
      <c r="E24" s="82">
        <v>0</v>
      </c>
      <c r="F24" s="88"/>
      <c r="G24" s="83">
        <f>SUM(C24:F24)</f>
        <v>62</v>
      </c>
    </row>
    <row r="25" spans="1:7" x14ac:dyDescent="0.3">
      <c r="A25" s="91">
        <v>40</v>
      </c>
      <c r="B25" s="95" t="s">
        <v>64</v>
      </c>
      <c r="C25" s="92">
        <v>1912</v>
      </c>
      <c r="D25" s="82">
        <v>26</v>
      </c>
      <c r="E25" s="82">
        <v>0</v>
      </c>
      <c r="F25" s="88"/>
      <c r="G25" s="83">
        <f>SUM(C25:F25)</f>
        <v>1938</v>
      </c>
    </row>
    <row r="26" spans="1:7" x14ac:dyDescent="0.3">
      <c r="A26" s="91">
        <v>41</v>
      </c>
      <c r="B26" s="95" t="s">
        <v>65</v>
      </c>
      <c r="C26" s="92">
        <v>0</v>
      </c>
      <c r="D26" s="82">
        <v>0</v>
      </c>
      <c r="E26" s="82">
        <v>0</v>
      </c>
      <c r="F26" s="88"/>
      <c r="G26" s="83">
        <f>SUM(C26:F26)</f>
        <v>0</v>
      </c>
    </row>
    <row r="27" spans="1:7" x14ac:dyDescent="0.3">
      <c r="A27" s="91">
        <v>42</v>
      </c>
      <c r="B27" s="95" t="s">
        <v>66</v>
      </c>
      <c r="C27" s="92">
        <v>222</v>
      </c>
      <c r="D27" s="82">
        <v>7</v>
      </c>
      <c r="E27" s="82">
        <v>0</v>
      </c>
      <c r="F27" s="88"/>
      <c r="G27" s="83">
        <f>SUM(C27:F27)</f>
        <v>229</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11" activePane="bottomRight" state="frozen"/>
      <selection activeCell="A2" sqref="A2"/>
      <selection pane="topRight" activeCell="C2" sqref="C2"/>
      <selection pane="bottomLeft" activeCell="A5" sqref="A5"/>
      <selection pane="bottomRight" activeCell="F9" sqref="F9"/>
    </sheetView>
  </sheetViews>
  <sheetFormatPr defaultColWidth="9.109375" defaultRowHeight="15.6" x14ac:dyDescent="0.3"/>
  <cols>
    <col min="1" max="1" width="12.88671875" style="7" bestFit="1" customWidth="1"/>
    <col min="2" max="2" width="101.44140625" style="7" bestFit="1"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 x14ac:dyDescent="0.4">
      <c r="B1" s="8" t="s">
        <v>11</v>
      </c>
      <c r="C1" s="8"/>
      <c r="D1" s="8"/>
      <c r="E1" s="8"/>
      <c r="F1" s="8"/>
    </row>
    <row r="2" spans="1:7" ht="18" x14ac:dyDescent="0.3">
      <c r="A2" s="89"/>
      <c r="B2" s="94" t="s">
        <v>100</v>
      </c>
      <c r="C2" s="122" t="s">
        <v>67</v>
      </c>
      <c r="D2" s="122"/>
      <c r="E2" s="122"/>
      <c r="F2" s="122"/>
      <c r="G2" s="122"/>
    </row>
    <row r="3" spans="1:7" ht="31.2" x14ac:dyDescent="0.3">
      <c r="A3" s="90" t="s">
        <v>17</v>
      </c>
      <c r="B3" s="90" t="s">
        <v>68</v>
      </c>
      <c r="C3" s="100" t="s">
        <v>12</v>
      </c>
      <c r="D3" s="90" t="s">
        <v>13</v>
      </c>
      <c r="E3" s="90" t="s">
        <v>14</v>
      </c>
      <c r="F3" s="90" t="s">
        <v>15</v>
      </c>
      <c r="G3" s="96" t="s">
        <v>8</v>
      </c>
    </row>
    <row r="4" spans="1:7" x14ac:dyDescent="0.3">
      <c r="A4" s="90"/>
      <c r="B4" s="90" t="s">
        <v>16</v>
      </c>
      <c r="C4" s="99"/>
      <c r="D4" s="97"/>
      <c r="E4" s="97"/>
      <c r="F4" s="97"/>
      <c r="G4" s="98"/>
    </row>
    <row r="5" spans="1:7" x14ac:dyDescent="0.3">
      <c r="A5" s="91">
        <v>1</v>
      </c>
      <c r="B5" s="95" t="s">
        <v>18</v>
      </c>
      <c r="C5" s="92">
        <v>9740</v>
      </c>
      <c r="D5" s="82">
        <v>124</v>
      </c>
      <c r="E5" s="82">
        <v>0</v>
      </c>
      <c r="F5" s="82">
        <v>34092</v>
      </c>
      <c r="G5" s="83">
        <f>SUM(C5:F5)</f>
        <v>43956</v>
      </c>
    </row>
    <row r="6" spans="1:7" x14ac:dyDescent="0.3">
      <c r="A6" s="91">
        <v>2</v>
      </c>
      <c r="B6" s="95" t="s">
        <v>19</v>
      </c>
      <c r="C6" s="92">
        <v>30</v>
      </c>
      <c r="D6" s="82">
        <v>2</v>
      </c>
      <c r="E6" s="82">
        <v>0</v>
      </c>
      <c r="F6" s="82">
        <v>56</v>
      </c>
      <c r="G6" s="83">
        <f>SUM(C6:F6)</f>
        <v>88</v>
      </c>
    </row>
    <row r="7" spans="1:7" x14ac:dyDescent="0.3">
      <c r="A7" s="91">
        <v>3</v>
      </c>
      <c r="B7" s="95" t="s">
        <v>22</v>
      </c>
      <c r="C7" s="92">
        <v>318</v>
      </c>
      <c r="D7" s="82">
        <v>5</v>
      </c>
      <c r="E7" s="82">
        <v>0</v>
      </c>
      <c r="F7" s="82">
        <v>769</v>
      </c>
      <c r="G7" s="83">
        <f>SUM(C7:F7)</f>
        <v>1092</v>
      </c>
    </row>
    <row r="8" spans="1:7" x14ac:dyDescent="0.3">
      <c r="A8" s="91">
        <v>4</v>
      </c>
      <c r="B8" s="95" t="s">
        <v>23</v>
      </c>
      <c r="C8" s="92">
        <v>177</v>
      </c>
      <c r="D8" s="82">
        <v>1</v>
      </c>
      <c r="E8" s="82">
        <v>0</v>
      </c>
      <c r="F8" s="82">
        <v>1039</v>
      </c>
      <c r="G8" s="83">
        <f>SUM(C8:F8)</f>
        <v>1217</v>
      </c>
    </row>
    <row r="9" spans="1:7" x14ac:dyDescent="0.3">
      <c r="A9" s="91">
        <v>5</v>
      </c>
      <c r="B9" s="95" t="s">
        <v>24</v>
      </c>
      <c r="C9" s="92">
        <v>326</v>
      </c>
      <c r="D9" s="82">
        <v>1</v>
      </c>
      <c r="E9" s="82">
        <v>0</v>
      </c>
      <c r="F9" s="82">
        <v>1027</v>
      </c>
      <c r="G9" s="83">
        <f>SUM(C9:F9)</f>
        <v>1354</v>
      </c>
    </row>
    <row r="10" spans="1:7" x14ac:dyDescent="0.3">
      <c r="A10" s="90"/>
      <c r="B10" s="90" t="s">
        <v>27</v>
      </c>
      <c r="C10" s="18"/>
      <c r="D10" s="18"/>
      <c r="E10" s="18"/>
      <c r="F10" s="18"/>
      <c r="G10" s="81"/>
    </row>
    <row r="11" spans="1:7" x14ac:dyDescent="0.3">
      <c r="A11" s="91">
        <v>6</v>
      </c>
      <c r="B11" s="95" t="s">
        <v>28</v>
      </c>
      <c r="C11" s="93">
        <v>6676194.6575110191</v>
      </c>
      <c r="D11" s="84">
        <v>102541.16891188739</v>
      </c>
      <c r="E11" s="84">
        <v>0</v>
      </c>
      <c r="F11" s="84">
        <v>6826758.6750089843</v>
      </c>
      <c r="G11" s="85">
        <f>SUM(C11:F11)</f>
        <v>13605494.50143189</v>
      </c>
    </row>
    <row r="12" spans="1:7" x14ac:dyDescent="0.3">
      <c r="A12" s="91">
        <v>7</v>
      </c>
      <c r="B12" s="95" t="s">
        <v>29</v>
      </c>
      <c r="C12" s="93">
        <v>6674108.86276084</v>
      </c>
      <c r="D12" s="84">
        <v>102509.13272319522</v>
      </c>
      <c r="E12" s="84">
        <v>0</v>
      </c>
      <c r="F12" s="84">
        <v>6828351.8334053336</v>
      </c>
      <c r="G12" s="85">
        <f>SUM(C12:F12)</f>
        <v>13604969.82888937</v>
      </c>
    </row>
    <row r="13" spans="1:7" x14ac:dyDescent="0.3">
      <c r="A13" s="91">
        <v>10</v>
      </c>
      <c r="B13" s="95" t="s">
        <v>32</v>
      </c>
      <c r="C13" s="93"/>
      <c r="D13" s="84"/>
      <c r="E13" s="84"/>
      <c r="F13" s="86"/>
      <c r="G13" s="85">
        <f>SUM(C13:F13)</f>
        <v>0</v>
      </c>
    </row>
    <row r="14" spans="1:7" x14ac:dyDescent="0.3">
      <c r="A14" s="91">
        <v>11</v>
      </c>
      <c r="B14" s="95" t="s">
        <v>33</v>
      </c>
      <c r="C14" s="93"/>
      <c r="D14" s="84"/>
      <c r="E14" s="84"/>
      <c r="F14" s="86"/>
      <c r="G14" s="85">
        <f>SUM(C14:F14)</f>
        <v>0</v>
      </c>
    </row>
    <row r="15" spans="1:7" x14ac:dyDescent="0.3">
      <c r="A15" s="90"/>
      <c r="B15" s="90" t="s">
        <v>36</v>
      </c>
      <c r="C15" s="18"/>
      <c r="D15" s="18"/>
      <c r="E15" s="18"/>
      <c r="F15" s="18"/>
      <c r="G15" s="81"/>
    </row>
    <row r="16" spans="1:7" x14ac:dyDescent="0.3">
      <c r="A16" s="91">
        <v>15</v>
      </c>
      <c r="B16" s="95" t="s">
        <v>37</v>
      </c>
      <c r="C16" s="93">
        <v>889154.72</v>
      </c>
      <c r="D16" s="84">
        <v>0</v>
      </c>
      <c r="E16" s="84">
        <v>0</v>
      </c>
      <c r="F16" s="86"/>
      <c r="G16" s="85">
        <f t="shared" ref="G16:G22" si="0">SUM(C16:F16)</f>
        <v>889154.72</v>
      </c>
    </row>
    <row r="17" spans="1:7" x14ac:dyDescent="0.3">
      <c r="A17" s="91">
        <v>16</v>
      </c>
      <c r="B17" s="95" t="s">
        <v>38</v>
      </c>
      <c r="C17" s="93">
        <v>2000360.99</v>
      </c>
      <c r="D17" s="84">
        <v>773.73</v>
      </c>
      <c r="E17" s="84">
        <v>0</v>
      </c>
      <c r="F17" s="86"/>
      <c r="G17" s="85">
        <f t="shared" si="0"/>
        <v>2001134.72</v>
      </c>
    </row>
    <row r="18" spans="1:7" x14ac:dyDescent="0.3">
      <c r="A18" s="91">
        <v>17</v>
      </c>
      <c r="B18" s="95" t="s">
        <v>39</v>
      </c>
      <c r="C18" s="93">
        <v>1165257.4400000002</v>
      </c>
      <c r="D18" s="84">
        <v>1545.95</v>
      </c>
      <c r="E18" s="84">
        <v>0</v>
      </c>
      <c r="F18" s="86"/>
      <c r="G18" s="85">
        <f t="shared" si="0"/>
        <v>1166803.3900000001</v>
      </c>
    </row>
    <row r="19" spans="1:7" x14ac:dyDescent="0.3">
      <c r="A19" s="91">
        <v>18</v>
      </c>
      <c r="B19" s="95" t="s">
        <v>40</v>
      </c>
      <c r="C19" s="93">
        <v>0</v>
      </c>
      <c r="D19" s="84">
        <v>0</v>
      </c>
      <c r="E19" s="84">
        <v>0</v>
      </c>
      <c r="F19" s="86"/>
      <c r="G19" s="85">
        <f t="shared" si="0"/>
        <v>0</v>
      </c>
    </row>
    <row r="20" spans="1:7" x14ac:dyDescent="0.3">
      <c r="A20" s="91">
        <v>19</v>
      </c>
      <c r="B20" s="95" t="s">
        <v>41</v>
      </c>
      <c r="C20" s="93">
        <v>0</v>
      </c>
      <c r="D20" s="84">
        <v>0</v>
      </c>
      <c r="E20" s="84">
        <v>0</v>
      </c>
      <c r="F20" s="86"/>
      <c r="G20" s="85">
        <f t="shared" si="0"/>
        <v>0</v>
      </c>
    </row>
    <row r="21" spans="1:7" x14ac:dyDescent="0.3">
      <c r="A21" s="91">
        <v>20</v>
      </c>
      <c r="B21" s="95" t="s">
        <v>42</v>
      </c>
      <c r="C21" s="93">
        <v>1248389.33</v>
      </c>
      <c r="D21" s="84">
        <v>521.41</v>
      </c>
      <c r="E21" s="84">
        <v>0</v>
      </c>
      <c r="F21" s="86"/>
      <c r="G21" s="85">
        <f t="shared" si="0"/>
        <v>1248910.74</v>
      </c>
    </row>
    <row r="22" spans="1:7" x14ac:dyDescent="0.3">
      <c r="A22" s="91">
        <v>21</v>
      </c>
      <c r="B22" s="95" t="s">
        <v>43</v>
      </c>
      <c r="C22" s="93">
        <v>207665.24</v>
      </c>
      <c r="D22" s="84">
        <v>0</v>
      </c>
      <c r="E22" s="84">
        <v>0</v>
      </c>
      <c r="F22" s="86"/>
      <c r="G22" s="85">
        <f t="shared" si="0"/>
        <v>207665.24</v>
      </c>
    </row>
    <row r="23" spans="1:7" x14ac:dyDescent="0.3">
      <c r="A23" s="90"/>
      <c r="B23" s="90" t="s">
        <v>62</v>
      </c>
      <c r="C23" s="18"/>
      <c r="D23" s="18"/>
      <c r="E23" s="18"/>
      <c r="F23" s="18"/>
      <c r="G23" s="81"/>
    </row>
    <row r="24" spans="1:7" x14ac:dyDescent="0.3">
      <c r="A24" s="91">
        <v>39</v>
      </c>
      <c r="B24" s="95" t="s">
        <v>63</v>
      </c>
      <c r="C24" s="93">
        <v>49</v>
      </c>
      <c r="D24" s="84">
        <v>0</v>
      </c>
      <c r="E24" s="84">
        <v>0</v>
      </c>
      <c r="F24" s="88"/>
      <c r="G24" s="83">
        <f>SUM(C24:F24)</f>
        <v>49</v>
      </c>
    </row>
    <row r="25" spans="1:7" x14ac:dyDescent="0.3">
      <c r="A25" s="91">
        <v>40</v>
      </c>
      <c r="B25" s="95" t="s">
        <v>64</v>
      </c>
      <c r="C25" s="93">
        <v>1419</v>
      </c>
      <c r="D25" s="84">
        <v>8</v>
      </c>
      <c r="E25" s="84">
        <v>0</v>
      </c>
      <c r="F25" s="88"/>
      <c r="G25" s="83">
        <f>SUM(C25:F25)</f>
        <v>1427</v>
      </c>
    </row>
    <row r="26" spans="1:7" x14ac:dyDescent="0.3">
      <c r="A26" s="91">
        <v>41</v>
      </c>
      <c r="B26" s="95" t="s">
        <v>65</v>
      </c>
      <c r="C26" s="93">
        <v>0</v>
      </c>
      <c r="D26" s="84">
        <v>0</v>
      </c>
      <c r="E26" s="84">
        <v>0</v>
      </c>
      <c r="F26" s="88"/>
      <c r="G26" s="83">
        <f>SUM(C26:F26)</f>
        <v>0</v>
      </c>
    </row>
    <row r="27" spans="1:7" x14ac:dyDescent="0.3">
      <c r="A27" s="91">
        <v>42</v>
      </c>
      <c r="B27" s="95" t="s">
        <v>66</v>
      </c>
      <c r="C27" s="93">
        <v>167</v>
      </c>
      <c r="D27" s="84">
        <v>1</v>
      </c>
      <c r="E27" s="84">
        <v>0</v>
      </c>
      <c r="F27" s="88"/>
      <c r="G27" s="83">
        <f>SUM(C27:F27)</f>
        <v>168</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E5" activePane="bottomRight" state="frozen"/>
      <selection activeCell="A2" sqref="A2"/>
      <selection pane="topRight" activeCell="C2" sqref="C2"/>
      <selection pane="bottomLeft" activeCell="A5" sqref="A5"/>
      <selection pane="bottomRight" activeCell="C11" sqref="C11"/>
    </sheetView>
  </sheetViews>
  <sheetFormatPr defaultColWidth="9.109375" defaultRowHeight="15.6" x14ac:dyDescent="0.3"/>
  <cols>
    <col min="1" max="1" width="12.88671875" style="7" bestFit="1" customWidth="1"/>
    <col min="2" max="2" width="96.88671875" style="7" bestFit="1"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 x14ac:dyDescent="0.4">
      <c r="B1" s="8" t="s">
        <v>11</v>
      </c>
      <c r="C1" s="8"/>
      <c r="D1" s="8"/>
      <c r="E1" s="8"/>
      <c r="F1" s="8"/>
    </row>
    <row r="2" spans="1:7" ht="18" x14ac:dyDescent="0.3">
      <c r="A2" s="89"/>
      <c r="B2" s="94" t="s">
        <v>99</v>
      </c>
      <c r="C2" s="123" t="s">
        <v>67</v>
      </c>
      <c r="D2" s="122"/>
      <c r="E2" s="122"/>
      <c r="F2" s="122"/>
      <c r="G2" s="122"/>
    </row>
    <row r="3" spans="1:7" ht="31.2" x14ac:dyDescent="0.3">
      <c r="A3" s="90" t="s">
        <v>17</v>
      </c>
      <c r="B3" s="90" t="s">
        <v>68</v>
      </c>
      <c r="C3" s="100" t="s">
        <v>12</v>
      </c>
      <c r="D3" s="90" t="s">
        <v>13</v>
      </c>
      <c r="E3" s="90" t="s">
        <v>14</v>
      </c>
      <c r="F3" s="90" t="s">
        <v>15</v>
      </c>
      <c r="G3" s="96" t="s">
        <v>8</v>
      </c>
    </row>
    <row r="4" spans="1:7" x14ac:dyDescent="0.3">
      <c r="A4" s="90"/>
      <c r="B4" s="90" t="s">
        <v>16</v>
      </c>
      <c r="C4" s="99"/>
      <c r="D4" s="97"/>
      <c r="E4" s="97"/>
      <c r="F4" s="97"/>
      <c r="G4" s="98"/>
    </row>
    <row r="5" spans="1:7" x14ac:dyDescent="0.3">
      <c r="A5" s="91">
        <v>1</v>
      </c>
      <c r="B5" s="95" t="s">
        <v>18</v>
      </c>
      <c r="C5" s="92">
        <v>9611</v>
      </c>
      <c r="D5" s="82">
        <v>109</v>
      </c>
      <c r="E5" s="82">
        <v>0</v>
      </c>
      <c r="F5" s="82">
        <v>21372</v>
      </c>
      <c r="G5" s="83">
        <f>SUM(C5:F5)</f>
        <v>31092</v>
      </c>
    </row>
    <row r="6" spans="1:7" x14ac:dyDescent="0.3">
      <c r="A6" s="91">
        <v>2</v>
      </c>
      <c r="B6" s="95" t="s">
        <v>19</v>
      </c>
      <c r="C6" s="92">
        <v>38</v>
      </c>
      <c r="D6" s="82">
        <v>4</v>
      </c>
      <c r="E6" s="82">
        <v>0</v>
      </c>
      <c r="F6" s="82">
        <v>56</v>
      </c>
      <c r="G6" s="83">
        <f>SUM(C6:F6)</f>
        <v>98</v>
      </c>
    </row>
    <row r="7" spans="1:7" x14ac:dyDescent="0.3">
      <c r="A7" s="91">
        <v>3</v>
      </c>
      <c r="B7" s="95" t="s">
        <v>22</v>
      </c>
      <c r="C7" s="92">
        <v>415</v>
      </c>
      <c r="D7" s="82">
        <v>6</v>
      </c>
      <c r="E7" s="82">
        <v>0</v>
      </c>
      <c r="F7" s="82">
        <v>193</v>
      </c>
      <c r="G7" s="83">
        <f>SUM(C7:F7)</f>
        <v>614</v>
      </c>
    </row>
    <row r="8" spans="1:7" x14ac:dyDescent="0.3">
      <c r="A8" s="91">
        <v>4</v>
      </c>
      <c r="B8" s="95" t="s">
        <v>23</v>
      </c>
      <c r="C8" s="92">
        <v>156</v>
      </c>
      <c r="D8" s="82">
        <v>1</v>
      </c>
      <c r="E8" s="82">
        <v>0</v>
      </c>
      <c r="F8" s="82">
        <v>262</v>
      </c>
      <c r="G8" s="83">
        <f>SUM(C8:F8)</f>
        <v>419</v>
      </c>
    </row>
    <row r="9" spans="1:7" x14ac:dyDescent="0.3">
      <c r="A9" s="91">
        <v>5</v>
      </c>
      <c r="B9" s="95" t="s">
        <v>24</v>
      </c>
      <c r="C9" s="92">
        <v>288</v>
      </c>
      <c r="D9" s="82">
        <v>2</v>
      </c>
      <c r="E9" s="82">
        <v>0</v>
      </c>
      <c r="F9" s="82">
        <v>611</v>
      </c>
      <c r="G9" s="83">
        <f>SUM(C9:F9)</f>
        <v>901</v>
      </c>
    </row>
    <row r="10" spans="1:7" x14ac:dyDescent="0.3">
      <c r="A10" s="90"/>
      <c r="B10" s="90" t="s">
        <v>27</v>
      </c>
      <c r="C10" s="18"/>
      <c r="D10" s="18"/>
      <c r="E10" s="18"/>
      <c r="F10" s="18"/>
      <c r="G10" s="81"/>
    </row>
    <row r="11" spans="1:7" x14ac:dyDescent="0.3">
      <c r="A11" s="91">
        <v>6</v>
      </c>
      <c r="B11" s="95" t="s">
        <v>28</v>
      </c>
      <c r="C11" s="93">
        <v>3242502.9240559889</v>
      </c>
      <c r="D11" s="84">
        <v>49802.328585318835</v>
      </c>
      <c r="E11" s="84">
        <v>0</v>
      </c>
      <c r="F11" s="84">
        <v>4279639.985987681</v>
      </c>
      <c r="G11" s="85">
        <f>SUM(C11:F11)</f>
        <v>7571945.2386289891</v>
      </c>
    </row>
    <row r="12" spans="1:7" x14ac:dyDescent="0.3">
      <c r="A12" s="91">
        <v>7</v>
      </c>
      <c r="B12" s="95" t="s">
        <v>29</v>
      </c>
      <c r="C12" s="93">
        <v>3241489.8925427711</v>
      </c>
      <c r="D12" s="84">
        <v>49786.769207433848</v>
      </c>
      <c r="E12" s="84">
        <v>0</v>
      </c>
      <c r="F12" s="84">
        <v>4280638.724144632</v>
      </c>
      <c r="G12" s="85">
        <f>SUM(C12:F12)</f>
        <v>7571915.3858948369</v>
      </c>
    </row>
    <row r="13" spans="1:7" x14ac:dyDescent="0.3">
      <c r="A13" s="91">
        <v>10</v>
      </c>
      <c r="B13" s="95" t="s">
        <v>32</v>
      </c>
      <c r="C13" s="93"/>
      <c r="D13" s="84"/>
      <c r="E13" s="84"/>
      <c r="F13" s="86"/>
      <c r="G13" s="85">
        <f>SUM(C13:F13)</f>
        <v>0</v>
      </c>
    </row>
    <row r="14" spans="1:7" x14ac:dyDescent="0.3">
      <c r="A14" s="91">
        <v>11</v>
      </c>
      <c r="B14" s="95" t="s">
        <v>33</v>
      </c>
      <c r="C14" s="93"/>
      <c r="D14" s="84"/>
      <c r="E14" s="84"/>
      <c r="F14" s="86"/>
      <c r="G14" s="85">
        <f>SUM(C14:F14)</f>
        <v>0</v>
      </c>
    </row>
    <row r="15" spans="1:7" x14ac:dyDescent="0.3">
      <c r="A15" s="90"/>
      <c r="B15" s="90" t="s">
        <v>36</v>
      </c>
      <c r="C15" s="18"/>
      <c r="D15" s="18"/>
      <c r="E15" s="18"/>
      <c r="F15" s="18"/>
      <c r="G15" s="81"/>
    </row>
    <row r="16" spans="1:7" x14ac:dyDescent="0.3">
      <c r="A16" s="91">
        <v>15</v>
      </c>
      <c r="B16" s="95" t="s">
        <v>37</v>
      </c>
      <c r="C16" s="93">
        <v>580509.66</v>
      </c>
      <c r="D16" s="84">
        <v>12.34</v>
      </c>
      <c r="E16" s="84">
        <v>0</v>
      </c>
      <c r="F16" s="86"/>
      <c r="G16" s="85">
        <f t="shared" ref="G16:G22" si="0">SUM(C16:F16)</f>
        <v>580522</v>
      </c>
    </row>
    <row r="17" spans="1:7" x14ac:dyDescent="0.3">
      <c r="A17" s="91">
        <v>16</v>
      </c>
      <c r="B17" s="95" t="s">
        <v>38</v>
      </c>
      <c r="C17" s="93">
        <v>1505228.62</v>
      </c>
      <c r="D17" s="84">
        <v>2205.06</v>
      </c>
      <c r="E17" s="84">
        <v>0</v>
      </c>
      <c r="F17" s="86"/>
      <c r="G17" s="85">
        <f t="shared" si="0"/>
        <v>1507433.6800000002</v>
      </c>
    </row>
    <row r="18" spans="1:7" x14ac:dyDescent="0.3">
      <c r="A18" s="91">
        <v>17</v>
      </c>
      <c r="B18" s="95" t="s">
        <v>39</v>
      </c>
      <c r="C18" s="93">
        <v>587997.96</v>
      </c>
      <c r="D18" s="84">
        <v>927.05</v>
      </c>
      <c r="E18" s="84">
        <v>0</v>
      </c>
      <c r="F18" s="86"/>
      <c r="G18" s="85">
        <f t="shared" si="0"/>
        <v>588925.01</v>
      </c>
    </row>
    <row r="19" spans="1:7" x14ac:dyDescent="0.3">
      <c r="A19" s="91">
        <v>18</v>
      </c>
      <c r="B19" s="95" t="s">
        <v>40</v>
      </c>
      <c r="C19" s="93">
        <v>0</v>
      </c>
      <c r="D19" s="84">
        <v>0</v>
      </c>
      <c r="E19" s="84">
        <v>0</v>
      </c>
      <c r="F19" s="86"/>
      <c r="G19" s="85">
        <f t="shared" si="0"/>
        <v>0</v>
      </c>
    </row>
    <row r="20" spans="1:7" x14ac:dyDescent="0.3">
      <c r="A20" s="91">
        <v>19</v>
      </c>
      <c r="B20" s="95" t="s">
        <v>41</v>
      </c>
      <c r="C20" s="93">
        <v>0</v>
      </c>
      <c r="D20" s="84">
        <v>0</v>
      </c>
      <c r="E20" s="84">
        <v>0</v>
      </c>
      <c r="F20" s="86"/>
      <c r="G20" s="85">
        <f t="shared" si="0"/>
        <v>0</v>
      </c>
    </row>
    <row r="21" spans="1:7" x14ac:dyDescent="0.3">
      <c r="A21" s="91">
        <v>20</v>
      </c>
      <c r="B21" s="95" t="s">
        <v>42</v>
      </c>
      <c r="C21" s="93">
        <v>375116.61</v>
      </c>
      <c r="D21" s="84">
        <v>72.569999999999993</v>
      </c>
      <c r="E21" s="84">
        <v>0</v>
      </c>
      <c r="F21" s="86"/>
      <c r="G21" s="85">
        <f t="shared" si="0"/>
        <v>375189.18</v>
      </c>
    </row>
    <row r="22" spans="1:7" x14ac:dyDescent="0.3">
      <c r="A22" s="91">
        <v>21</v>
      </c>
      <c r="B22" s="95" t="s">
        <v>43</v>
      </c>
      <c r="C22" s="93">
        <v>304245.27999999997</v>
      </c>
      <c r="D22" s="84">
        <v>0</v>
      </c>
      <c r="E22" s="84">
        <v>0</v>
      </c>
      <c r="F22" s="86"/>
      <c r="G22" s="85">
        <f t="shared" si="0"/>
        <v>304245.27999999997</v>
      </c>
    </row>
    <row r="23" spans="1:7" x14ac:dyDescent="0.3">
      <c r="A23" s="90"/>
      <c r="B23" s="90" t="s">
        <v>62</v>
      </c>
      <c r="C23" s="18"/>
      <c r="D23" s="18"/>
      <c r="E23" s="18"/>
      <c r="F23" s="18"/>
      <c r="G23" s="81"/>
    </row>
    <row r="24" spans="1:7" x14ac:dyDescent="0.3">
      <c r="A24" s="91">
        <v>39</v>
      </c>
      <c r="B24" s="95" t="s">
        <v>63</v>
      </c>
      <c r="C24" s="92">
        <v>65</v>
      </c>
      <c r="D24" s="82">
        <v>1</v>
      </c>
      <c r="E24" s="82">
        <v>0</v>
      </c>
      <c r="F24" s="88"/>
      <c r="G24" s="83">
        <f>SUM(C24:F24)</f>
        <v>66</v>
      </c>
    </row>
    <row r="25" spans="1:7" x14ac:dyDescent="0.3">
      <c r="A25" s="91">
        <v>40</v>
      </c>
      <c r="B25" s="95" t="s">
        <v>64</v>
      </c>
      <c r="C25" s="92">
        <v>1126</v>
      </c>
      <c r="D25" s="82">
        <v>7</v>
      </c>
      <c r="E25" s="82">
        <v>0</v>
      </c>
      <c r="F25" s="88"/>
      <c r="G25" s="83">
        <f>SUM(C25:F25)</f>
        <v>1133</v>
      </c>
    </row>
    <row r="26" spans="1:7" x14ac:dyDescent="0.3">
      <c r="A26" s="91">
        <v>41</v>
      </c>
      <c r="B26" s="95" t="s">
        <v>65</v>
      </c>
      <c r="C26" s="92">
        <v>0</v>
      </c>
      <c r="D26" s="82">
        <v>0</v>
      </c>
      <c r="E26" s="82">
        <v>0</v>
      </c>
      <c r="F26" s="88"/>
      <c r="G26" s="83">
        <f>SUM(C26:F26)</f>
        <v>0</v>
      </c>
    </row>
    <row r="27" spans="1:7" x14ac:dyDescent="0.3">
      <c r="A27" s="91">
        <v>42</v>
      </c>
      <c r="B27" s="95" t="s">
        <v>66</v>
      </c>
      <c r="C27" s="92">
        <v>167</v>
      </c>
      <c r="D27" s="82">
        <v>0</v>
      </c>
      <c r="E27" s="82">
        <v>0</v>
      </c>
      <c r="F27" s="88"/>
      <c r="G27" s="83">
        <f>SUM(C27:F27)</f>
        <v>167</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8" sqref="C8"/>
    </sheetView>
  </sheetViews>
  <sheetFormatPr defaultColWidth="9.109375" defaultRowHeight="15.6" x14ac:dyDescent="0.3"/>
  <cols>
    <col min="1" max="1" width="12.88671875" style="7" bestFit="1" customWidth="1"/>
    <col min="2" max="2" width="96.88671875" style="7" bestFit="1" customWidth="1"/>
    <col min="3" max="7" width="16.88671875" style="7" customWidth="1"/>
    <col min="8" max="8" width="35.109375" style="7" customWidth="1"/>
    <col min="9" max="10" width="9.109375" style="7"/>
    <col min="11" max="11" width="10.88671875" style="7" bestFit="1" customWidth="1"/>
    <col min="12" max="12" width="9.109375" style="7"/>
    <col min="13" max="13" width="9.88671875" style="7" bestFit="1" customWidth="1"/>
    <col min="14" max="14" width="13.44140625" style="7" bestFit="1" customWidth="1"/>
    <col min="15" max="15" width="30.88671875" style="7" bestFit="1" customWidth="1"/>
    <col min="16" max="16384" width="9.109375" style="7"/>
  </cols>
  <sheetData>
    <row r="1" spans="1:7" s="6" customFormat="1" ht="21" x14ac:dyDescent="0.4">
      <c r="B1" s="8" t="s">
        <v>11</v>
      </c>
      <c r="C1" s="8"/>
      <c r="D1" s="8"/>
      <c r="E1" s="8"/>
      <c r="F1" s="8"/>
    </row>
    <row r="2" spans="1:7" ht="18" x14ac:dyDescent="0.3">
      <c r="A2" s="89"/>
      <c r="B2" s="94" t="s">
        <v>72</v>
      </c>
      <c r="C2" s="122" t="s">
        <v>67</v>
      </c>
      <c r="D2" s="122"/>
      <c r="E2" s="122"/>
      <c r="F2" s="122"/>
      <c r="G2" s="122"/>
    </row>
    <row r="3" spans="1:7" ht="31.2" x14ac:dyDescent="0.3">
      <c r="A3" s="90" t="s">
        <v>17</v>
      </c>
      <c r="B3" s="90" t="s">
        <v>68</v>
      </c>
      <c r="C3" s="90" t="s">
        <v>12</v>
      </c>
      <c r="D3" s="90" t="s">
        <v>13</v>
      </c>
      <c r="E3" s="90" t="s">
        <v>14</v>
      </c>
      <c r="F3" s="90" t="s">
        <v>15</v>
      </c>
      <c r="G3" s="96" t="s">
        <v>8</v>
      </c>
    </row>
    <row r="4" spans="1:7" x14ac:dyDescent="0.3">
      <c r="A4" s="90"/>
      <c r="B4" s="90" t="s">
        <v>16</v>
      </c>
      <c r="C4" s="97"/>
      <c r="D4" s="97"/>
      <c r="E4" s="97"/>
      <c r="F4" s="97"/>
      <c r="G4" s="98"/>
    </row>
    <row r="5" spans="1:7" x14ac:dyDescent="0.3">
      <c r="A5" s="91">
        <v>1</v>
      </c>
      <c r="B5" s="95" t="s">
        <v>18</v>
      </c>
      <c r="C5" s="82">
        <v>10193</v>
      </c>
      <c r="D5" s="82">
        <v>161</v>
      </c>
      <c r="E5" s="82">
        <v>0</v>
      </c>
      <c r="F5" s="82">
        <v>8112</v>
      </c>
      <c r="G5" s="83">
        <f>SUM(C5:F5)</f>
        <v>18466</v>
      </c>
    </row>
    <row r="6" spans="1:7" x14ac:dyDescent="0.3">
      <c r="A6" s="91">
        <v>2</v>
      </c>
      <c r="B6" s="95" t="s">
        <v>19</v>
      </c>
      <c r="C6" s="82">
        <v>23</v>
      </c>
      <c r="D6" s="82">
        <v>3</v>
      </c>
      <c r="E6" s="82">
        <v>0</v>
      </c>
      <c r="F6" s="82">
        <v>30</v>
      </c>
      <c r="G6" s="83">
        <f>SUM(C6:F6)</f>
        <v>56</v>
      </c>
    </row>
    <row r="7" spans="1:7" x14ac:dyDescent="0.3">
      <c r="A7" s="91">
        <v>3</v>
      </c>
      <c r="B7" s="95" t="s">
        <v>22</v>
      </c>
      <c r="C7" s="82">
        <v>292</v>
      </c>
      <c r="D7" s="82">
        <v>6</v>
      </c>
      <c r="E7" s="82">
        <v>0</v>
      </c>
      <c r="F7" s="82">
        <v>262</v>
      </c>
      <c r="G7" s="83">
        <f>SUM(C7:F7)</f>
        <v>560</v>
      </c>
    </row>
    <row r="8" spans="1:7" x14ac:dyDescent="0.3">
      <c r="A8" s="91">
        <v>4</v>
      </c>
      <c r="B8" s="95" t="s">
        <v>23</v>
      </c>
      <c r="C8" s="82">
        <v>189</v>
      </c>
      <c r="D8" s="82">
        <v>3</v>
      </c>
      <c r="E8" s="82">
        <v>0</v>
      </c>
      <c r="F8" s="82">
        <v>0</v>
      </c>
      <c r="G8" s="83">
        <f>SUM(C8:F8)</f>
        <v>192</v>
      </c>
    </row>
    <row r="9" spans="1:7" x14ac:dyDescent="0.3">
      <c r="A9" s="91">
        <v>5</v>
      </c>
      <c r="B9" s="95" t="s">
        <v>24</v>
      </c>
      <c r="C9" s="82">
        <v>342</v>
      </c>
      <c r="D9" s="82">
        <v>2</v>
      </c>
      <c r="E9" s="82">
        <v>0</v>
      </c>
      <c r="F9" s="82">
        <v>212</v>
      </c>
      <c r="G9" s="83">
        <f>SUM(C9:F9)</f>
        <v>556</v>
      </c>
    </row>
    <row r="10" spans="1:7" x14ac:dyDescent="0.3">
      <c r="A10" s="90"/>
      <c r="B10" s="90" t="s">
        <v>27</v>
      </c>
      <c r="C10" s="18"/>
      <c r="D10" s="18"/>
      <c r="E10" s="18"/>
      <c r="F10" s="18"/>
      <c r="G10" s="81"/>
    </row>
    <row r="11" spans="1:7" x14ac:dyDescent="0.3">
      <c r="A11" s="91">
        <v>6</v>
      </c>
      <c r="B11" s="95" t="s">
        <v>28</v>
      </c>
      <c r="C11" s="84">
        <v>1383080.596365778</v>
      </c>
      <c r="D11" s="84">
        <v>21243.044627397176</v>
      </c>
      <c r="E11" s="84">
        <v>0</v>
      </c>
      <c r="F11" s="84">
        <v>1624388.8997909441</v>
      </c>
      <c r="G11" s="85">
        <f>SUM(C11:F11)</f>
        <v>3028712.5407841192</v>
      </c>
    </row>
    <row r="12" spans="1:7" x14ac:dyDescent="0.3">
      <c r="A12" s="91">
        <v>7</v>
      </c>
      <c r="B12" s="95" t="s">
        <v>29</v>
      </c>
      <c r="C12" s="84">
        <v>1382648.4905937077</v>
      </c>
      <c r="D12" s="84">
        <v>21236.407818071697</v>
      </c>
      <c r="E12" s="84">
        <v>0</v>
      </c>
      <c r="F12" s="84">
        <v>1624767.9828870136</v>
      </c>
      <c r="G12" s="85">
        <f>SUM(C12:F12)</f>
        <v>3028652.881298793</v>
      </c>
    </row>
    <row r="13" spans="1:7" x14ac:dyDescent="0.3">
      <c r="A13" s="91">
        <v>10</v>
      </c>
      <c r="B13" s="95" t="s">
        <v>32</v>
      </c>
      <c r="C13" s="84"/>
      <c r="D13" s="84"/>
      <c r="E13" s="84"/>
      <c r="F13" s="86"/>
      <c r="G13" s="85">
        <f>SUM(C13:F13)</f>
        <v>0</v>
      </c>
    </row>
    <row r="14" spans="1:7" x14ac:dyDescent="0.3">
      <c r="A14" s="91">
        <v>11</v>
      </c>
      <c r="B14" s="95" t="s">
        <v>33</v>
      </c>
      <c r="C14" s="84"/>
      <c r="D14" s="84"/>
      <c r="E14" s="84"/>
      <c r="F14" s="86"/>
      <c r="G14" s="85">
        <f>SUM(C14:F14)</f>
        <v>0</v>
      </c>
    </row>
    <row r="15" spans="1:7" x14ac:dyDescent="0.3">
      <c r="A15" s="90"/>
      <c r="B15" s="90" t="s">
        <v>36</v>
      </c>
      <c r="C15" s="18"/>
      <c r="D15" s="18"/>
      <c r="E15" s="18"/>
      <c r="F15" s="18"/>
      <c r="G15" s="81"/>
    </row>
    <row r="16" spans="1:7" x14ac:dyDescent="0.3">
      <c r="A16" s="91">
        <v>15</v>
      </c>
      <c r="B16" s="95" t="s">
        <v>37</v>
      </c>
      <c r="C16" s="84">
        <v>438890.86</v>
      </c>
      <c r="D16" s="84">
        <v>0</v>
      </c>
      <c r="E16" s="84">
        <v>0</v>
      </c>
      <c r="F16" s="86"/>
      <c r="G16" s="85">
        <f t="shared" ref="G16:G22" si="0">SUM(C16:F16)</f>
        <v>438890.86</v>
      </c>
    </row>
    <row r="17" spans="1:7" x14ac:dyDescent="0.3">
      <c r="A17" s="91">
        <v>16</v>
      </c>
      <c r="B17" s="95" t="s">
        <v>38</v>
      </c>
      <c r="C17" s="84">
        <v>2703693.38</v>
      </c>
      <c r="D17" s="84">
        <v>50508.76</v>
      </c>
      <c r="E17" s="84">
        <v>0</v>
      </c>
      <c r="F17" s="86"/>
      <c r="G17" s="85">
        <f t="shared" si="0"/>
        <v>2754202.1399999997</v>
      </c>
    </row>
    <row r="18" spans="1:7" x14ac:dyDescent="0.3">
      <c r="A18" s="91">
        <v>17</v>
      </c>
      <c r="B18" s="95" t="s">
        <v>39</v>
      </c>
      <c r="C18" s="84">
        <v>522975.35</v>
      </c>
      <c r="D18" s="84">
        <v>5971.44</v>
      </c>
      <c r="E18" s="84">
        <v>0</v>
      </c>
      <c r="F18" s="86"/>
      <c r="G18" s="85">
        <f t="shared" si="0"/>
        <v>528946.78999999992</v>
      </c>
    </row>
    <row r="19" spans="1:7" x14ac:dyDescent="0.3">
      <c r="A19" s="91">
        <v>18</v>
      </c>
      <c r="B19" s="95" t="s">
        <v>40</v>
      </c>
      <c r="C19" s="84">
        <v>0</v>
      </c>
      <c r="D19" s="84">
        <v>0</v>
      </c>
      <c r="E19" s="84">
        <v>0</v>
      </c>
      <c r="F19" s="86"/>
      <c r="G19" s="85">
        <f t="shared" si="0"/>
        <v>0</v>
      </c>
    </row>
    <row r="20" spans="1:7" x14ac:dyDescent="0.3">
      <c r="A20" s="91">
        <v>19</v>
      </c>
      <c r="B20" s="95" t="s">
        <v>41</v>
      </c>
      <c r="C20" s="84">
        <v>0</v>
      </c>
      <c r="D20" s="84">
        <v>0</v>
      </c>
      <c r="E20" s="84">
        <v>0</v>
      </c>
      <c r="F20" s="86"/>
      <c r="G20" s="85">
        <f t="shared" si="0"/>
        <v>0</v>
      </c>
    </row>
    <row r="21" spans="1:7" x14ac:dyDescent="0.3">
      <c r="A21" s="91">
        <v>20</v>
      </c>
      <c r="B21" s="95" t="s">
        <v>42</v>
      </c>
      <c r="C21" s="84">
        <v>1219106.96</v>
      </c>
      <c r="D21" s="84">
        <v>771790.59</v>
      </c>
      <c r="E21" s="84">
        <v>0</v>
      </c>
      <c r="F21" s="86"/>
      <c r="G21" s="85">
        <f t="shared" si="0"/>
        <v>1990897.5499999998</v>
      </c>
    </row>
    <row r="22" spans="1:7" x14ac:dyDescent="0.3">
      <c r="A22" s="91">
        <v>21</v>
      </c>
      <c r="B22" s="95" t="s">
        <v>43</v>
      </c>
      <c r="C22" s="84">
        <v>310454.28000000003</v>
      </c>
      <c r="D22" s="84">
        <v>0</v>
      </c>
      <c r="E22" s="84">
        <v>0</v>
      </c>
      <c r="F22" s="86"/>
      <c r="G22" s="85">
        <f t="shared" si="0"/>
        <v>310454.28000000003</v>
      </c>
    </row>
    <row r="23" spans="1:7" x14ac:dyDescent="0.3">
      <c r="A23" s="90"/>
      <c r="B23" s="90" t="s">
        <v>62</v>
      </c>
      <c r="C23" s="18"/>
      <c r="D23" s="18"/>
      <c r="E23" s="18"/>
      <c r="F23" s="18"/>
      <c r="G23" s="81"/>
    </row>
    <row r="24" spans="1:7" x14ac:dyDescent="0.3">
      <c r="A24" s="91">
        <v>39</v>
      </c>
      <c r="B24" s="95" t="s">
        <v>63</v>
      </c>
      <c r="C24" s="82">
        <v>33</v>
      </c>
      <c r="D24" s="82">
        <v>3</v>
      </c>
      <c r="E24" s="82">
        <v>0</v>
      </c>
      <c r="F24" s="88"/>
      <c r="G24" s="83">
        <f>SUM(C24:F24)</f>
        <v>36</v>
      </c>
    </row>
    <row r="25" spans="1:7" x14ac:dyDescent="0.3">
      <c r="A25" s="91">
        <v>40</v>
      </c>
      <c r="B25" s="95" t="s">
        <v>64</v>
      </c>
      <c r="C25" s="82">
        <v>1226</v>
      </c>
      <c r="D25" s="82">
        <v>25</v>
      </c>
      <c r="E25" s="82">
        <v>0</v>
      </c>
      <c r="F25" s="88"/>
      <c r="G25" s="83">
        <f>SUM(C25:F25)</f>
        <v>1251</v>
      </c>
    </row>
    <row r="26" spans="1:7" x14ac:dyDescent="0.3">
      <c r="A26" s="91">
        <v>41</v>
      </c>
      <c r="B26" s="95" t="s">
        <v>65</v>
      </c>
      <c r="C26" s="82">
        <v>0</v>
      </c>
      <c r="D26" s="82">
        <v>0</v>
      </c>
      <c r="E26" s="82">
        <v>0</v>
      </c>
      <c r="F26" s="88"/>
      <c r="G26" s="83">
        <f>SUM(C26:F26)</f>
        <v>0</v>
      </c>
    </row>
    <row r="27" spans="1:7" x14ac:dyDescent="0.3">
      <c r="A27" s="91">
        <v>42</v>
      </c>
      <c r="B27" s="95" t="s">
        <v>66</v>
      </c>
      <c r="C27" s="82">
        <v>144</v>
      </c>
      <c r="D27" s="82">
        <v>1</v>
      </c>
      <c r="E27" s="82">
        <v>0</v>
      </c>
      <c r="F27" s="88"/>
      <c r="G27" s="83">
        <f>SUM(C27:F27)</f>
        <v>145</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E7" activePane="bottomRight" state="frozen"/>
      <selection pane="topRight" activeCell="C1" sqref="C1"/>
      <selection pane="bottomLeft" activeCell="A7" sqref="A7"/>
      <selection pane="bottomRight" activeCell="F21" sqref="F21"/>
    </sheetView>
  </sheetViews>
  <sheetFormatPr defaultColWidth="9.109375" defaultRowHeight="14.4" x14ac:dyDescent="0.3"/>
  <cols>
    <col min="2" max="2" width="99" bestFit="1" customWidth="1"/>
    <col min="4" max="4" width="11.109375" customWidth="1"/>
    <col min="5" max="5" width="15.44140625" customWidth="1"/>
    <col min="7" max="7" width="12.44140625" customWidth="1"/>
    <col min="8" max="8" width="13.109375" customWidth="1"/>
    <col min="9" max="9" width="48.44140625" customWidth="1"/>
  </cols>
  <sheetData>
    <row r="1" spans="1:9" ht="21" x14ac:dyDescent="0.4">
      <c r="A1" s="125" t="s">
        <v>9</v>
      </c>
      <c r="B1" s="125"/>
      <c r="C1" s="125"/>
      <c r="D1" s="125"/>
      <c r="E1" s="125"/>
      <c r="F1" s="125"/>
      <c r="G1" s="125"/>
      <c r="H1" s="125"/>
      <c r="I1" s="125"/>
    </row>
    <row r="2" spans="1:9" ht="18" x14ac:dyDescent="0.35">
      <c r="A2" s="124" t="s">
        <v>97</v>
      </c>
      <c r="B2" s="124"/>
      <c r="C2" s="124"/>
      <c r="D2" s="124"/>
      <c r="E2" s="124"/>
      <c r="F2" s="124"/>
      <c r="G2" s="124"/>
      <c r="H2" s="124"/>
      <c r="I2" s="124"/>
    </row>
    <row r="3" spans="1:9" ht="18.600000000000001" thickBot="1" x14ac:dyDescent="0.4">
      <c r="A3" s="62" t="s">
        <v>75</v>
      </c>
      <c r="B3" s="62"/>
      <c r="C3" s="62"/>
      <c r="D3" s="62"/>
      <c r="E3" s="62"/>
      <c r="F3" s="62"/>
      <c r="G3" s="62"/>
      <c r="H3" s="62"/>
      <c r="I3" s="62"/>
    </row>
    <row r="4" spans="1:9" ht="26.25" customHeight="1" x14ac:dyDescent="0.3">
      <c r="A4" s="128" t="s">
        <v>76</v>
      </c>
      <c r="B4" s="126" t="s">
        <v>77</v>
      </c>
      <c r="C4" s="130" t="s">
        <v>78</v>
      </c>
      <c r="D4" s="130"/>
      <c r="E4" s="131"/>
      <c r="F4" s="132" t="s">
        <v>79</v>
      </c>
      <c r="G4" s="130"/>
      <c r="H4" s="133"/>
    </row>
    <row r="5" spans="1:9" ht="15" thickBot="1" x14ac:dyDescent="0.35">
      <c r="A5" s="129"/>
      <c r="B5" s="127"/>
      <c r="C5" s="2" t="s">
        <v>80</v>
      </c>
      <c r="D5" s="2" t="s">
        <v>81</v>
      </c>
      <c r="E5" s="3" t="s">
        <v>82</v>
      </c>
      <c r="F5" s="4" t="s">
        <v>80</v>
      </c>
      <c r="G5" s="2" t="s">
        <v>81</v>
      </c>
      <c r="H5" s="5" t="s">
        <v>82</v>
      </c>
    </row>
    <row r="6" spans="1:9" ht="15.6" x14ac:dyDescent="0.3">
      <c r="A6" s="20"/>
      <c r="B6" s="21" t="s">
        <v>27</v>
      </c>
      <c r="C6" s="24"/>
      <c r="D6" s="24"/>
      <c r="E6" s="24"/>
      <c r="F6" s="24"/>
      <c r="G6" s="24"/>
      <c r="H6" s="24"/>
      <c r="I6" s="7"/>
    </row>
    <row r="7" spans="1:9" ht="15.6" x14ac:dyDescent="0.3">
      <c r="A7" s="22">
        <v>6</v>
      </c>
      <c r="B7" s="36" t="s">
        <v>28</v>
      </c>
      <c r="C7" s="30"/>
      <c r="D7" s="30"/>
      <c r="E7" s="31"/>
      <c r="F7" s="32"/>
      <c r="G7" s="30" t="s">
        <v>106</v>
      </c>
      <c r="H7" s="30"/>
      <c r="I7" s="7"/>
    </row>
    <row r="8" spans="1:9" ht="15.6" x14ac:dyDescent="0.3">
      <c r="A8" s="22">
        <v>7</v>
      </c>
      <c r="B8" s="36" t="s">
        <v>29</v>
      </c>
      <c r="C8" s="30"/>
      <c r="D8" s="30"/>
      <c r="E8" s="31"/>
      <c r="F8" s="32"/>
      <c r="G8" s="30" t="s">
        <v>106</v>
      </c>
      <c r="H8" s="30"/>
      <c r="I8" s="7"/>
    </row>
    <row r="9" spans="1:9" ht="15.6" x14ac:dyDescent="0.3">
      <c r="A9" s="22">
        <v>8</v>
      </c>
      <c r="B9" s="36" t="s">
        <v>30</v>
      </c>
      <c r="C9" s="25"/>
      <c r="D9" s="25"/>
      <c r="E9" s="26"/>
      <c r="F9" s="32"/>
      <c r="G9" s="30" t="s">
        <v>106</v>
      </c>
      <c r="H9" s="30"/>
      <c r="I9" s="7"/>
    </row>
    <row r="10" spans="1:9" ht="15.6" x14ac:dyDescent="0.3">
      <c r="A10" s="22">
        <v>9</v>
      </c>
      <c r="B10" s="36" t="s">
        <v>31</v>
      </c>
      <c r="C10" s="25"/>
      <c r="D10" s="25"/>
      <c r="E10" s="26"/>
      <c r="F10" s="32"/>
      <c r="G10" s="30" t="s">
        <v>106</v>
      </c>
      <c r="H10" s="30"/>
      <c r="I10" s="7"/>
    </row>
    <row r="11" spans="1:9" ht="15.6" x14ac:dyDescent="0.3">
      <c r="A11" s="22">
        <v>10</v>
      </c>
      <c r="B11" s="36" t="s">
        <v>32</v>
      </c>
      <c r="C11" s="30"/>
      <c r="D11" s="30"/>
      <c r="E11" s="31"/>
      <c r="F11" s="32"/>
      <c r="G11" s="30" t="s">
        <v>106</v>
      </c>
      <c r="H11" s="30"/>
      <c r="I11" s="7"/>
    </row>
    <row r="12" spans="1:9" ht="15.6" x14ac:dyDescent="0.3">
      <c r="A12" s="22">
        <v>11</v>
      </c>
      <c r="B12" s="36" t="s">
        <v>33</v>
      </c>
      <c r="C12" s="30"/>
      <c r="D12" s="30"/>
      <c r="E12" s="31"/>
      <c r="F12" s="32"/>
      <c r="G12" s="30" t="s">
        <v>106</v>
      </c>
      <c r="H12" s="30"/>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c r="F15" s="32" t="s">
        <v>106</v>
      </c>
      <c r="G15" s="30"/>
      <c r="H15" s="30"/>
      <c r="I15" s="7"/>
    </row>
    <row r="16" spans="1:9" ht="15.6" x14ac:dyDescent="0.3">
      <c r="A16" s="22">
        <v>16</v>
      </c>
      <c r="B16" s="36" t="s">
        <v>38</v>
      </c>
      <c r="C16" s="30"/>
      <c r="D16" s="30"/>
      <c r="E16" s="31"/>
      <c r="F16" s="32" t="s">
        <v>106</v>
      </c>
      <c r="G16" s="30"/>
      <c r="H16" s="30"/>
      <c r="I16" s="7"/>
    </row>
    <row r="17" spans="1:9" ht="15.6" x14ac:dyDescent="0.3">
      <c r="A17" s="22">
        <v>17</v>
      </c>
      <c r="B17" s="36" t="s">
        <v>39</v>
      </c>
      <c r="C17" s="30"/>
      <c r="D17" s="30"/>
      <c r="E17" s="31"/>
      <c r="F17" s="32" t="s">
        <v>106</v>
      </c>
      <c r="G17" s="30"/>
      <c r="H17" s="30"/>
      <c r="I17" s="7"/>
    </row>
    <row r="18" spans="1:9" ht="15.6" x14ac:dyDescent="0.3">
      <c r="A18" s="22">
        <v>18</v>
      </c>
      <c r="B18" s="36" t="s">
        <v>40</v>
      </c>
      <c r="C18" s="30"/>
      <c r="D18" s="30"/>
      <c r="E18" s="31"/>
      <c r="F18" s="32" t="s">
        <v>106</v>
      </c>
      <c r="G18" s="30"/>
      <c r="H18" s="30"/>
      <c r="I18" s="7"/>
    </row>
    <row r="19" spans="1:9" ht="15.6" x14ac:dyDescent="0.3">
      <c r="A19" s="22">
        <v>19</v>
      </c>
      <c r="B19" s="36" t="s">
        <v>41</v>
      </c>
      <c r="C19" s="30"/>
      <c r="D19" s="30"/>
      <c r="E19" s="31"/>
      <c r="F19" s="32" t="s">
        <v>106</v>
      </c>
      <c r="G19" s="30"/>
      <c r="H19" s="30"/>
      <c r="I19" s="7"/>
    </row>
    <row r="20" spans="1:9" ht="15.6" x14ac:dyDescent="0.3">
      <c r="A20" s="22">
        <v>20</v>
      </c>
      <c r="B20" s="36" t="s">
        <v>42</v>
      </c>
      <c r="C20" s="30"/>
      <c r="D20" s="30"/>
      <c r="E20" s="31"/>
      <c r="F20" s="32" t="s">
        <v>106</v>
      </c>
      <c r="G20" s="30"/>
      <c r="H20" s="30"/>
      <c r="I20" s="7"/>
    </row>
    <row r="21" spans="1:9" ht="15.6" x14ac:dyDescent="0.3">
      <c r="A21" s="22">
        <v>21</v>
      </c>
      <c r="B21" s="36" t="s">
        <v>43</v>
      </c>
      <c r="C21" s="30"/>
      <c r="D21" s="30"/>
      <c r="E21" s="31"/>
      <c r="F21" s="32" t="s">
        <v>106</v>
      </c>
      <c r="G21" s="30"/>
      <c r="H21" s="30"/>
      <c r="I21" s="7"/>
    </row>
    <row r="22" spans="1:9" ht="15.6" x14ac:dyDescent="0.3">
      <c r="A22" s="22">
        <v>22</v>
      </c>
      <c r="B22" s="36" t="s">
        <v>44</v>
      </c>
      <c r="C22" s="25"/>
      <c r="D22" s="25"/>
      <c r="E22" s="26"/>
      <c r="F22" s="32"/>
      <c r="G22" s="30"/>
      <c r="H22" s="30"/>
      <c r="I22" s="7"/>
    </row>
    <row r="23" spans="1:9" ht="15.6" x14ac:dyDescent="0.3">
      <c r="A23" s="22">
        <v>23</v>
      </c>
      <c r="B23" s="36" t="s">
        <v>45</v>
      </c>
      <c r="C23" s="25"/>
      <c r="D23" s="25"/>
      <c r="E23" s="26"/>
      <c r="F23" s="32"/>
      <c r="G23" s="30"/>
      <c r="H23" s="30"/>
      <c r="I23" s="7"/>
    </row>
    <row r="24" spans="1:9" ht="15.6" x14ac:dyDescent="0.3">
      <c r="A24" s="22">
        <v>24</v>
      </c>
      <c r="B24" s="36" t="s">
        <v>46</v>
      </c>
      <c r="C24" s="25"/>
      <c r="D24" s="25"/>
      <c r="E24" s="26"/>
      <c r="F24" s="32"/>
      <c r="G24" s="30"/>
      <c r="H24" s="30"/>
      <c r="I24" s="7"/>
    </row>
    <row r="25" spans="1:9" ht="15.6" x14ac:dyDescent="0.3">
      <c r="A25" s="22">
        <v>26</v>
      </c>
      <c r="B25" s="36" t="s">
        <v>47</v>
      </c>
      <c r="C25" s="25"/>
      <c r="D25" s="25"/>
      <c r="E25" s="26"/>
      <c r="F25" s="32"/>
      <c r="G25" s="30" t="s">
        <v>101</v>
      </c>
      <c r="H25" s="30"/>
      <c r="I25" s="7"/>
    </row>
    <row r="26" spans="1:9" ht="15.6" x14ac:dyDescent="0.3">
      <c r="A26" s="22">
        <v>27</v>
      </c>
      <c r="B26" s="36" t="s">
        <v>48</v>
      </c>
      <c r="C26" s="25"/>
      <c r="D26" s="25"/>
      <c r="E26" s="26"/>
      <c r="F26" s="32"/>
      <c r="G26" s="30" t="s">
        <v>101</v>
      </c>
      <c r="H26" s="30"/>
      <c r="I26" s="7"/>
    </row>
    <row r="27" spans="1:9" ht="15.6" x14ac:dyDescent="0.3">
      <c r="A27" s="22">
        <v>28</v>
      </c>
      <c r="B27" s="36" t="s">
        <v>49</v>
      </c>
      <c r="C27" s="25"/>
      <c r="D27" s="25"/>
      <c r="E27" s="26"/>
      <c r="F27" s="32"/>
      <c r="G27" s="30" t="s">
        <v>101</v>
      </c>
      <c r="H27" s="30"/>
      <c r="I27" s="7"/>
    </row>
    <row r="28" spans="1:9" ht="15.6" x14ac:dyDescent="0.3">
      <c r="A28" s="22">
        <v>29</v>
      </c>
      <c r="B28" s="36" t="s">
        <v>83</v>
      </c>
      <c r="C28" s="25"/>
      <c r="D28" s="25"/>
      <c r="E28" s="26"/>
      <c r="F28" s="32"/>
      <c r="G28" s="30" t="s">
        <v>101</v>
      </c>
      <c r="H28" s="30"/>
      <c r="I28" s="7"/>
    </row>
    <row r="29" spans="1:9" ht="15.6" x14ac:dyDescent="0.3">
      <c r="A29" s="22">
        <v>30</v>
      </c>
      <c r="B29" s="36" t="s">
        <v>51</v>
      </c>
      <c r="C29" s="25"/>
      <c r="D29" s="25"/>
      <c r="E29" s="26"/>
      <c r="F29" s="32"/>
      <c r="G29" s="30" t="s">
        <v>101</v>
      </c>
      <c r="H29" s="30"/>
      <c r="I29" s="7"/>
    </row>
    <row r="30" spans="1:9" ht="15.6" x14ac:dyDescent="0.3">
      <c r="A30" s="22">
        <v>31</v>
      </c>
      <c r="B30" s="36" t="s">
        <v>52</v>
      </c>
      <c r="C30" s="25"/>
      <c r="D30" s="25"/>
      <c r="E30" s="26"/>
      <c r="F30" s="32"/>
      <c r="G30" s="30" t="s">
        <v>101</v>
      </c>
      <c r="H30" s="30"/>
      <c r="I30" s="7"/>
    </row>
    <row r="31" spans="1:9" ht="15.6" x14ac:dyDescent="0.3">
      <c r="A31" s="22">
        <v>32</v>
      </c>
      <c r="B31" s="36" t="s">
        <v>53</v>
      </c>
      <c r="C31" s="25"/>
      <c r="D31" s="25"/>
      <c r="E31" s="26"/>
      <c r="F31" s="32"/>
      <c r="G31" s="30" t="s">
        <v>101</v>
      </c>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t="s">
        <v>101</v>
      </c>
      <c r="H33" s="30"/>
      <c r="I33" s="7"/>
    </row>
    <row r="34" spans="1:9" ht="15.6" x14ac:dyDescent="0.3">
      <c r="A34" s="22">
        <v>34</v>
      </c>
      <c r="B34" s="36" t="s">
        <v>57</v>
      </c>
      <c r="C34" s="25"/>
      <c r="D34" s="25"/>
      <c r="E34" s="26"/>
      <c r="F34" s="32"/>
      <c r="G34" s="30" t="s">
        <v>101</v>
      </c>
      <c r="H34" s="30"/>
      <c r="I34" s="7"/>
    </row>
    <row r="35" spans="1:9" ht="15.6" x14ac:dyDescent="0.3">
      <c r="A35" s="22">
        <v>35</v>
      </c>
      <c r="B35" s="36" t="s">
        <v>58</v>
      </c>
      <c r="C35" s="25"/>
      <c r="D35" s="25"/>
      <c r="E35" s="26"/>
      <c r="F35" s="32"/>
      <c r="G35" s="30" t="s">
        <v>101</v>
      </c>
      <c r="H35" s="30"/>
      <c r="I35" s="7"/>
    </row>
    <row r="36" spans="1:9" ht="16.2" thickBot="1" x14ac:dyDescent="0.35">
      <c r="A36" s="23">
        <v>36</v>
      </c>
      <c r="B36" s="37" t="s">
        <v>59</v>
      </c>
      <c r="C36" s="27"/>
      <c r="D36" s="27"/>
      <c r="E36" s="28"/>
      <c r="F36" s="33"/>
      <c r="G36" s="34" t="s">
        <v>101</v>
      </c>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
    </sheetView>
  </sheetViews>
  <sheetFormatPr defaultColWidth="9.109375" defaultRowHeight="14.4" x14ac:dyDescent="0.3"/>
  <cols>
    <col min="1" max="1" width="8.109375" customWidth="1"/>
    <col min="2" max="2" width="6.5546875" style="106" bestFit="1" customWidth="1"/>
    <col min="3" max="3" width="50.88671875" style="106" customWidth="1"/>
    <col min="4" max="5" width="55.88671875" style="106" customWidth="1"/>
    <col min="6" max="8" width="16.88671875" style="106" customWidth="1"/>
    <col min="9" max="9" width="48.44140625" style="106" customWidth="1"/>
    <col min="10" max="16384" width="9.109375" style="106"/>
  </cols>
  <sheetData>
    <row r="1" spans="2:9" ht="21" x14ac:dyDescent="0.4">
      <c r="B1"/>
      <c r="C1" s="101" t="s">
        <v>9</v>
      </c>
      <c r="D1" s="105"/>
      <c r="E1" s="105"/>
      <c r="F1" s="105"/>
      <c r="G1" s="105"/>
      <c r="H1" s="105"/>
      <c r="I1" s="105"/>
    </row>
    <row r="2" spans="2:9" ht="15" thickBot="1" x14ac:dyDescent="0.35">
      <c r="B2"/>
      <c r="C2" s="107" t="s">
        <v>84</v>
      </c>
    </row>
    <row r="3" spans="2:9" x14ac:dyDescent="0.3">
      <c r="B3" s="112" t="s">
        <v>76</v>
      </c>
      <c r="C3" s="102" t="s">
        <v>77</v>
      </c>
    </row>
    <row r="4" spans="2:9" ht="15" thickBot="1" x14ac:dyDescent="0.35">
      <c r="B4" s="113"/>
      <c r="C4" s="103"/>
      <c r="D4" s="103"/>
      <c r="E4" s="104"/>
    </row>
    <row r="5" spans="2:9" ht="15.6" x14ac:dyDescent="0.3">
      <c r="B5" s="114"/>
      <c r="C5" s="21" t="s">
        <v>27</v>
      </c>
      <c r="D5" s="108" t="s">
        <v>85</v>
      </c>
      <c r="E5" s="109" t="s">
        <v>86</v>
      </c>
    </row>
    <row r="6" spans="2:9" ht="15.6" x14ac:dyDescent="0.3">
      <c r="B6" s="115">
        <v>6</v>
      </c>
      <c r="C6" s="110" t="s">
        <v>28</v>
      </c>
      <c r="D6" s="30"/>
      <c r="E6" s="30"/>
    </row>
    <row r="7" spans="2:9" ht="15.6" x14ac:dyDescent="0.3">
      <c r="B7" s="115">
        <v>7</v>
      </c>
      <c r="C7" s="110" t="s">
        <v>29</v>
      </c>
      <c r="D7" s="30"/>
      <c r="E7" s="30"/>
    </row>
    <row r="8" spans="2:9" ht="15.6" x14ac:dyDescent="0.3">
      <c r="B8" s="115">
        <v>8</v>
      </c>
      <c r="C8" s="110" t="s">
        <v>30</v>
      </c>
      <c r="D8" s="30"/>
      <c r="E8" s="30"/>
    </row>
    <row r="9" spans="2:9" ht="31.2" x14ac:dyDescent="0.3">
      <c r="B9" s="115">
        <v>9</v>
      </c>
      <c r="C9" s="110" t="s">
        <v>31</v>
      </c>
      <c r="D9" s="30"/>
      <c r="E9" s="30"/>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c r="E14" s="30"/>
    </row>
    <row r="15" spans="2:9" ht="31.2" x14ac:dyDescent="0.3">
      <c r="B15" s="115">
        <v>16</v>
      </c>
      <c r="C15" s="110" t="s">
        <v>38</v>
      </c>
      <c r="D15" s="30"/>
      <c r="E15" s="30"/>
    </row>
    <row r="16" spans="2:9" ht="31.2" x14ac:dyDescent="0.3">
      <c r="B16" s="115">
        <v>17</v>
      </c>
      <c r="C16" s="110" t="s">
        <v>39</v>
      </c>
      <c r="D16" s="30"/>
      <c r="E16" s="30"/>
    </row>
    <row r="17" spans="2:5" ht="15.6" x14ac:dyDescent="0.3">
      <c r="B17" s="115">
        <v>18</v>
      </c>
      <c r="C17" s="110" t="s">
        <v>40</v>
      </c>
      <c r="D17" s="30"/>
      <c r="E17" s="30"/>
    </row>
    <row r="18" spans="2:5" ht="15.6" x14ac:dyDescent="0.3">
      <c r="B18" s="115">
        <v>19</v>
      </c>
      <c r="C18" s="110" t="s">
        <v>41</v>
      </c>
      <c r="D18" s="30"/>
      <c r="E18" s="30"/>
    </row>
    <row r="19" spans="2:5" ht="15.6" x14ac:dyDescent="0.3">
      <c r="B19" s="115">
        <v>20</v>
      </c>
      <c r="C19" s="110" t="s">
        <v>42</v>
      </c>
      <c r="D19" s="30"/>
      <c r="E19" s="30"/>
    </row>
    <row r="20" spans="2:5" ht="15.6" x14ac:dyDescent="0.3">
      <c r="B20" s="115">
        <v>21</v>
      </c>
      <c r="C20" s="110" t="s">
        <v>43</v>
      </c>
      <c r="D20" s="30"/>
      <c r="E20" s="30"/>
    </row>
    <row r="21" spans="2:5" ht="15.6" x14ac:dyDescent="0.3">
      <c r="B21" s="115">
        <v>22</v>
      </c>
      <c r="C21" s="110" t="s">
        <v>44</v>
      </c>
      <c r="D21" s="30"/>
      <c r="E21" s="30"/>
    </row>
    <row r="22" spans="2:5" ht="31.2" x14ac:dyDescent="0.3">
      <c r="B22" s="115">
        <v>23</v>
      </c>
      <c r="C22" s="110" t="s">
        <v>45</v>
      </c>
      <c r="D22" s="30"/>
      <c r="E22" s="30"/>
    </row>
    <row r="23" spans="2:5" ht="15.6" x14ac:dyDescent="0.3">
      <c r="B23" s="115">
        <v>24</v>
      </c>
      <c r="C23" s="110" t="s">
        <v>46</v>
      </c>
      <c r="D23" s="30"/>
      <c r="E23" s="30"/>
    </row>
    <row r="24" spans="2:5" ht="15.6" x14ac:dyDescent="0.3">
      <c r="B24" s="115">
        <v>26</v>
      </c>
      <c r="C24" s="110" t="s">
        <v>47</v>
      </c>
      <c r="D24" s="30"/>
      <c r="E24" s="30"/>
    </row>
    <row r="25" spans="2:5" ht="15.6" x14ac:dyDescent="0.3">
      <c r="B25" s="115">
        <v>27</v>
      </c>
      <c r="C25" s="110" t="s">
        <v>48</v>
      </c>
      <c r="D25" s="30"/>
      <c r="E25" s="30"/>
    </row>
    <row r="26" spans="2:5" ht="15.6" x14ac:dyDescent="0.3">
      <c r="B26" s="115">
        <v>28</v>
      </c>
      <c r="C26" s="110" t="s">
        <v>49</v>
      </c>
      <c r="D26" s="30"/>
      <c r="E26" s="30"/>
    </row>
    <row r="27" spans="2:5" ht="15.6" x14ac:dyDescent="0.3">
      <c r="B27" s="115">
        <v>29</v>
      </c>
      <c r="C27" s="110" t="s">
        <v>83</v>
      </c>
      <c r="D27" s="30"/>
      <c r="E27" s="30"/>
    </row>
    <row r="28" spans="2:5" ht="15.6" x14ac:dyDescent="0.3">
      <c r="B28" s="115">
        <v>30</v>
      </c>
      <c r="C28" s="110" t="s">
        <v>51</v>
      </c>
      <c r="D28" s="30"/>
      <c r="E28" s="30"/>
    </row>
    <row r="29" spans="2:5" ht="15.6" x14ac:dyDescent="0.3">
      <c r="B29" s="115">
        <v>31</v>
      </c>
      <c r="C29" s="110" t="s">
        <v>52</v>
      </c>
      <c r="D29" s="30"/>
      <c r="E29" s="30"/>
    </row>
    <row r="30" spans="2:5" ht="46.8" x14ac:dyDescent="0.3">
      <c r="B30" s="115">
        <v>32</v>
      </c>
      <c r="C30" s="110" t="s">
        <v>53</v>
      </c>
      <c r="D30" s="30"/>
      <c r="E30" s="30"/>
    </row>
    <row r="31" spans="2:5" ht="15.6" x14ac:dyDescent="0.3">
      <c r="B31" s="115">
        <v>33</v>
      </c>
      <c r="C31" s="110" t="s">
        <v>54</v>
      </c>
      <c r="D31" s="30"/>
      <c r="E31" s="30"/>
    </row>
    <row r="32" spans="2:5" ht="15.6" x14ac:dyDescent="0.3">
      <c r="B32" s="115" t="s">
        <v>55</v>
      </c>
      <c r="C32" s="110" t="s">
        <v>56</v>
      </c>
      <c r="D32" s="30"/>
      <c r="E32" s="30"/>
    </row>
    <row r="33" spans="2:5" ht="15.6" x14ac:dyDescent="0.3">
      <c r="B33" s="115">
        <v>34</v>
      </c>
      <c r="C33" s="110" t="s">
        <v>57</v>
      </c>
      <c r="D33" s="30"/>
      <c r="E33" s="30"/>
    </row>
    <row r="34" spans="2:5" ht="15.6" x14ac:dyDescent="0.3">
      <c r="B34" s="115">
        <v>35</v>
      </c>
      <c r="C34" s="110" t="s">
        <v>58</v>
      </c>
      <c r="D34" s="30"/>
      <c r="E34" s="30"/>
    </row>
    <row r="35" spans="2:5" ht="16.2" thickBot="1" x14ac:dyDescent="0.35">
      <c r="B35" s="116">
        <v>36</v>
      </c>
      <c r="C35" s="111" t="s">
        <v>59</v>
      </c>
      <c r="D35" s="30"/>
      <c r="E35" s="30"/>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2026-04-21T19:56:13Z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cdf243-b9b0-4f63-8694-76742e4201b7_Enabled">
    <vt:lpwstr>true</vt:lpwstr>
  </property>
  <property fmtid="{D5CDD505-2E9C-101B-9397-08002B2CF9AE}" pid="3" name="MSIP_Label_1ecdf243-b9b0-4f63-8694-76742e4201b7_SetDate">
    <vt:lpwstr>2026-01-14T02:54:42Z</vt:lpwstr>
  </property>
  <property fmtid="{D5CDD505-2E9C-101B-9397-08002B2CF9AE}" pid="4" name="MSIP_Label_1ecdf243-b9b0-4f63-8694-76742e4201b7_Method">
    <vt:lpwstr>Standard</vt:lpwstr>
  </property>
  <property fmtid="{D5CDD505-2E9C-101B-9397-08002B2CF9AE}" pid="5" name="MSIP_Label_1ecdf243-b9b0-4f63-8694-76742e4201b7_Name">
    <vt:lpwstr>Proprietary general</vt:lpwstr>
  </property>
  <property fmtid="{D5CDD505-2E9C-101B-9397-08002B2CF9AE}" pid="6" name="MSIP_Label_1ecdf243-b9b0-4f63-8694-76742e4201b7_SiteId">
    <vt:lpwstr>fabb61b8-3afe-4e75-b934-a47f782b8cd7</vt:lpwstr>
  </property>
  <property fmtid="{D5CDD505-2E9C-101B-9397-08002B2CF9AE}" pid="7" name="MSIP_Label_1ecdf243-b9b0-4f63-8694-76742e4201b7_ActionId">
    <vt:lpwstr>cca427a1-2d3d-44fd-afab-9d75c1039576</vt:lpwstr>
  </property>
  <property fmtid="{D5CDD505-2E9C-101B-9397-08002B2CF9AE}" pid="8" name="MSIP_Label_1ecdf243-b9b0-4f63-8694-76742e4201b7_ContentBits">
    <vt:lpwstr>0</vt:lpwstr>
  </property>
</Properties>
</file>