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IT Internet\services\rates\"/>
    </mc:Choice>
  </mc:AlternateContent>
  <bookViews>
    <workbookView xWindow="0" yWindow="0" windowWidth="28800" windowHeight="12210"/>
  </bookViews>
  <sheets>
    <sheet name="FY 2021 FBR Master" sheetId="1" r:id="rId1"/>
  </sheets>
  <definedNames>
    <definedName name="_xlnm.Print_Area" localSheetId="0">'FY 2021 FBR Master'!$A$1:$U$60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60" i="1" l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</calcChain>
</file>

<file path=xl/sharedStrings.xml><?xml version="1.0" encoding="utf-8"?>
<sst xmlns="http://schemas.openxmlformats.org/spreadsheetml/2006/main" count="140" uniqueCount="87">
  <si>
    <t>FY20-21 OIT Fully Burdened Rates</t>
  </si>
  <si>
    <t>M</t>
  </si>
  <si>
    <t>C</t>
  </si>
  <si>
    <t>A</t>
  </si>
  <si>
    <t>O</t>
  </si>
  <si>
    <t>The following rates apply to those resources directly billed to an agency on a monthly or quarterly basis.  Bi-weekly TAMS data is available in the OIT billing system for project tracking/cost allocation.</t>
  </si>
  <si>
    <t>FY 2021 GGSC/AG - 4100</t>
  </si>
  <si>
    <t>FY 2021 Travel/Misc  - 4200/4300</t>
  </si>
  <si>
    <t>FY 2021 Space     - 4600</t>
  </si>
  <si>
    <t>Job Code</t>
  </si>
  <si>
    <t>Job Title</t>
  </si>
  <si>
    <t>FY20-21 AVG PS</t>
  </si>
  <si>
    <t>FY 2021 Risk Management - 4800</t>
  </si>
  <si>
    <t>FY 2021 Building Securit/DAFS ERC/Shredding/Recycling - 4900</t>
  </si>
  <si>
    <t>FY 2021 Training/Conference    - 5000</t>
  </si>
  <si>
    <t>FY 2021 Cell Phone/Toolkit/Landline/O365/Device - 5300</t>
  </si>
  <si>
    <t>FY 2021 Misc Supplies, including ergo moves/modifications - 5300</t>
  </si>
  <si>
    <t>FY 2021 StaCap    - 8500</t>
  </si>
  <si>
    <t>FY 2021 Internal Allocations-IT Enterprise/Admin/Finance/Workforce - 9000</t>
  </si>
  <si>
    <t>Check</t>
  </si>
  <si>
    <t>FY20-21 PSAO</t>
  </si>
  <si>
    <t>FY20-21 OVERHEAD</t>
  </si>
  <si>
    <t>FY20-21 FBR</t>
  </si>
  <si>
    <t>Bi-weekly Rate</t>
  </si>
  <si>
    <t>FY 20-21 Hourly</t>
  </si>
  <si>
    <t>INFO TECH PROJECT ASSOCIATE</t>
  </si>
  <si>
    <t>INFO TECH PROJECT MANAGER</t>
  </si>
  <si>
    <t>INFO TECH SR PROJECT MGR</t>
  </si>
  <si>
    <t>DATA COMM CUSTOMER ASST COORD      </t>
  </si>
  <si>
    <t>AGENCY APPLICATION ARCHITECT - BPM</t>
  </si>
  <si>
    <t>AGENCY APPLICATION ARCHITECT - AGENCY APPLICATION SERVICES</t>
  </si>
  <si>
    <t>SYSTEMS GROUP MANAGER              </t>
  </si>
  <si>
    <t>INFO TECHNOLOGY CONSULTANT         </t>
  </si>
  <si>
    <t>INFO TECH MANAGEMENT ANALYST       </t>
  </si>
  <si>
    <t>DATA BASE ADMINISTRATOR            </t>
  </si>
  <si>
    <t>COMPUTER FACILITIES MANAGER        </t>
  </si>
  <si>
    <t xml:space="preserve">CONTRACT/GRANT SPEC                </t>
  </si>
  <si>
    <t xml:space="preserve">BUSINESS SYSTEMS ADMINISTRATOR     </t>
  </si>
  <si>
    <t>SYSTEMS SECTION MANAGER            </t>
  </si>
  <si>
    <t>MANAGEMENT ANALYST I               </t>
  </si>
  <si>
    <t>MANAGEMENT ANALYST II              </t>
  </si>
  <si>
    <t>COMPUTER OPERATOR                  </t>
  </si>
  <si>
    <t>SENIOR COMPUTER OPERATOR           </t>
  </si>
  <si>
    <t>COMPUTER PROGRAMMER                </t>
  </si>
  <si>
    <t>PROGRAMMER ANALYST                 </t>
  </si>
  <si>
    <t>SENIOR PROGRAMMER ANALYST          </t>
  </si>
  <si>
    <t>SENIOR PROGRAMMER ANALYST GIS</t>
  </si>
  <si>
    <t>SYSTEMS ANALYST                    </t>
  </si>
  <si>
    <t>SYSTEMS TEAM LEADER                </t>
  </si>
  <si>
    <t>TECHNICAL SUPPORT SPECIALIST       </t>
  </si>
  <si>
    <t>SENIOR TECHNICAL SUPPORT SPEC      </t>
  </si>
  <si>
    <t>DATABASE ANALYST                   </t>
  </si>
  <si>
    <t>SENIOR DATABASE ANALYST            </t>
  </si>
  <si>
    <t>INFO SYSTEM SUPPORT SPEC           </t>
  </si>
  <si>
    <t>SENIOR INFO SYS/SUPP SPEC          </t>
  </si>
  <si>
    <t>INFO SYSTEM SUPPORT SPEC II        </t>
  </si>
  <si>
    <t>INVENTORY &amp; PROPERTY ASSOC I</t>
  </si>
  <si>
    <t>INVENTORY &amp; PROPERTY ASSOC II      </t>
  </si>
  <si>
    <t>OFFICE ASSISTANT II                </t>
  </si>
  <si>
    <t>OFFICE ASSOCIATE 1</t>
  </si>
  <si>
    <t>OFFICE ASSOCIATE II                </t>
  </si>
  <si>
    <t>OFFICE ASSOCIATE II SUPV           </t>
  </si>
  <si>
    <t>OFFICE SPECIALIST I                </t>
  </si>
  <si>
    <t>INFORMATION ASSOCIATE              </t>
  </si>
  <si>
    <t>SECRETARY ASSOCIATE SUPERVISOR     </t>
  </si>
  <si>
    <t>OFFICE SPECIALIST II SUPV          </t>
  </si>
  <si>
    <t>GIS COORDINATOR                    </t>
  </si>
  <si>
    <t>DEPARTMENTAL GIS MANAGER           </t>
  </si>
  <si>
    <t>CA27</t>
  </si>
  <si>
    <t xml:space="preserve">DIRECTOR OF SPECIAL PROJECTS       </t>
  </si>
  <si>
    <t>CH28</t>
  </si>
  <si>
    <t>IT PROJECT COORDINATOR</t>
  </si>
  <si>
    <t>CH32</t>
  </si>
  <si>
    <t>EY10</t>
  </si>
  <si>
    <t xml:space="preserve">CHIEF INFORMATION OFFICER          </t>
  </si>
  <si>
    <t>MH30</t>
  </si>
  <si>
    <t>DIR OF SYSTEM &amp; SUPPORT SERVICES   /GIS ADMINISTRATOR</t>
  </si>
  <si>
    <t>MH31</t>
  </si>
  <si>
    <t>MH32</t>
  </si>
  <si>
    <t>DEP DIR IT SERVICES  / SR ITMA   / DIR DP           </t>
  </si>
  <si>
    <t>MH33</t>
  </si>
  <si>
    <t>INFO TECH MGMT ANALYST</t>
  </si>
  <si>
    <t>MH34</t>
  </si>
  <si>
    <t>DIR INFO TECHNOLOGY SERVICE        </t>
  </si>
  <si>
    <t>MH36</t>
  </si>
  <si>
    <t xml:space="preserve">ASSOC CHIEF INFO OFF               </t>
  </si>
  <si>
    <t>MK31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</si>
</sst>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b/>
      <sz val="24"/>
      <color theme="7" tint="-0.249977111117893"/>
      <name val="Calibri"/>
      <family val="2"/>
      <scheme val="minor"/>
    </font>
    <font>
      <b/>
      <sz val="10"/>
      <name val="Arial"/>
      <family val="2"/>
    </font>
    <font>
      <b/>
      <sz val="18"/>
      <color theme="6" tint="0.3999755851924192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0"/>
      <color theme="6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 wrapText="1"/>
    </xf>
    <xf numFmtId="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43" fontId="6" fillId="4" borderId="10" xfId="1" applyFont="1" applyFill="1" applyBorder="1" applyAlignment="1">
      <alignment horizontal="center" vertical="center" wrapText="1"/>
    </xf>
    <xf numFmtId="43" fontId="6" fillId="5" borderId="10" xfId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43" fontId="6" fillId="6" borderId="10" xfId="1" applyFont="1" applyFill="1" applyBorder="1" applyAlignment="1">
      <alignment horizontal="center" vertical="center" wrapText="1"/>
    </xf>
    <xf numFmtId="0" fontId="5" fillId="6" borderId="9" xfId="0" applyNumberFormat="1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6" fillId="6" borderId="10" xfId="0" applyNumberFormat="1" applyFont="1" applyFill="1" applyBorder="1" applyAlignment="1">
      <alignment horizontal="center" vertical="center" wrapText="1"/>
    </xf>
    <xf numFmtId="3" fontId="6" fillId="6" borderId="1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abSelected="1" zoomScaleNormal="100" workbookViewId="0">
      <selection sqref="A1:U1"/>
    </sheetView>
  </sheetViews>
  <sheetFormatPr defaultColWidth="57.28515625" defaultRowHeight="12.75" x14ac:dyDescent="0.2"/>
  <cols>
    <col min="1" max="1" width="9" style="10" bestFit="1" customWidth="1"/>
    <col min="2" max="2" width="46.7109375" style="4" customWidth="1"/>
    <col min="3" max="9" width="15" style="4" customWidth="1"/>
    <col min="10" max="14" width="15" style="4" hidden="1" customWidth="1"/>
    <col min="15" max="17" width="13.28515625" style="4" customWidth="1"/>
    <col min="18" max="18" width="13.5703125" style="4" bestFit="1" customWidth="1"/>
    <col min="19" max="19" width="22.42578125" style="4" customWidth="1"/>
    <col min="20" max="20" width="2.5703125" style="4" customWidth="1"/>
    <col min="21" max="21" width="10.28515625" style="4" bestFit="1" customWidth="1"/>
    <col min="22" max="22" width="5.140625" customWidth="1"/>
    <col min="29" max="252" width="57.28515625" style="4"/>
    <col min="253" max="253" width="9" style="4" bestFit="1" customWidth="1"/>
    <col min="254" max="254" width="46.7109375" style="4" customWidth="1"/>
    <col min="255" max="261" width="15" style="4" customWidth="1"/>
    <col min="262" max="266" width="0" style="4" hidden="1" customWidth="1"/>
    <col min="267" max="269" width="13.28515625" style="4" customWidth="1"/>
    <col min="270" max="270" width="13.5703125" style="4" bestFit="1" customWidth="1"/>
    <col min="271" max="271" width="22.42578125" style="4" customWidth="1"/>
    <col min="272" max="272" width="2.5703125" style="4" customWidth="1"/>
    <col min="273" max="273" width="10.28515625" style="4" bestFit="1" customWidth="1"/>
    <col min="274" max="274" width="2.5703125" style="4" bestFit="1" customWidth="1"/>
    <col min="275" max="275" width="14.140625" style="4" bestFit="1" customWidth="1"/>
    <col min="276" max="508" width="57.28515625" style="4"/>
    <col min="509" max="509" width="9" style="4" bestFit="1" customWidth="1"/>
    <col min="510" max="510" width="46.7109375" style="4" customWidth="1"/>
    <col min="511" max="517" width="15" style="4" customWidth="1"/>
    <col min="518" max="522" width="0" style="4" hidden="1" customWidth="1"/>
    <col min="523" max="525" width="13.28515625" style="4" customWidth="1"/>
    <col min="526" max="526" width="13.5703125" style="4" bestFit="1" customWidth="1"/>
    <col min="527" max="527" width="22.42578125" style="4" customWidth="1"/>
    <col min="528" max="528" width="2.5703125" style="4" customWidth="1"/>
    <col min="529" max="529" width="10.28515625" style="4" bestFit="1" customWidth="1"/>
    <col min="530" max="530" width="2.5703125" style="4" bestFit="1" customWidth="1"/>
    <col min="531" max="531" width="14.140625" style="4" bestFit="1" customWidth="1"/>
    <col min="532" max="764" width="57.28515625" style="4"/>
    <col min="765" max="765" width="9" style="4" bestFit="1" customWidth="1"/>
    <col min="766" max="766" width="46.7109375" style="4" customWidth="1"/>
    <col min="767" max="773" width="15" style="4" customWidth="1"/>
    <col min="774" max="778" width="0" style="4" hidden="1" customWidth="1"/>
    <col min="779" max="781" width="13.28515625" style="4" customWidth="1"/>
    <col min="782" max="782" width="13.5703125" style="4" bestFit="1" customWidth="1"/>
    <col min="783" max="783" width="22.42578125" style="4" customWidth="1"/>
    <col min="784" max="784" width="2.5703125" style="4" customWidth="1"/>
    <col min="785" max="785" width="10.28515625" style="4" bestFit="1" customWidth="1"/>
    <col min="786" max="786" width="2.5703125" style="4" bestFit="1" customWidth="1"/>
    <col min="787" max="787" width="14.140625" style="4" bestFit="1" customWidth="1"/>
    <col min="788" max="1020" width="57.28515625" style="4"/>
    <col min="1021" max="1021" width="9" style="4" bestFit="1" customWidth="1"/>
    <col min="1022" max="1022" width="46.7109375" style="4" customWidth="1"/>
    <col min="1023" max="1029" width="15" style="4" customWidth="1"/>
    <col min="1030" max="1034" width="0" style="4" hidden="1" customWidth="1"/>
    <col min="1035" max="1037" width="13.28515625" style="4" customWidth="1"/>
    <col min="1038" max="1038" width="13.5703125" style="4" bestFit="1" customWidth="1"/>
    <col min="1039" max="1039" width="22.42578125" style="4" customWidth="1"/>
    <col min="1040" max="1040" width="2.5703125" style="4" customWidth="1"/>
    <col min="1041" max="1041" width="10.28515625" style="4" bestFit="1" customWidth="1"/>
    <col min="1042" max="1042" width="2.5703125" style="4" bestFit="1" customWidth="1"/>
    <col min="1043" max="1043" width="14.140625" style="4" bestFit="1" customWidth="1"/>
    <col min="1044" max="1276" width="57.28515625" style="4"/>
    <col min="1277" max="1277" width="9" style="4" bestFit="1" customWidth="1"/>
    <col min="1278" max="1278" width="46.7109375" style="4" customWidth="1"/>
    <col min="1279" max="1285" width="15" style="4" customWidth="1"/>
    <col min="1286" max="1290" width="0" style="4" hidden="1" customWidth="1"/>
    <col min="1291" max="1293" width="13.28515625" style="4" customWidth="1"/>
    <col min="1294" max="1294" width="13.5703125" style="4" bestFit="1" customWidth="1"/>
    <col min="1295" max="1295" width="22.42578125" style="4" customWidth="1"/>
    <col min="1296" max="1296" width="2.5703125" style="4" customWidth="1"/>
    <col min="1297" max="1297" width="10.28515625" style="4" bestFit="1" customWidth="1"/>
    <col min="1298" max="1298" width="2.5703125" style="4" bestFit="1" customWidth="1"/>
    <col min="1299" max="1299" width="14.140625" style="4" bestFit="1" customWidth="1"/>
    <col min="1300" max="1532" width="57.28515625" style="4"/>
    <col min="1533" max="1533" width="9" style="4" bestFit="1" customWidth="1"/>
    <col min="1534" max="1534" width="46.7109375" style="4" customWidth="1"/>
    <col min="1535" max="1541" width="15" style="4" customWidth="1"/>
    <col min="1542" max="1546" width="0" style="4" hidden="1" customWidth="1"/>
    <col min="1547" max="1549" width="13.28515625" style="4" customWidth="1"/>
    <col min="1550" max="1550" width="13.5703125" style="4" bestFit="1" customWidth="1"/>
    <col min="1551" max="1551" width="22.42578125" style="4" customWidth="1"/>
    <col min="1552" max="1552" width="2.5703125" style="4" customWidth="1"/>
    <col min="1553" max="1553" width="10.28515625" style="4" bestFit="1" customWidth="1"/>
    <col min="1554" max="1554" width="2.5703125" style="4" bestFit="1" customWidth="1"/>
    <col min="1555" max="1555" width="14.140625" style="4" bestFit="1" customWidth="1"/>
    <col min="1556" max="1788" width="57.28515625" style="4"/>
    <col min="1789" max="1789" width="9" style="4" bestFit="1" customWidth="1"/>
    <col min="1790" max="1790" width="46.7109375" style="4" customWidth="1"/>
    <col min="1791" max="1797" width="15" style="4" customWidth="1"/>
    <col min="1798" max="1802" width="0" style="4" hidden="1" customWidth="1"/>
    <col min="1803" max="1805" width="13.28515625" style="4" customWidth="1"/>
    <col min="1806" max="1806" width="13.5703125" style="4" bestFit="1" customWidth="1"/>
    <col min="1807" max="1807" width="22.42578125" style="4" customWidth="1"/>
    <col min="1808" max="1808" width="2.5703125" style="4" customWidth="1"/>
    <col min="1809" max="1809" width="10.28515625" style="4" bestFit="1" customWidth="1"/>
    <col min="1810" max="1810" width="2.5703125" style="4" bestFit="1" customWidth="1"/>
    <col min="1811" max="1811" width="14.140625" style="4" bestFit="1" customWidth="1"/>
    <col min="1812" max="2044" width="57.28515625" style="4"/>
    <col min="2045" max="2045" width="9" style="4" bestFit="1" customWidth="1"/>
    <col min="2046" max="2046" width="46.7109375" style="4" customWidth="1"/>
    <col min="2047" max="2053" width="15" style="4" customWidth="1"/>
    <col min="2054" max="2058" width="0" style="4" hidden="1" customWidth="1"/>
    <col min="2059" max="2061" width="13.28515625" style="4" customWidth="1"/>
    <col min="2062" max="2062" width="13.5703125" style="4" bestFit="1" customWidth="1"/>
    <col min="2063" max="2063" width="22.42578125" style="4" customWidth="1"/>
    <col min="2064" max="2064" width="2.5703125" style="4" customWidth="1"/>
    <col min="2065" max="2065" width="10.28515625" style="4" bestFit="1" customWidth="1"/>
    <col min="2066" max="2066" width="2.5703125" style="4" bestFit="1" customWidth="1"/>
    <col min="2067" max="2067" width="14.140625" style="4" bestFit="1" customWidth="1"/>
    <col min="2068" max="2300" width="57.28515625" style="4"/>
    <col min="2301" max="2301" width="9" style="4" bestFit="1" customWidth="1"/>
    <col min="2302" max="2302" width="46.7109375" style="4" customWidth="1"/>
    <col min="2303" max="2309" width="15" style="4" customWidth="1"/>
    <col min="2310" max="2314" width="0" style="4" hidden="1" customWidth="1"/>
    <col min="2315" max="2317" width="13.28515625" style="4" customWidth="1"/>
    <col min="2318" max="2318" width="13.5703125" style="4" bestFit="1" customWidth="1"/>
    <col min="2319" max="2319" width="22.42578125" style="4" customWidth="1"/>
    <col min="2320" max="2320" width="2.5703125" style="4" customWidth="1"/>
    <col min="2321" max="2321" width="10.28515625" style="4" bestFit="1" customWidth="1"/>
    <col min="2322" max="2322" width="2.5703125" style="4" bestFit="1" customWidth="1"/>
    <col min="2323" max="2323" width="14.140625" style="4" bestFit="1" customWidth="1"/>
    <col min="2324" max="2556" width="57.28515625" style="4"/>
    <col min="2557" max="2557" width="9" style="4" bestFit="1" customWidth="1"/>
    <col min="2558" max="2558" width="46.7109375" style="4" customWidth="1"/>
    <col min="2559" max="2565" width="15" style="4" customWidth="1"/>
    <col min="2566" max="2570" width="0" style="4" hidden="1" customWidth="1"/>
    <col min="2571" max="2573" width="13.28515625" style="4" customWidth="1"/>
    <col min="2574" max="2574" width="13.5703125" style="4" bestFit="1" customWidth="1"/>
    <col min="2575" max="2575" width="22.42578125" style="4" customWidth="1"/>
    <col min="2576" max="2576" width="2.5703125" style="4" customWidth="1"/>
    <col min="2577" max="2577" width="10.28515625" style="4" bestFit="1" customWidth="1"/>
    <col min="2578" max="2578" width="2.5703125" style="4" bestFit="1" customWidth="1"/>
    <col min="2579" max="2579" width="14.140625" style="4" bestFit="1" customWidth="1"/>
    <col min="2580" max="2812" width="57.28515625" style="4"/>
    <col min="2813" max="2813" width="9" style="4" bestFit="1" customWidth="1"/>
    <col min="2814" max="2814" width="46.7109375" style="4" customWidth="1"/>
    <col min="2815" max="2821" width="15" style="4" customWidth="1"/>
    <col min="2822" max="2826" width="0" style="4" hidden="1" customWidth="1"/>
    <col min="2827" max="2829" width="13.28515625" style="4" customWidth="1"/>
    <col min="2830" max="2830" width="13.5703125" style="4" bestFit="1" customWidth="1"/>
    <col min="2831" max="2831" width="22.42578125" style="4" customWidth="1"/>
    <col min="2832" max="2832" width="2.5703125" style="4" customWidth="1"/>
    <col min="2833" max="2833" width="10.28515625" style="4" bestFit="1" customWidth="1"/>
    <col min="2834" max="2834" width="2.5703125" style="4" bestFit="1" customWidth="1"/>
    <col min="2835" max="2835" width="14.140625" style="4" bestFit="1" customWidth="1"/>
    <col min="2836" max="3068" width="57.28515625" style="4"/>
    <col min="3069" max="3069" width="9" style="4" bestFit="1" customWidth="1"/>
    <col min="3070" max="3070" width="46.7109375" style="4" customWidth="1"/>
    <col min="3071" max="3077" width="15" style="4" customWidth="1"/>
    <col min="3078" max="3082" width="0" style="4" hidden="1" customWidth="1"/>
    <col min="3083" max="3085" width="13.28515625" style="4" customWidth="1"/>
    <col min="3086" max="3086" width="13.5703125" style="4" bestFit="1" customWidth="1"/>
    <col min="3087" max="3087" width="22.42578125" style="4" customWidth="1"/>
    <col min="3088" max="3088" width="2.5703125" style="4" customWidth="1"/>
    <col min="3089" max="3089" width="10.28515625" style="4" bestFit="1" customWidth="1"/>
    <col min="3090" max="3090" width="2.5703125" style="4" bestFit="1" customWidth="1"/>
    <col min="3091" max="3091" width="14.140625" style="4" bestFit="1" customWidth="1"/>
    <col min="3092" max="3324" width="57.28515625" style="4"/>
    <col min="3325" max="3325" width="9" style="4" bestFit="1" customWidth="1"/>
    <col min="3326" max="3326" width="46.7109375" style="4" customWidth="1"/>
    <col min="3327" max="3333" width="15" style="4" customWidth="1"/>
    <col min="3334" max="3338" width="0" style="4" hidden="1" customWidth="1"/>
    <col min="3339" max="3341" width="13.28515625" style="4" customWidth="1"/>
    <col min="3342" max="3342" width="13.5703125" style="4" bestFit="1" customWidth="1"/>
    <col min="3343" max="3343" width="22.42578125" style="4" customWidth="1"/>
    <col min="3344" max="3344" width="2.5703125" style="4" customWidth="1"/>
    <col min="3345" max="3345" width="10.28515625" style="4" bestFit="1" customWidth="1"/>
    <col min="3346" max="3346" width="2.5703125" style="4" bestFit="1" customWidth="1"/>
    <col min="3347" max="3347" width="14.140625" style="4" bestFit="1" customWidth="1"/>
    <col min="3348" max="3580" width="57.28515625" style="4"/>
    <col min="3581" max="3581" width="9" style="4" bestFit="1" customWidth="1"/>
    <col min="3582" max="3582" width="46.7109375" style="4" customWidth="1"/>
    <col min="3583" max="3589" width="15" style="4" customWidth="1"/>
    <col min="3590" max="3594" width="0" style="4" hidden="1" customWidth="1"/>
    <col min="3595" max="3597" width="13.28515625" style="4" customWidth="1"/>
    <col min="3598" max="3598" width="13.5703125" style="4" bestFit="1" customWidth="1"/>
    <col min="3599" max="3599" width="22.42578125" style="4" customWidth="1"/>
    <col min="3600" max="3600" width="2.5703125" style="4" customWidth="1"/>
    <col min="3601" max="3601" width="10.28515625" style="4" bestFit="1" customWidth="1"/>
    <col min="3602" max="3602" width="2.5703125" style="4" bestFit="1" customWidth="1"/>
    <col min="3603" max="3603" width="14.140625" style="4" bestFit="1" customWidth="1"/>
    <col min="3604" max="3836" width="57.28515625" style="4"/>
    <col min="3837" max="3837" width="9" style="4" bestFit="1" customWidth="1"/>
    <col min="3838" max="3838" width="46.7109375" style="4" customWidth="1"/>
    <col min="3839" max="3845" width="15" style="4" customWidth="1"/>
    <col min="3846" max="3850" width="0" style="4" hidden="1" customWidth="1"/>
    <col min="3851" max="3853" width="13.28515625" style="4" customWidth="1"/>
    <col min="3854" max="3854" width="13.5703125" style="4" bestFit="1" customWidth="1"/>
    <col min="3855" max="3855" width="22.42578125" style="4" customWidth="1"/>
    <col min="3856" max="3856" width="2.5703125" style="4" customWidth="1"/>
    <col min="3857" max="3857" width="10.28515625" style="4" bestFit="1" customWidth="1"/>
    <col min="3858" max="3858" width="2.5703125" style="4" bestFit="1" customWidth="1"/>
    <col min="3859" max="3859" width="14.140625" style="4" bestFit="1" customWidth="1"/>
    <col min="3860" max="4092" width="57.28515625" style="4"/>
    <col min="4093" max="4093" width="9" style="4" bestFit="1" customWidth="1"/>
    <col min="4094" max="4094" width="46.7109375" style="4" customWidth="1"/>
    <col min="4095" max="4101" width="15" style="4" customWidth="1"/>
    <col min="4102" max="4106" width="0" style="4" hidden="1" customWidth="1"/>
    <col min="4107" max="4109" width="13.28515625" style="4" customWidth="1"/>
    <col min="4110" max="4110" width="13.5703125" style="4" bestFit="1" customWidth="1"/>
    <col min="4111" max="4111" width="22.42578125" style="4" customWidth="1"/>
    <col min="4112" max="4112" width="2.5703125" style="4" customWidth="1"/>
    <col min="4113" max="4113" width="10.28515625" style="4" bestFit="1" customWidth="1"/>
    <col min="4114" max="4114" width="2.5703125" style="4" bestFit="1" customWidth="1"/>
    <col min="4115" max="4115" width="14.140625" style="4" bestFit="1" customWidth="1"/>
    <col min="4116" max="4348" width="57.28515625" style="4"/>
    <col min="4349" max="4349" width="9" style="4" bestFit="1" customWidth="1"/>
    <col min="4350" max="4350" width="46.7109375" style="4" customWidth="1"/>
    <col min="4351" max="4357" width="15" style="4" customWidth="1"/>
    <col min="4358" max="4362" width="0" style="4" hidden="1" customWidth="1"/>
    <col min="4363" max="4365" width="13.28515625" style="4" customWidth="1"/>
    <col min="4366" max="4366" width="13.5703125" style="4" bestFit="1" customWidth="1"/>
    <col min="4367" max="4367" width="22.42578125" style="4" customWidth="1"/>
    <col min="4368" max="4368" width="2.5703125" style="4" customWidth="1"/>
    <col min="4369" max="4369" width="10.28515625" style="4" bestFit="1" customWidth="1"/>
    <col min="4370" max="4370" width="2.5703125" style="4" bestFit="1" customWidth="1"/>
    <col min="4371" max="4371" width="14.140625" style="4" bestFit="1" customWidth="1"/>
    <col min="4372" max="4604" width="57.28515625" style="4"/>
    <col min="4605" max="4605" width="9" style="4" bestFit="1" customWidth="1"/>
    <col min="4606" max="4606" width="46.7109375" style="4" customWidth="1"/>
    <col min="4607" max="4613" width="15" style="4" customWidth="1"/>
    <col min="4614" max="4618" width="0" style="4" hidden="1" customWidth="1"/>
    <col min="4619" max="4621" width="13.28515625" style="4" customWidth="1"/>
    <col min="4622" max="4622" width="13.5703125" style="4" bestFit="1" customWidth="1"/>
    <col min="4623" max="4623" width="22.42578125" style="4" customWidth="1"/>
    <col min="4624" max="4624" width="2.5703125" style="4" customWidth="1"/>
    <col min="4625" max="4625" width="10.28515625" style="4" bestFit="1" customWidth="1"/>
    <col min="4626" max="4626" width="2.5703125" style="4" bestFit="1" customWidth="1"/>
    <col min="4627" max="4627" width="14.140625" style="4" bestFit="1" customWidth="1"/>
    <col min="4628" max="4860" width="57.28515625" style="4"/>
    <col min="4861" max="4861" width="9" style="4" bestFit="1" customWidth="1"/>
    <col min="4862" max="4862" width="46.7109375" style="4" customWidth="1"/>
    <col min="4863" max="4869" width="15" style="4" customWidth="1"/>
    <col min="4870" max="4874" width="0" style="4" hidden="1" customWidth="1"/>
    <col min="4875" max="4877" width="13.28515625" style="4" customWidth="1"/>
    <col min="4878" max="4878" width="13.5703125" style="4" bestFit="1" customWidth="1"/>
    <col min="4879" max="4879" width="22.42578125" style="4" customWidth="1"/>
    <col min="4880" max="4880" width="2.5703125" style="4" customWidth="1"/>
    <col min="4881" max="4881" width="10.28515625" style="4" bestFit="1" customWidth="1"/>
    <col min="4882" max="4882" width="2.5703125" style="4" bestFit="1" customWidth="1"/>
    <col min="4883" max="4883" width="14.140625" style="4" bestFit="1" customWidth="1"/>
    <col min="4884" max="5116" width="57.28515625" style="4"/>
    <col min="5117" max="5117" width="9" style="4" bestFit="1" customWidth="1"/>
    <col min="5118" max="5118" width="46.7109375" style="4" customWidth="1"/>
    <col min="5119" max="5125" width="15" style="4" customWidth="1"/>
    <col min="5126" max="5130" width="0" style="4" hidden="1" customWidth="1"/>
    <col min="5131" max="5133" width="13.28515625" style="4" customWidth="1"/>
    <col min="5134" max="5134" width="13.5703125" style="4" bestFit="1" customWidth="1"/>
    <col min="5135" max="5135" width="22.42578125" style="4" customWidth="1"/>
    <col min="5136" max="5136" width="2.5703125" style="4" customWidth="1"/>
    <col min="5137" max="5137" width="10.28515625" style="4" bestFit="1" customWidth="1"/>
    <col min="5138" max="5138" width="2.5703125" style="4" bestFit="1" customWidth="1"/>
    <col min="5139" max="5139" width="14.140625" style="4" bestFit="1" customWidth="1"/>
    <col min="5140" max="5372" width="57.28515625" style="4"/>
    <col min="5373" max="5373" width="9" style="4" bestFit="1" customWidth="1"/>
    <col min="5374" max="5374" width="46.7109375" style="4" customWidth="1"/>
    <col min="5375" max="5381" width="15" style="4" customWidth="1"/>
    <col min="5382" max="5386" width="0" style="4" hidden="1" customWidth="1"/>
    <col min="5387" max="5389" width="13.28515625" style="4" customWidth="1"/>
    <col min="5390" max="5390" width="13.5703125" style="4" bestFit="1" customWidth="1"/>
    <col min="5391" max="5391" width="22.42578125" style="4" customWidth="1"/>
    <col min="5392" max="5392" width="2.5703125" style="4" customWidth="1"/>
    <col min="5393" max="5393" width="10.28515625" style="4" bestFit="1" customWidth="1"/>
    <col min="5394" max="5394" width="2.5703125" style="4" bestFit="1" customWidth="1"/>
    <col min="5395" max="5395" width="14.140625" style="4" bestFit="1" customWidth="1"/>
    <col min="5396" max="5628" width="57.28515625" style="4"/>
    <col min="5629" max="5629" width="9" style="4" bestFit="1" customWidth="1"/>
    <col min="5630" max="5630" width="46.7109375" style="4" customWidth="1"/>
    <col min="5631" max="5637" width="15" style="4" customWidth="1"/>
    <col min="5638" max="5642" width="0" style="4" hidden="1" customWidth="1"/>
    <col min="5643" max="5645" width="13.28515625" style="4" customWidth="1"/>
    <col min="5646" max="5646" width="13.5703125" style="4" bestFit="1" customWidth="1"/>
    <col min="5647" max="5647" width="22.42578125" style="4" customWidth="1"/>
    <col min="5648" max="5648" width="2.5703125" style="4" customWidth="1"/>
    <col min="5649" max="5649" width="10.28515625" style="4" bestFit="1" customWidth="1"/>
    <col min="5650" max="5650" width="2.5703125" style="4" bestFit="1" customWidth="1"/>
    <col min="5651" max="5651" width="14.140625" style="4" bestFit="1" customWidth="1"/>
    <col min="5652" max="5884" width="57.28515625" style="4"/>
    <col min="5885" max="5885" width="9" style="4" bestFit="1" customWidth="1"/>
    <col min="5886" max="5886" width="46.7109375" style="4" customWidth="1"/>
    <col min="5887" max="5893" width="15" style="4" customWidth="1"/>
    <col min="5894" max="5898" width="0" style="4" hidden="1" customWidth="1"/>
    <col min="5899" max="5901" width="13.28515625" style="4" customWidth="1"/>
    <col min="5902" max="5902" width="13.5703125" style="4" bestFit="1" customWidth="1"/>
    <col min="5903" max="5903" width="22.42578125" style="4" customWidth="1"/>
    <col min="5904" max="5904" width="2.5703125" style="4" customWidth="1"/>
    <col min="5905" max="5905" width="10.28515625" style="4" bestFit="1" customWidth="1"/>
    <col min="5906" max="5906" width="2.5703125" style="4" bestFit="1" customWidth="1"/>
    <col min="5907" max="5907" width="14.140625" style="4" bestFit="1" customWidth="1"/>
    <col min="5908" max="6140" width="57.28515625" style="4"/>
    <col min="6141" max="6141" width="9" style="4" bestFit="1" customWidth="1"/>
    <col min="6142" max="6142" width="46.7109375" style="4" customWidth="1"/>
    <col min="6143" max="6149" width="15" style="4" customWidth="1"/>
    <col min="6150" max="6154" width="0" style="4" hidden="1" customWidth="1"/>
    <col min="6155" max="6157" width="13.28515625" style="4" customWidth="1"/>
    <col min="6158" max="6158" width="13.5703125" style="4" bestFit="1" customWidth="1"/>
    <col min="6159" max="6159" width="22.42578125" style="4" customWidth="1"/>
    <col min="6160" max="6160" width="2.5703125" style="4" customWidth="1"/>
    <col min="6161" max="6161" width="10.28515625" style="4" bestFit="1" customWidth="1"/>
    <col min="6162" max="6162" width="2.5703125" style="4" bestFit="1" customWidth="1"/>
    <col min="6163" max="6163" width="14.140625" style="4" bestFit="1" customWidth="1"/>
    <col min="6164" max="6396" width="57.28515625" style="4"/>
    <col min="6397" max="6397" width="9" style="4" bestFit="1" customWidth="1"/>
    <col min="6398" max="6398" width="46.7109375" style="4" customWidth="1"/>
    <col min="6399" max="6405" width="15" style="4" customWidth="1"/>
    <col min="6406" max="6410" width="0" style="4" hidden="1" customWidth="1"/>
    <col min="6411" max="6413" width="13.28515625" style="4" customWidth="1"/>
    <col min="6414" max="6414" width="13.5703125" style="4" bestFit="1" customWidth="1"/>
    <col min="6415" max="6415" width="22.42578125" style="4" customWidth="1"/>
    <col min="6416" max="6416" width="2.5703125" style="4" customWidth="1"/>
    <col min="6417" max="6417" width="10.28515625" style="4" bestFit="1" customWidth="1"/>
    <col min="6418" max="6418" width="2.5703125" style="4" bestFit="1" customWidth="1"/>
    <col min="6419" max="6419" width="14.140625" style="4" bestFit="1" customWidth="1"/>
    <col min="6420" max="6652" width="57.28515625" style="4"/>
    <col min="6653" max="6653" width="9" style="4" bestFit="1" customWidth="1"/>
    <col min="6654" max="6654" width="46.7109375" style="4" customWidth="1"/>
    <col min="6655" max="6661" width="15" style="4" customWidth="1"/>
    <col min="6662" max="6666" width="0" style="4" hidden="1" customWidth="1"/>
    <col min="6667" max="6669" width="13.28515625" style="4" customWidth="1"/>
    <col min="6670" max="6670" width="13.5703125" style="4" bestFit="1" customWidth="1"/>
    <col min="6671" max="6671" width="22.42578125" style="4" customWidth="1"/>
    <col min="6672" max="6672" width="2.5703125" style="4" customWidth="1"/>
    <col min="6673" max="6673" width="10.28515625" style="4" bestFit="1" customWidth="1"/>
    <col min="6674" max="6674" width="2.5703125" style="4" bestFit="1" customWidth="1"/>
    <col min="6675" max="6675" width="14.140625" style="4" bestFit="1" customWidth="1"/>
    <col min="6676" max="6908" width="57.28515625" style="4"/>
    <col min="6909" max="6909" width="9" style="4" bestFit="1" customWidth="1"/>
    <col min="6910" max="6910" width="46.7109375" style="4" customWidth="1"/>
    <col min="6911" max="6917" width="15" style="4" customWidth="1"/>
    <col min="6918" max="6922" width="0" style="4" hidden="1" customWidth="1"/>
    <col min="6923" max="6925" width="13.28515625" style="4" customWidth="1"/>
    <col min="6926" max="6926" width="13.5703125" style="4" bestFit="1" customWidth="1"/>
    <col min="6927" max="6927" width="22.42578125" style="4" customWidth="1"/>
    <col min="6928" max="6928" width="2.5703125" style="4" customWidth="1"/>
    <col min="6929" max="6929" width="10.28515625" style="4" bestFit="1" customWidth="1"/>
    <col min="6930" max="6930" width="2.5703125" style="4" bestFit="1" customWidth="1"/>
    <col min="6931" max="6931" width="14.140625" style="4" bestFit="1" customWidth="1"/>
    <col min="6932" max="7164" width="57.28515625" style="4"/>
    <col min="7165" max="7165" width="9" style="4" bestFit="1" customWidth="1"/>
    <col min="7166" max="7166" width="46.7109375" style="4" customWidth="1"/>
    <col min="7167" max="7173" width="15" style="4" customWidth="1"/>
    <col min="7174" max="7178" width="0" style="4" hidden="1" customWidth="1"/>
    <col min="7179" max="7181" width="13.28515625" style="4" customWidth="1"/>
    <col min="7182" max="7182" width="13.5703125" style="4" bestFit="1" customWidth="1"/>
    <col min="7183" max="7183" width="22.42578125" style="4" customWidth="1"/>
    <col min="7184" max="7184" width="2.5703125" style="4" customWidth="1"/>
    <col min="7185" max="7185" width="10.28515625" style="4" bestFit="1" customWidth="1"/>
    <col min="7186" max="7186" width="2.5703125" style="4" bestFit="1" customWidth="1"/>
    <col min="7187" max="7187" width="14.140625" style="4" bestFit="1" customWidth="1"/>
    <col min="7188" max="7420" width="57.28515625" style="4"/>
    <col min="7421" max="7421" width="9" style="4" bestFit="1" customWidth="1"/>
    <col min="7422" max="7422" width="46.7109375" style="4" customWidth="1"/>
    <col min="7423" max="7429" width="15" style="4" customWidth="1"/>
    <col min="7430" max="7434" width="0" style="4" hidden="1" customWidth="1"/>
    <col min="7435" max="7437" width="13.28515625" style="4" customWidth="1"/>
    <col min="7438" max="7438" width="13.5703125" style="4" bestFit="1" customWidth="1"/>
    <col min="7439" max="7439" width="22.42578125" style="4" customWidth="1"/>
    <col min="7440" max="7440" width="2.5703125" style="4" customWidth="1"/>
    <col min="7441" max="7441" width="10.28515625" style="4" bestFit="1" customWidth="1"/>
    <col min="7442" max="7442" width="2.5703125" style="4" bestFit="1" customWidth="1"/>
    <col min="7443" max="7443" width="14.140625" style="4" bestFit="1" customWidth="1"/>
    <col min="7444" max="7676" width="57.28515625" style="4"/>
    <col min="7677" max="7677" width="9" style="4" bestFit="1" customWidth="1"/>
    <col min="7678" max="7678" width="46.7109375" style="4" customWidth="1"/>
    <col min="7679" max="7685" width="15" style="4" customWidth="1"/>
    <col min="7686" max="7690" width="0" style="4" hidden="1" customWidth="1"/>
    <col min="7691" max="7693" width="13.28515625" style="4" customWidth="1"/>
    <col min="7694" max="7694" width="13.5703125" style="4" bestFit="1" customWidth="1"/>
    <col min="7695" max="7695" width="22.42578125" style="4" customWidth="1"/>
    <col min="7696" max="7696" width="2.5703125" style="4" customWidth="1"/>
    <col min="7697" max="7697" width="10.28515625" style="4" bestFit="1" customWidth="1"/>
    <col min="7698" max="7698" width="2.5703125" style="4" bestFit="1" customWidth="1"/>
    <col min="7699" max="7699" width="14.140625" style="4" bestFit="1" customWidth="1"/>
    <col min="7700" max="7932" width="57.28515625" style="4"/>
    <col min="7933" max="7933" width="9" style="4" bestFit="1" customWidth="1"/>
    <col min="7934" max="7934" width="46.7109375" style="4" customWidth="1"/>
    <col min="7935" max="7941" width="15" style="4" customWidth="1"/>
    <col min="7942" max="7946" width="0" style="4" hidden="1" customWidth="1"/>
    <col min="7947" max="7949" width="13.28515625" style="4" customWidth="1"/>
    <col min="7950" max="7950" width="13.5703125" style="4" bestFit="1" customWidth="1"/>
    <col min="7951" max="7951" width="22.42578125" style="4" customWidth="1"/>
    <col min="7952" max="7952" width="2.5703125" style="4" customWidth="1"/>
    <col min="7953" max="7953" width="10.28515625" style="4" bestFit="1" customWidth="1"/>
    <col min="7954" max="7954" width="2.5703125" style="4" bestFit="1" customWidth="1"/>
    <col min="7955" max="7955" width="14.140625" style="4" bestFit="1" customWidth="1"/>
    <col min="7956" max="8188" width="57.28515625" style="4"/>
    <col min="8189" max="8189" width="9" style="4" bestFit="1" customWidth="1"/>
    <col min="8190" max="8190" width="46.7109375" style="4" customWidth="1"/>
    <col min="8191" max="8197" width="15" style="4" customWidth="1"/>
    <col min="8198" max="8202" width="0" style="4" hidden="1" customWidth="1"/>
    <col min="8203" max="8205" width="13.28515625" style="4" customWidth="1"/>
    <col min="8206" max="8206" width="13.5703125" style="4" bestFit="1" customWidth="1"/>
    <col min="8207" max="8207" width="22.42578125" style="4" customWidth="1"/>
    <col min="8208" max="8208" width="2.5703125" style="4" customWidth="1"/>
    <col min="8209" max="8209" width="10.28515625" style="4" bestFit="1" customWidth="1"/>
    <col min="8210" max="8210" width="2.5703125" style="4" bestFit="1" customWidth="1"/>
    <col min="8211" max="8211" width="14.140625" style="4" bestFit="1" customWidth="1"/>
    <col min="8212" max="8444" width="57.28515625" style="4"/>
    <col min="8445" max="8445" width="9" style="4" bestFit="1" customWidth="1"/>
    <col min="8446" max="8446" width="46.7109375" style="4" customWidth="1"/>
    <col min="8447" max="8453" width="15" style="4" customWidth="1"/>
    <col min="8454" max="8458" width="0" style="4" hidden="1" customWidth="1"/>
    <col min="8459" max="8461" width="13.28515625" style="4" customWidth="1"/>
    <col min="8462" max="8462" width="13.5703125" style="4" bestFit="1" customWidth="1"/>
    <col min="8463" max="8463" width="22.42578125" style="4" customWidth="1"/>
    <col min="8464" max="8464" width="2.5703125" style="4" customWidth="1"/>
    <col min="8465" max="8465" width="10.28515625" style="4" bestFit="1" customWidth="1"/>
    <col min="8466" max="8466" width="2.5703125" style="4" bestFit="1" customWidth="1"/>
    <col min="8467" max="8467" width="14.140625" style="4" bestFit="1" customWidth="1"/>
    <col min="8468" max="8700" width="57.28515625" style="4"/>
    <col min="8701" max="8701" width="9" style="4" bestFit="1" customWidth="1"/>
    <col min="8702" max="8702" width="46.7109375" style="4" customWidth="1"/>
    <col min="8703" max="8709" width="15" style="4" customWidth="1"/>
    <col min="8710" max="8714" width="0" style="4" hidden="1" customWidth="1"/>
    <col min="8715" max="8717" width="13.28515625" style="4" customWidth="1"/>
    <col min="8718" max="8718" width="13.5703125" style="4" bestFit="1" customWidth="1"/>
    <col min="8719" max="8719" width="22.42578125" style="4" customWidth="1"/>
    <col min="8720" max="8720" width="2.5703125" style="4" customWidth="1"/>
    <col min="8721" max="8721" width="10.28515625" style="4" bestFit="1" customWidth="1"/>
    <col min="8722" max="8722" width="2.5703125" style="4" bestFit="1" customWidth="1"/>
    <col min="8723" max="8723" width="14.140625" style="4" bestFit="1" customWidth="1"/>
    <col min="8724" max="8956" width="57.28515625" style="4"/>
    <col min="8957" max="8957" width="9" style="4" bestFit="1" customWidth="1"/>
    <col min="8958" max="8958" width="46.7109375" style="4" customWidth="1"/>
    <col min="8959" max="8965" width="15" style="4" customWidth="1"/>
    <col min="8966" max="8970" width="0" style="4" hidden="1" customWidth="1"/>
    <col min="8971" max="8973" width="13.28515625" style="4" customWidth="1"/>
    <col min="8974" max="8974" width="13.5703125" style="4" bestFit="1" customWidth="1"/>
    <col min="8975" max="8975" width="22.42578125" style="4" customWidth="1"/>
    <col min="8976" max="8976" width="2.5703125" style="4" customWidth="1"/>
    <col min="8977" max="8977" width="10.28515625" style="4" bestFit="1" customWidth="1"/>
    <col min="8978" max="8978" width="2.5703125" style="4" bestFit="1" customWidth="1"/>
    <col min="8979" max="8979" width="14.140625" style="4" bestFit="1" customWidth="1"/>
    <col min="8980" max="9212" width="57.28515625" style="4"/>
    <col min="9213" max="9213" width="9" style="4" bestFit="1" customWidth="1"/>
    <col min="9214" max="9214" width="46.7109375" style="4" customWidth="1"/>
    <col min="9215" max="9221" width="15" style="4" customWidth="1"/>
    <col min="9222" max="9226" width="0" style="4" hidden="1" customWidth="1"/>
    <col min="9227" max="9229" width="13.28515625" style="4" customWidth="1"/>
    <col min="9230" max="9230" width="13.5703125" style="4" bestFit="1" customWidth="1"/>
    <col min="9231" max="9231" width="22.42578125" style="4" customWidth="1"/>
    <col min="9232" max="9232" width="2.5703125" style="4" customWidth="1"/>
    <col min="9233" max="9233" width="10.28515625" style="4" bestFit="1" customWidth="1"/>
    <col min="9234" max="9234" width="2.5703125" style="4" bestFit="1" customWidth="1"/>
    <col min="9235" max="9235" width="14.140625" style="4" bestFit="1" customWidth="1"/>
    <col min="9236" max="9468" width="57.28515625" style="4"/>
    <col min="9469" max="9469" width="9" style="4" bestFit="1" customWidth="1"/>
    <col min="9470" max="9470" width="46.7109375" style="4" customWidth="1"/>
    <col min="9471" max="9477" width="15" style="4" customWidth="1"/>
    <col min="9478" max="9482" width="0" style="4" hidden="1" customWidth="1"/>
    <col min="9483" max="9485" width="13.28515625" style="4" customWidth="1"/>
    <col min="9486" max="9486" width="13.5703125" style="4" bestFit="1" customWidth="1"/>
    <col min="9487" max="9487" width="22.42578125" style="4" customWidth="1"/>
    <col min="9488" max="9488" width="2.5703125" style="4" customWidth="1"/>
    <col min="9489" max="9489" width="10.28515625" style="4" bestFit="1" customWidth="1"/>
    <col min="9490" max="9490" width="2.5703125" style="4" bestFit="1" customWidth="1"/>
    <col min="9491" max="9491" width="14.140625" style="4" bestFit="1" customWidth="1"/>
    <col min="9492" max="9724" width="57.28515625" style="4"/>
    <col min="9725" max="9725" width="9" style="4" bestFit="1" customWidth="1"/>
    <col min="9726" max="9726" width="46.7109375" style="4" customWidth="1"/>
    <col min="9727" max="9733" width="15" style="4" customWidth="1"/>
    <col min="9734" max="9738" width="0" style="4" hidden="1" customWidth="1"/>
    <col min="9739" max="9741" width="13.28515625" style="4" customWidth="1"/>
    <col min="9742" max="9742" width="13.5703125" style="4" bestFit="1" customWidth="1"/>
    <col min="9743" max="9743" width="22.42578125" style="4" customWidth="1"/>
    <col min="9744" max="9744" width="2.5703125" style="4" customWidth="1"/>
    <col min="9745" max="9745" width="10.28515625" style="4" bestFit="1" customWidth="1"/>
    <col min="9746" max="9746" width="2.5703125" style="4" bestFit="1" customWidth="1"/>
    <col min="9747" max="9747" width="14.140625" style="4" bestFit="1" customWidth="1"/>
    <col min="9748" max="9980" width="57.28515625" style="4"/>
    <col min="9981" max="9981" width="9" style="4" bestFit="1" customWidth="1"/>
    <col min="9982" max="9982" width="46.7109375" style="4" customWidth="1"/>
    <col min="9983" max="9989" width="15" style="4" customWidth="1"/>
    <col min="9990" max="9994" width="0" style="4" hidden="1" customWidth="1"/>
    <col min="9995" max="9997" width="13.28515625" style="4" customWidth="1"/>
    <col min="9998" max="9998" width="13.5703125" style="4" bestFit="1" customWidth="1"/>
    <col min="9999" max="9999" width="22.42578125" style="4" customWidth="1"/>
    <col min="10000" max="10000" width="2.5703125" style="4" customWidth="1"/>
    <col min="10001" max="10001" width="10.28515625" style="4" bestFit="1" customWidth="1"/>
    <col min="10002" max="10002" width="2.5703125" style="4" bestFit="1" customWidth="1"/>
    <col min="10003" max="10003" width="14.140625" style="4" bestFit="1" customWidth="1"/>
    <col min="10004" max="10236" width="57.28515625" style="4"/>
    <col min="10237" max="10237" width="9" style="4" bestFit="1" customWidth="1"/>
    <col min="10238" max="10238" width="46.7109375" style="4" customWidth="1"/>
    <col min="10239" max="10245" width="15" style="4" customWidth="1"/>
    <col min="10246" max="10250" width="0" style="4" hidden="1" customWidth="1"/>
    <col min="10251" max="10253" width="13.28515625" style="4" customWidth="1"/>
    <col min="10254" max="10254" width="13.5703125" style="4" bestFit="1" customWidth="1"/>
    <col min="10255" max="10255" width="22.42578125" style="4" customWidth="1"/>
    <col min="10256" max="10256" width="2.5703125" style="4" customWidth="1"/>
    <col min="10257" max="10257" width="10.28515625" style="4" bestFit="1" customWidth="1"/>
    <col min="10258" max="10258" width="2.5703125" style="4" bestFit="1" customWidth="1"/>
    <col min="10259" max="10259" width="14.140625" style="4" bestFit="1" customWidth="1"/>
    <col min="10260" max="10492" width="57.28515625" style="4"/>
    <col min="10493" max="10493" width="9" style="4" bestFit="1" customWidth="1"/>
    <col min="10494" max="10494" width="46.7109375" style="4" customWidth="1"/>
    <col min="10495" max="10501" width="15" style="4" customWidth="1"/>
    <col min="10502" max="10506" width="0" style="4" hidden="1" customWidth="1"/>
    <col min="10507" max="10509" width="13.28515625" style="4" customWidth="1"/>
    <col min="10510" max="10510" width="13.5703125" style="4" bestFit="1" customWidth="1"/>
    <col min="10511" max="10511" width="22.42578125" style="4" customWidth="1"/>
    <col min="10512" max="10512" width="2.5703125" style="4" customWidth="1"/>
    <col min="10513" max="10513" width="10.28515625" style="4" bestFit="1" customWidth="1"/>
    <col min="10514" max="10514" width="2.5703125" style="4" bestFit="1" customWidth="1"/>
    <col min="10515" max="10515" width="14.140625" style="4" bestFit="1" customWidth="1"/>
    <col min="10516" max="10748" width="57.28515625" style="4"/>
    <col min="10749" max="10749" width="9" style="4" bestFit="1" customWidth="1"/>
    <col min="10750" max="10750" width="46.7109375" style="4" customWidth="1"/>
    <col min="10751" max="10757" width="15" style="4" customWidth="1"/>
    <col min="10758" max="10762" width="0" style="4" hidden="1" customWidth="1"/>
    <col min="10763" max="10765" width="13.28515625" style="4" customWidth="1"/>
    <col min="10766" max="10766" width="13.5703125" style="4" bestFit="1" customWidth="1"/>
    <col min="10767" max="10767" width="22.42578125" style="4" customWidth="1"/>
    <col min="10768" max="10768" width="2.5703125" style="4" customWidth="1"/>
    <col min="10769" max="10769" width="10.28515625" style="4" bestFit="1" customWidth="1"/>
    <col min="10770" max="10770" width="2.5703125" style="4" bestFit="1" customWidth="1"/>
    <col min="10771" max="10771" width="14.140625" style="4" bestFit="1" customWidth="1"/>
    <col min="10772" max="11004" width="57.28515625" style="4"/>
    <col min="11005" max="11005" width="9" style="4" bestFit="1" customWidth="1"/>
    <col min="11006" max="11006" width="46.7109375" style="4" customWidth="1"/>
    <col min="11007" max="11013" width="15" style="4" customWidth="1"/>
    <col min="11014" max="11018" width="0" style="4" hidden="1" customWidth="1"/>
    <col min="11019" max="11021" width="13.28515625" style="4" customWidth="1"/>
    <col min="11022" max="11022" width="13.5703125" style="4" bestFit="1" customWidth="1"/>
    <col min="11023" max="11023" width="22.42578125" style="4" customWidth="1"/>
    <col min="11024" max="11024" width="2.5703125" style="4" customWidth="1"/>
    <col min="11025" max="11025" width="10.28515625" style="4" bestFit="1" customWidth="1"/>
    <col min="11026" max="11026" width="2.5703125" style="4" bestFit="1" customWidth="1"/>
    <col min="11027" max="11027" width="14.140625" style="4" bestFit="1" customWidth="1"/>
    <col min="11028" max="11260" width="57.28515625" style="4"/>
    <col min="11261" max="11261" width="9" style="4" bestFit="1" customWidth="1"/>
    <col min="11262" max="11262" width="46.7109375" style="4" customWidth="1"/>
    <col min="11263" max="11269" width="15" style="4" customWidth="1"/>
    <col min="11270" max="11274" width="0" style="4" hidden="1" customWidth="1"/>
    <col min="11275" max="11277" width="13.28515625" style="4" customWidth="1"/>
    <col min="11278" max="11278" width="13.5703125" style="4" bestFit="1" customWidth="1"/>
    <col min="11279" max="11279" width="22.42578125" style="4" customWidth="1"/>
    <col min="11280" max="11280" width="2.5703125" style="4" customWidth="1"/>
    <col min="11281" max="11281" width="10.28515625" style="4" bestFit="1" customWidth="1"/>
    <col min="11282" max="11282" width="2.5703125" style="4" bestFit="1" customWidth="1"/>
    <col min="11283" max="11283" width="14.140625" style="4" bestFit="1" customWidth="1"/>
    <col min="11284" max="11516" width="57.28515625" style="4"/>
    <col min="11517" max="11517" width="9" style="4" bestFit="1" customWidth="1"/>
    <col min="11518" max="11518" width="46.7109375" style="4" customWidth="1"/>
    <col min="11519" max="11525" width="15" style="4" customWidth="1"/>
    <col min="11526" max="11530" width="0" style="4" hidden="1" customWidth="1"/>
    <col min="11531" max="11533" width="13.28515625" style="4" customWidth="1"/>
    <col min="11534" max="11534" width="13.5703125" style="4" bestFit="1" customWidth="1"/>
    <col min="11535" max="11535" width="22.42578125" style="4" customWidth="1"/>
    <col min="11536" max="11536" width="2.5703125" style="4" customWidth="1"/>
    <col min="11537" max="11537" width="10.28515625" style="4" bestFit="1" customWidth="1"/>
    <col min="11538" max="11538" width="2.5703125" style="4" bestFit="1" customWidth="1"/>
    <col min="11539" max="11539" width="14.140625" style="4" bestFit="1" customWidth="1"/>
    <col min="11540" max="11772" width="57.28515625" style="4"/>
    <col min="11773" max="11773" width="9" style="4" bestFit="1" customWidth="1"/>
    <col min="11774" max="11774" width="46.7109375" style="4" customWidth="1"/>
    <col min="11775" max="11781" width="15" style="4" customWidth="1"/>
    <col min="11782" max="11786" width="0" style="4" hidden="1" customWidth="1"/>
    <col min="11787" max="11789" width="13.28515625" style="4" customWidth="1"/>
    <col min="11790" max="11790" width="13.5703125" style="4" bestFit="1" customWidth="1"/>
    <col min="11791" max="11791" width="22.42578125" style="4" customWidth="1"/>
    <col min="11792" max="11792" width="2.5703125" style="4" customWidth="1"/>
    <col min="11793" max="11793" width="10.28515625" style="4" bestFit="1" customWidth="1"/>
    <col min="11794" max="11794" width="2.5703125" style="4" bestFit="1" customWidth="1"/>
    <col min="11795" max="11795" width="14.140625" style="4" bestFit="1" customWidth="1"/>
    <col min="11796" max="12028" width="57.28515625" style="4"/>
    <col min="12029" max="12029" width="9" style="4" bestFit="1" customWidth="1"/>
    <col min="12030" max="12030" width="46.7109375" style="4" customWidth="1"/>
    <col min="12031" max="12037" width="15" style="4" customWidth="1"/>
    <col min="12038" max="12042" width="0" style="4" hidden="1" customWidth="1"/>
    <col min="12043" max="12045" width="13.28515625" style="4" customWidth="1"/>
    <col min="12046" max="12046" width="13.5703125" style="4" bestFit="1" customWidth="1"/>
    <col min="12047" max="12047" width="22.42578125" style="4" customWidth="1"/>
    <col min="12048" max="12048" width="2.5703125" style="4" customWidth="1"/>
    <col min="12049" max="12049" width="10.28515625" style="4" bestFit="1" customWidth="1"/>
    <col min="12050" max="12050" width="2.5703125" style="4" bestFit="1" customWidth="1"/>
    <col min="12051" max="12051" width="14.140625" style="4" bestFit="1" customWidth="1"/>
    <col min="12052" max="12284" width="57.28515625" style="4"/>
    <col min="12285" max="12285" width="9" style="4" bestFit="1" customWidth="1"/>
    <col min="12286" max="12286" width="46.7109375" style="4" customWidth="1"/>
    <col min="12287" max="12293" width="15" style="4" customWidth="1"/>
    <col min="12294" max="12298" width="0" style="4" hidden="1" customWidth="1"/>
    <col min="12299" max="12301" width="13.28515625" style="4" customWidth="1"/>
    <col min="12302" max="12302" width="13.5703125" style="4" bestFit="1" customWidth="1"/>
    <col min="12303" max="12303" width="22.42578125" style="4" customWidth="1"/>
    <col min="12304" max="12304" width="2.5703125" style="4" customWidth="1"/>
    <col min="12305" max="12305" width="10.28515625" style="4" bestFit="1" customWidth="1"/>
    <col min="12306" max="12306" width="2.5703125" style="4" bestFit="1" customWidth="1"/>
    <col min="12307" max="12307" width="14.140625" style="4" bestFit="1" customWidth="1"/>
    <col min="12308" max="12540" width="57.28515625" style="4"/>
    <col min="12541" max="12541" width="9" style="4" bestFit="1" customWidth="1"/>
    <col min="12542" max="12542" width="46.7109375" style="4" customWidth="1"/>
    <col min="12543" max="12549" width="15" style="4" customWidth="1"/>
    <col min="12550" max="12554" width="0" style="4" hidden="1" customWidth="1"/>
    <col min="12555" max="12557" width="13.28515625" style="4" customWidth="1"/>
    <col min="12558" max="12558" width="13.5703125" style="4" bestFit="1" customWidth="1"/>
    <col min="12559" max="12559" width="22.42578125" style="4" customWidth="1"/>
    <col min="12560" max="12560" width="2.5703125" style="4" customWidth="1"/>
    <col min="12561" max="12561" width="10.28515625" style="4" bestFit="1" customWidth="1"/>
    <col min="12562" max="12562" width="2.5703125" style="4" bestFit="1" customWidth="1"/>
    <col min="12563" max="12563" width="14.140625" style="4" bestFit="1" customWidth="1"/>
    <col min="12564" max="12796" width="57.28515625" style="4"/>
    <col min="12797" max="12797" width="9" style="4" bestFit="1" customWidth="1"/>
    <col min="12798" max="12798" width="46.7109375" style="4" customWidth="1"/>
    <col min="12799" max="12805" width="15" style="4" customWidth="1"/>
    <col min="12806" max="12810" width="0" style="4" hidden="1" customWidth="1"/>
    <col min="12811" max="12813" width="13.28515625" style="4" customWidth="1"/>
    <col min="12814" max="12814" width="13.5703125" style="4" bestFit="1" customWidth="1"/>
    <col min="12815" max="12815" width="22.42578125" style="4" customWidth="1"/>
    <col min="12816" max="12816" width="2.5703125" style="4" customWidth="1"/>
    <col min="12817" max="12817" width="10.28515625" style="4" bestFit="1" customWidth="1"/>
    <col min="12818" max="12818" width="2.5703125" style="4" bestFit="1" customWidth="1"/>
    <col min="12819" max="12819" width="14.140625" style="4" bestFit="1" customWidth="1"/>
    <col min="12820" max="13052" width="57.28515625" style="4"/>
    <col min="13053" max="13053" width="9" style="4" bestFit="1" customWidth="1"/>
    <col min="13054" max="13054" width="46.7109375" style="4" customWidth="1"/>
    <col min="13055" max="13061" width="15" style="4" customWidth="1"/>
    <col min="13062" max="13066" width="0" style="4" hidden="1" customWidth="1"/>
    <col min="13067" max="13069" width="13.28515625" style="4" customWidth="1"/>
    <col min="13070" max="13070" width="13.5703125" style="4" bestFit="1" customWidth="1"/>
    <col min="13071" max="13071" width="22.42578125" style="4" customWidth="1"/>
    <col min="13072" max="13072" width="2.5703125" style="4" customWidth="1"/>
    <col min="13073" max="13073" width="10.28515625" style="4" bestFit="1" customWidth="1"/>
    <col min="13074" max="13074" width="2.5703125" style="4" bestFit="1" customWidth="1"/>
    <col min="13075" max="13075" width="14.140625" style="4" bestFit="1" customWidth="1"/>
    <col min="13076" max="13308" width="57.28515625" style="4"/>
    <col min="13309" max="13309" width="9" style="4" bestFit="1" customWidth="1"/>
    <col min="13310" max="13310" width="46.7109375" style="4" customWidth="1"/>
    <col min="13311" max="13317" width="15" style="4" customWidth="1"/>
    <col min="13318" max="13322" width="0" style="4" hidden="1" customWidth="1"/>
    <col min="13323" max="13325" width="13.28515625" style="4" customWidth="1"/>
    <col min="13326" max="13326" width="13.5703125" style="4" bestFit="1" customWidth="1"/>
    <col min="13327" max="13327" width="22.42578125" style="4" customWidth="1"/>
    <col min="13328" max="13328" width="2.5703125" style="4" customWidth="1"/>
    <col min="13329" max="13329" width="10.28515625" style="4" bestFit="1" customWidth="1"/>
    <col min="13330" max="13330" width="2.5703125" style="4" bestFit="1" customWidth="1"/>
    <col min="13331" max="13331" width="14.140625" style="4" bestFit="1" customWidth="1"/>
    <col min="13332" max="13564" width="57.28515625" style="4"/>
    <col min="13565" max="13565" width="9" style="4" bestFit="1" customWidth="1"/>
    <col min="13566" max="13566" width="46.7109375" style="4" customWidth="1"/>
    <col min="13567" max="13573" width="15" style="4" customWidth="1"/>
    <col min="13574" max="13578" width="0" style="4" hidden="1" customWidth="1"/>
    <col min="13579" max="13581" width="13.28515625" style="4" customWidth="1"/>
    <col min="13582" max="13582" width="13.5703125" style="4" bestFit="1" customWidth="1"/>
    <col min="13583" max="13583" width="22.42578125" style="4" customWidth="1"/>
    <col min="13584" max="13584" width="2.5703125" style="4" customWidth="1"/>
    <col min="13585" max="13585" width="10.28515625" style="4" bestFit="1" customWidth="1"/>
    <col min="13586" max="13586" width="2.5703125" style="4" bestFit="1" customWidth="1"/>
    <col min="13587" max="13587" width="14.140625" style="4" bestFit="1" customWidth="1"/>
    <col min="13588" max="13820" width="57.28515625" style="4"/>
    <col min="13821" max="13821" width="9" style="4" bestFit="1" customWidth="1"/>
    <col min="13822" max="13822" width="46.7109375" style="4" customWidth="1"/>
    <col min="13823" max="13829" width="15" style="4" customWidth="1"/>
    <col min="13830" max="13834" width="0" style="4" hidden="1" customWidth="1"/>
    <col min="13835" max="13837" width="13.28515625" style="4" customWidth="1"/>
    <col min="13838" max="13838" width="13.5703125" style="4" bestFit="1" customWidth="1"/>
    <col min="13839" max="13839" width="22.42578125" style="4" customWidth="1"/>
    <col min="13840" max="13840" width="2.5703125" style="4" customWidth="1"/>
    <col min="13841" max="13841" width="10.28515625" style="4" bestFit="1" customWidth="1"/>
    <col min="13842" max="13842" width="2.5703125" style="4" bestFit="1" customWidth="1"/>
    <col min="13843" max="13843" width="14.140625" style="4" bestFit="1" customWidth="1"/>
    <col min="13844" max="14076" width="57.28515625" style="4"/>
    <col min="14077" max="14077" width="9" style="4" bestFit="1" customWidth="1"/>
    <col min="14078" max="14078" width="46.7109375" style="4" customWidth="1"/>
    <col min="14079" max="14085" width="15" style="4" customWidth="1"/>
    <col min="14086" max="14090" width="0" style="4" hidden="1" customWidth="1"/>
    <col min="14091" max="14093" width="13.28515625" style="4" customWidth="1"/>
    <col min="14094" max="14094" width="13.5703125" style="4" bestFit="1" customWidth="1"/>
    <col min="14095" max="14095" width="22.42578125" style="4" customWidth="1"/>
    <col min="14096" max="14096" width="2.5703125" style="4" customWidth="1"/>
    <col min="14097" max="14097" width="10.28515625" style="4" bestFit="1" customWidth="1"/>
    <col min="14098" max="14098" width="2.5703125" style="4" bestFit="1" customWidth="1"/>
    <col min="14099" max="14099" width="14.140625" style="4" bestFit="1" customWidth="1"/>
    <col min="14100" max="14332" width="57.28515625" style="4"/>
    <col min="14333" max="14333" width="9" style="4" bestFit="1" customWidth="1"/>
    <col min="14334" max="14334" width="46.7109375" style="4" customWidth="1"/>
    <col min="14335" max="14341" width="15" style="4" customWidth="1"/>
    <col min="14342" max="14346" width="0" style="4" hidden="1" customWidth="1"/>
    <col min="14347" max="14349" width="13.28515625" style="4" customWidth="1"/>
    <col min="14350" max="14350" width="13.5703125" style="4" bestFit="1" customWidth="1"/>
    <col min="14351" max="14351" width="22.42578125" style="4" customWidth="1"/>
    <col min="14352" max="14352" width="2.5703125" style="4" customWidth="1"/>
    <col min="14353" max="14353" width="10.28515625" style="4" bestFit="1" customWidth="1"/>
    <col min="14354" max="14354" width="2.5703125" style="4" bestFit="1" customWidth="1"/>
    <col min="14355" max="14355" width="14.140625" style="4" bestFit="1" customWidth="1"/>
    <col min="14356" max="14588" width="57.28515625" style="4"/>
    <col min="14589" max="14589" width="9" style="4" bestFit="1" customWidth="1"/>
    <col min="14590" max="14590" width="46.7109375" style="4" customWidth="1"/>
    <col min="14591" max="14597" width="15" style="4" customWidth="1"/>
    <col min="14598" max="14602" width="0" style="4" hidden="1" customWidth="1"/>
    <col min="14603" max="14605" width="13.28515625" style="4" customWidth="1"/>
    <col min="14606" max="14606" width="13.5703125" style="4" bestFit="1" customWidth="1"/>
    <col min="14607" max="14607" width="22.42578125" style="4" customWidth="1"/>
    <col min="14608" max="14608" width="2.5703125" style="4" customWidth="1"/>
    <col min="14609" max="14609" width="10.28515625" style="4" bestFit="1" customWidth="1"/>
    <col min="14610" max="14610" width="2.5703125" style="4" bestFit="1" customWidth="1"/>
    <col min="14611" max="14611" width="14.140625" style="4" bestFit="1" customWidth="1"/>
    <col min="14612" max="14844" width="57.28515625" style="4"/>
    <col min="14845" max="14845" width="9" style="4" bestFit="1" customWidth="1"/>
    <col min="14846" max="14846" width="46.7109375" style="4" customWidth="1"/>
    <col min="14847" max="14853" width="15" style="4" customWidth="1"/>
    <col min="14854" max="14858" width="0" style="4" hidden="1" customWidth="1"/>
    <col min="14859" max="14861" width="13.28515625" style="4" customWidth="1"/>
    <col min="14862" max="14862" width="13.5703125" style="4" bestFit="1" customWidth="1"/>
    <col min="14863" max="14863" width="22.42578125" style="4" customWidth="1"/>
    <col min="14864" max="14864" width="2.5703125" style="4" customWidth="1"/>
    <col min="14865" max="14865" width="10.28515625" style="4" bestFit="1" customWidth="1"/>
    <col min="14866" max="14866" width="2.5703125" style="4" bestFit="1" customWidth="1"/>
    <col min="14867" max="14867" width="14.140625" style="4" bestFit="1" customWidth="1"/>
    <col min="14868" max="15100" width="57.28515625" style="4"/>
    <col min="15101" max="15101" width="9" style="4" bestFit="1" customWidth="1"/>
    <col min="15102" max="15102" width="46.7109375" style="4" customWidth="1"/>
    <col min="15103" max="15109" width="15" style="4" customWidth="1"/>
    <col min="15110" max="15114" width="0" style="4" hidden="1" customWidth="1"/>
    <col min="15115" max="15117" width="13.28515625" style="4" customWidth="1"/>
    <col min="15118" max="15118" width="13.5703125" style="4" bestFit="1" customWidth="1"/>
    <col min="15119" max="15119" width="22.42578125" style="4" customWidth="1"/>
    <col min="15120" max="15120" width="2.5703125" style="4" customWidth="1"/>
    <col min="15121" max="15121" width="10.28515625" style="4" bestFit="1" customWidth="1"/>
    <col min="15122" max="15122" width="2.5703125" style="4" bestFit="1" customWidth="1"/>
    <col min="15123" max="15123" width="14.140625" style="4" bestFit="1" customWidth="1"/>
    <col min="15124" max="15356" width="57.28515625" style="4"/>
    <col min="15357" max="15357" width="9" style="4" bestFit="1" customWidth="1"/>
    <col min="15358" max="15358" width="46.7109375" style="4" customWidth="1"/>
    <col min="15359" max="15365" width="15" style="4" customWidth="1"/>
    <col min="15366" max="15370" width="0" style="4" hidden="1" customWidth="1"/>
    <col min="15371" max="15373" width="13.28515625" style="4" customWidth="1"/>
    <col min="15374" max="15374" width="13.5703125" style="4" bestFit="1" customWidth="1"/>
    <col min="15375" max="15375" width="22.42578125" style="4" customWidth="1"/>
    <col min="15376" max="15376" width="2.5703125" style="4" customWidth="1"/>
    <col min="15377" max="15377" width="10.28515625" style="4" bestFit="1" customWidth="1"/>
    <col min="15378" max="15378" width="2.5703125" style="4" bestFit="1" customWidth="1"/>
    <col min="15379" max="15379" width="14.140625" style="4" bestFit="1" customWidth="1"/>
    <col min="15380" max="15612" width="57.28515625" style="4"/>
    <col min="15613" max="15613" width="9" style="4" bestFit="1" customWidth="1"/>
    <col min="15614" max="15614" width="46.7109375" style="4" customWidth="1"/>
    <col min="15615" max="15621" width="15" style="4" customWidth="1"/>
    <col min="15622" max="15626" width="0" style="4" hidden="1" customWidth="1"/>
    <col min="15627" max="15629" width="13.28515625" style="4" customWidth="1"/>
    <col min="15630" max="15630" width="13.5703125" style="4" bestFit="1" customWidth="1"/>
    <col min="15631" max="15631" width="22.42578125" style="4" customWidth="1"/>
    <col min="15632" max="15632" width="2.5703125" style="4" customWidth="1"/>
    <col min="15633" max="15633" width="10.28515625" style="4" bestFit="1" customWidth="1"/>
    <col min="15634" max="15634" width="2.5703125" style="4" bestFit="1" customWidth="1"/>
    <col min="15635" max="15635" width="14.140625" style="4" bestFit="1" customWidth="1"/>
    <col min="15636" max="15868" width="57.28515625" style="4"/>
    <col min="15869" max="15869" width="9" style="4" bestFit="1" customWidth="1"/>
    <col min="15870" max="15870" width="46.7109375" style="4" customWidth="1"/>
    <col min="15871" max="15877" width="15" style="4" customWidth="1"/>
    <col min="15878" max="15882" width="0" style="4" hidden="1" customWidth="1"/>
    <col min="15883" max="15885" width="13.28515625" style="4" customWidth="1"/>
    <col min="15886" max="15886" width="13.5703125" style="4" bestFit="1" customWidth="1"/>
    <col min="15887" max="15887" width="22.42578125" style="4" customWidth="1"/>
    <col min="15888" max="15888" width="2.5703125" style="4" customWidth="1"/>
    <col min="15889" max="15889" width="10.28515625" style="4" bestFit="1" customWidth="1"/>
    <col min="15890" max="15890" width="2.5703125" style="4" bestFit="1" customWidth="1"/>
    <col min="15891" max="15891" width="14.140625" style="4" bestFit="1" customWidth="1"/>
    <col min="15892" max="16124" width="57.28515625" style="4"/>
    <col min="16125" max="16125" width="9" style="4" bestFit="1" customWidth="1"/>
    <col min="16126" max="16126" width="46.7109375" style="4" customWidth="1"/>
    <col min="16127" max="16133" width="15" style="4" customWidth="1"/>
    <col min="16134" max="16138" width="0" style="4" hidden="1" customWidth="1"/>
    <col min="16139" max="16141" width="13.28515625" style="4" customWidth="1"/>
    <col min="16142" max="16142" width="13.5703125" style="4" bestFit="1" customWidth="1"/>
    <col min="16143" max="16143" width="22.42578125" style="4" customWidth="1"/>
    <col min="16144" max="16144" width="2.5703125" style="4" customWidth="1"/>
    <col min="16145" max="16145" width="10.28515625" style="4" bestFit="1" customWidth="1"/>
    <col min="16146" max="16146" width="2.5703125" style="4" bestFit="1" customWidth="1"/>
    <col min="16147" max="16147" width="14.140625" style="4" bestFit="1" customWidth="1"/>
    <col min="16148" max="16384" width="57.28515625" style="4"/>
  </cols>
  <sheetData>
    <row r="1" spans="1:33" s="1" customFormat="1" ht="32.25" thickBot="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8"/>
      <c r="V1"/>
      <c r="W1"/>
      <c r="X1"/>
      <c r="Y1"/>
      <c r="Z1"/>
      <c r="AA1"/>
      <c r="AB1"/>
    </row>
    <row r="2" spans="1:33" ht="13.5" thickBo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33" ht="22.15" customHeight="1" thickTop="1" x14ac:dyDescent="0.2">
      <c r="A3" s="19" t="s">
        <v>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1"/>
    </row>
    <row r="4" spans="1:33" ht="21" customHeight="1" x14ac:dyDescent="0.2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4"/>
    </row>
    <row r="5" spans="1:33" ht="25.15" customHeight="1" x14ac:dyDescent="0.2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</row>
    <row r="6" spans="1:33" ht="38.25" customHeight="1" thickBot="1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4"/>
    </row>
    <row r="7" spans="1:33" ht="105.75" thickBot="1" x14ac:dyDescent="0.25">
      <c r="A7" s="12" t="s">
        <v>9</v>
      </c>
      <c r="B7" s="13" t="s">
        <v>10</v>
      </c>
      <c r="C7" s="13" t="s">
        <v>11</v>
      </c>
      <c r="D7" s="13" t="s">
        <v>6</v>
      </c>
      <c r="E7" s="13" t="s">
        <v>7</v>
      </c>
      <c r="F7" s="13" t="s">
        <v>8</v>
      </c>
      <c r="G7" s="13" t="s">
        <v>12</v>
      </c>
      <c r="H7" s="13" t="s">
        <v>13</v>
      </c>
      <c r="I7" s="13" t="s">
        <v>14</v>
      </c>
      <c r="J7" s="13" t="s">
        <v>15</v>
      </c>
      <c r="K7" s="13" t="s">
        <v>16</v>
      </c>
      <c r="L7" s="13" t="s">
        <v>17</v>
      </c>
      <c r="M7" s="13" t="s">
        <v>18</v>
      </c>
      <c r="N7" s="13" t="s">
        <v>19</v>
      </c>
      <c r="O7" s="13" t="s">
        <v>20</v>
      </c>
      <c r="P7" s="13" t="s">
        <v>19</v>
      </c>
      <c r="Q7" s="13" t="s">
        <v>21</v>
      </c>
      <c r="R7" s="13" t="s">
        <v>22</v>
      </c>
      <c r="S7" s="13" t="s">
        <v>23</v>
      </c>
      <c r="T7" s="13"/>
      <c r="U7" s="13" t="s">
        <v>24</v>
      </c>
      <c r="AG7" s="5" t="s">
        <v>24</v>
      </c>
    </row>
    <row r="8" spans="1:33" ht="26.25" thickBot="1" x14ac:dyDescent="0.25">
      <c r="A8" s="14">
        <v>145</v>
      </c>
      <c r="B8" s="15" t="s">
        <v>25</v>
      </c>
      <c r="C8" s="11">
        <v>89711.458033600007</v>
      </c>
      <c r="D8" s="11">
        <v>2220</v>
      </c>
      <c r="E8" s="11">
        <v>250</v>
      </c>
      <c r="F8" s="11">
        <v>3554.05</v>
      </c>
      <c r="G8" s="11">
        <v>295</v>
      </c>
      <c r="H8" s="11">
        <v>56.4</v>
      </c>
      <c r="I8" s="11">
        <v>700</v>
      </c>
      <c r="J8" s="11">
        <v>3811.6</v>
      </c>
      <c r="K8" s="11">
        <v>395</v>
      </c>
      <c r="L8" s="11">
        <v>210.44055449999999</v>
      </c>
      <c r="M8" s="11">
        <v>4948.2593907563023</v>
      </c>
      <c r="N8" s="11">
        <v>16440.749945256302</v>
      </c>
      <c r="O8" s="11">
        <v>16440.749945256302</v>
      </c>
      <c r="P8" s="11">
        <v>0</v>
      </c>
      <c r="Q8" s="11">
        <v>33014.988624888887</v>
      </c>
      <c r="R8" s="11">
        <v>139167.19660374519</v>
      </c>
      <c r="S8" s="11">
        <v>5352.5844847594308</v>
      </c>
      <c r="T8" s="11" t="s">
        <v>2</v>
      </c>
      <c r="U8" s="11">
        <v>101.37470615074679</v>
      </c>
      <c r="AG8" s="6">
        <f>+AE8/(80*0.66)</f>
        <v>0</v>
      </c>
    </row>
    <row r="9" spans="1:33" ht="27" thickTop="1" thickBot="1" x14ac:dyDescent="0.25">
      <c r="A9" s="14">
        <v>146</v>
      </c>
      <c r="B9" s="15" t="s">
        <v>26</v>
      </c>
      <c r="C9" s="11">
        <v>99830.804060000024</v>
      </c>
      <c r="D9" s="11">
        <v>2220</v>
      </c>
      <c r="E9" s="11">
        <v>500</v>
      </c>
      <c r="F9" s="11">
        <v>3554.05</v>
      </c>
      <c r="G9" s="11">
        <v>295</v>
      </c>
      <c r="H9" s="11">
        <v>56.4</v>
      </c>
      <c r="I9" s="11">
        <v>700</v>
      </c>
      <c r="J9" s="11">
        <v>3436.6</v>
      </c>
      <c r="K9" s="11">
        <v>395</v>
      </c>
      <c r="L9" s="11">
        <v>204.7563045</v>
      </c>
      <c r="M9" s="11">
        <v>4948.2593907563023</v>
      </c>
      <c r="N9" s="11">
        <v>16310.065695256302</v>
      </c>
      <c r="O9" s="11">
        <v>16310.065695256302</v>
      </c>
      <c r="P9" s="11">
        <v>0</v>
      </c>
      <c r="Q9" s="11">
        <v>33014.988624888887</v>
      </c>
      <c r="R9" s="11">
        <v>149155.85838014522</v>
      </c>
      <c r="S9" s="11">
        <v>5736.7637838517394</v>
      </c>
      <c r="T9" s="11" t="s">
        <v>1</v>
      </c>
      <c r="U9" s="11">
        <v>108.65082923961627</v>
      </c>
      <c r="AG9" s="6">
        <f>+AE9/(80*0.66)</f>
        <v>0</v>
      </c>
    </row>
    <row r="10" spans="1:33" ht="27" thickTop="1" thickBot="1" x14ac:dyDescent="0.25">
      <c r="A10" s="14">
        <v>147</v>
      </c>
      <c r="B10" s="15" t="s">
        <v>27</v>
      </c>
      <c r="C10" s="11">
        <v>131023.44833024</v>
      </c>
      <c r="D10" s="11">
        <v>2220</v>
      </c>
      <c r="E10" s="11">
        <v>500</v>
      </c>
      <c r="F10" s="11">
        <v>3554.05</v>
      </c>
      <c r="G10" s="11">
        <v>295</v>
      </c>
      <c r="H10" s="11">
        <v>56.4</v>
      </c>
      <c r="I10" s="11">
        <v>700</v>
      </c>
      <c r="J10" s="11">
        <v>3436.6</v>
      </c>
      <c r="K10" s="11">
        <v>395</v>
      </c>
      <c r="L10" s="11">
        <v>204.7563045</v>
      </c>
      <c r="M10" s="11">
        <v>4948.2593907563023</v>
      </c>
      <c r="N10" s="11">
        <v>16310.065695256302</v>
      </c>
      <c r="O10" s="11">
        <v>16310.065695256302</v>
      </c>
      <c r="P10" s="11">
        <v>0</v>
      </c>
      <c r="Q10" s="11">
        <v>33014.988624888887</v>
      </c>
      <c r="R10" s="11">
        <v>180348.5026503852</v>
      </c>
      <c r="S10" s="11">
        <v>6936.4808711686619</v>
      </c>
      <c r="T10" s="11" t="s">
        <v>1</v>
      </c>
      <c r="U10" s="11">
        <v>131.37274377213373</v>
      </c>
      <c r="AG10" s="6">
        <f>+AE10/(80*0.66)</f>
        <v>0</v>
      </c>
    </row>
    <row r="11" spans="1:33" ht="27" thickTop="1" thickBot="1" x14ac:dyDescent="0.25">
      <c r="A11" s="14">
        <v>152</v>
      </c>
      <c r="B11" s="15" t="s">
        <v>28</v>
      </c>
      <c r="C11" s="11">
        <v>74227.883614399994</v>
      </c>
      <c r="D11" s="11">
        <v>2220</v>
      </c>
      <c r="E11" s="11">
        <v>200</v>
      </c>
      <c r="F11" s="11">
        <v>3554.05</v>
      </c>
      <c r="G11" s="11">
        <v>295</v>
      </c>
      <c r="H11" s="11">
        <v>56.4</v>
      </c>
      <c r="I11" s="11">
        <v>400</v>
      </c>
      <c r="J11" s="11">
        <v>2536.6</v>
      </c>
      <c r="K11" s="11">
        <v>395</v>
      </c>
      <c r="L11" s="11">
        <v>168.90180449999997</v>
      </c>
      <c r="M11" s="11">
        <v>4948.2593907563023</v>
      </c>
      <c r="N11" s="11">
        <v>14774.211195256301</v>
      </c>
      <c r="O11" s="11">
        <v>14774.211195256301</v>
      </c>
      <c r="P11" s="11">
        <v>0</v>
      </c>
      <c r="Q11" s="11"/>
      <c r="R11" s="11">
        <v>89002.094809656293</v>
      </c>
      <c r="S11" s="11">
        <v>3423.1574926790881</v>
      </c>
      <c r="T11" s="11" t="s">
        <v>4</v>
      </c>
      <c r="U11" s="11">
        <v>57.052624877984805</v>
      </c>
      <c r="AG11" s="6">
        <f>+AE11/80</f>
        <v>0</v>
      </c>
    </row>
    <row r="12" spans="1:33" ht="27" thickTop="1" thickBot="1" x14ac:dyDescent="0.25">
      <c r="A12" s="14">
        <v>168</v>
      </c>
      <c r="B12" s="15" t="s">
        <v>29</v>
      </c>
      <c r="C12" s="11">
        <v>114899.20755959999</v>
      </c>
      <c r="D12" s="11">
        <v>2220</v>
      </c>
      <c r="E12" s="11">
        <v>250</v>
      </c>
      <c r="F12" s="11">
        <v>3554.05</v>
      </c>
      <c r="G12" s="11">
        <v>295</v>
      </c>
      <c r="H12" s="11">
        <v>56.4</v>
      </c>
      <c r="I12" s="11">
        <v>700</v>
      </c>
      <c r="J12" s="11">
        <v>3811.6</v>
      </c>
      <c r="K12" s="11">
        <v>395</v>
      </c>
      <c r="L12" s="11">
        <v>210.44055449999999</v>
      </c>
      <c r="M12" s="11">
        <v>4948.2593907563023</v>
      </c>
      <c r="N12" s="11">
        <v>16440.749945256302</v>
      </c>
      <c r="O12" s="11">
        <v>16440.749945256302</v>
      </c>
      <c r="P12" s="11">
        <v>0</v>
      </c>
      <c r="Q12" s="11">
        <v>27112.462417148301</v>
      </c>
      <c r="R12" s="11">
        <v>158452.4199220046</v>
      </c>
      <c r="S12" s="11">
        <v>8125.7651242053644</v>
      </c>
      <c r="T12" s="11" t="s">
        <v>3</v>
      </c>
      <c r="U12" s="11">
        <v>101.57206405256706</v>
      </c>
      <c r="AG12" s="6">
        <f>+AD12/1872</f>
        <v>0</v>
      </c>
    </row>
    <row r="13" spans="1:33" ht="27" thickTop="1" thickBot="1" x14ac:dyDescent="0.25">
      <c r="A13" s="14">
        <v>168</v>
      </c>
      <c r="B13" s="15" t="s">
        <v>30</v>
      </c>
      <c r="C13" s="11">
        <v>114899.20755959999</v>
      </c>
      <c r="D13" s="11">
        <v>2220</v>
      </c>
      <c r="E13" s="11">
        <v>250</v>
      </c>
      <c r="F13" s="11">
        <v>3554.05</v>
      </c>
      <c r="G13" s="11">
        <v>295</v>
      </c>
      <c r="H13" s="11">
        <v>56.4</v>
      </c>
      <c r="I13" s="11">
        <v>700</v>
      </c>
      <c r="J13" s="11">
        <v>3811.6</v>
      </c>
      <c r="K13" s="11">
        <v>395</v>
      </c>
      <c r="L13" s="11">
        <v>210.44055449999999</v>
      </c>
      <c r="M13" s="11">
        <v>4948.2593907563023</v>
      </c>
      <c r="N13" s="11">
        <v>16440.749945256302</v>
      </c>
      <c r="O13" s="11">
        <v>16440.749945256302</v>
      </c>
      <c r="P13" s="11">
        <v>0</v>
      </c>
      <c r="Q13" s="11">
        <v>27112.462417148301</v>
      </c>
      <c r="R13" s="11">
        <v>158452.4199220046</v>
      </c>
      <c r="S13" s="11">
        <v>8125.7651242053644</v>
      </c>
      <c r="T13" s="11" t="s">
        <v>3</v>
      </c>
      <c r="U13" s="11">
        <v>101.57206405256706</v>
      </c>
      <c r="AG13" s="6">
        <f>+AD13/1872</f>
        <v>0</v>
      </c>
    </row>
    <row r="14" spans="1:33" ht="27" thickTop="1" thickBot="1" x14ac:dyDescent="0.25">
      <c r="A14" s="14">
        <v>170</v>
      </c>
      <c r="B14" s="15" t="s">
        <v>31</v>
      </c>
      <c r="C14" s="11">
        <v>122166.59283085713</v>
      </c>
      <c r="D14" s="11">
        <v>2220</v>
      </c>
      <c r="E14" s="11">
        <v>250</v>
      </c>
      <c r="F14" s="11">
        <v>3554.05</v>
      </c>
      <c r="G14" s="11">
        <v>295</v>
      </c>
      <c r="H14" s="11">
        <v>56.4</v>
      </c>
      <c r="I14" s="11">
        <v>700</v>
      </c>
      <c r="J14" s="11">
        <v>3811.6</v>
      </c>
      <c r="K14" s="11">
        <v>395</v>
      </c>
      <c r="L14" s="11">
        <v>210.44055449999999</v>
      </c>
      <c r="M14" s="11">
        <v>4948.2593907563023</v>
      </c>
      <c r="N14" s="11">
        <v>16440.749945256302</v>
      </c>
      <c r="O14" s="11">
        <v>16440.749945256302</v>
      </c>
      <c r="P14" s="11">
        <v>0</v>
      </c>
      <c r="Q14" s="11">
        <v>27112.462417148301</v>
      </c>
      <c r="R14" s="11">
        <v>165719.80519326174</v>
      </c>
      <c r="S14" s="11">
        <v>8498.4515483723972</v>
      </c>
      <c r="T14" s="11" t="s">
        <v>3</v>
      </c>
      <c r="U14" s="11">
        <v>106.23064435465496</v>
      </c>
      <c r="AG14" s="6">
        <f>+AD14/1872</f>
        <v>0</v>
      </c>
    </row>
    <row r="15" spans="1:33" ht="27" thickTop="1" thickBot="1" x14ac:dyDescent="0.25">
      <c r="A15" s="14">
        <v>172</v>
      </c>
      <c r="B15" s="15" t="s">
        <v>32</v>
      </c>
      <c r="C15" s="11">
        <v>123370.12935338184</v>
      </c>
      <c r="D15" s="11">
        <v>2220</v>
      </c>
      <c r="E15" s="11">
        <v>500</v>
      </c>
      <c r="F15" s="11">
        <v>3554.05</v>
      </c>
      <c r="G15" s="11">
        <v>295</v>
      </c>
      <c r="H15" s="11">
        <v>56.4</v>
      </c>
      <c r="I15" s="11">
        <v>700</v>
      </c>
      <c r="J15" s="11">
        <v>3436.6</v>
      </c>
      <c r="K15" s="11">
        <v>395</v>
      </c>
      <c r="L15" s="11">
        <v>204.7563045</v>
      </c>
      <c r="M15" s="11">
        <v>4948.2593907563023</v>
      </c>
      <c r="N15" s="11">
        <v>16310.065695256302</v>
      </c>
      <c r="O15" s="11">
        <v>16310.065695256302</v>
      </c>
      <c r="P15" s="11">
        <v>0</v>
      </c>
      <c r="Q15" s="11">
        <v>27112.462417148301</v>
      </c>
      <c r="R15" s="11">
        <v>166792.65746578644</v>
      </c>
      <c r="S15" s="11">
        <v>6415.1022102225552</v>
      </c>
      <c r="T15" s="11" t="s">
        <v>1</v>
      </c>
      <c r="U15" s="11">
        <v>106.91837017037592</v>
      </c>
      <c r="AG15" s="6">
        <f t="shared" ref="AG15:AG22" si="0">+AE15/80</f>
        <v>0</v>
      </c>
    </row>
    <row r="16" spans="1:33" ht="27" thickTop="1" thickBot="1" x14ac:dyDescent="0.25">
      <c r="A16" s="14">
        <v>189</v>
      </c>
      <c r="B16" s="15" t="s">
        <v>34</v>
      </c>
      <c r="C16" s="11">
        <v>127180.8213488</v>
      </c>
      <c r="D16" s="11">
        <v>2220</v>
      </c>
      <c r="E16" s="11">
        <v>200</v>
      </c>
      <c r="F16" s="11">
        <v>3554.05</v>
      </c>
      <c r="G16" s="11">
        <v>295</v>
      </c>
      <c r="H16" s="11">
        <v>56.4</v>
      </c>
      <c r="I16" s="11">
        <v>400</v>
      </c>
      <c r="J16" s="11">
        <v>2536.6</v>
      </c>
      <c r="K16" s="11">
        <v>395</v>
      </c>
      <c r="L16" s="11">
        <v>168.90180449999997</v>
      </c>
      <c r="M16" s="11">
        <v>4948.2593907563023</v>
      </c>
      <c r="N16" s="11">
        <v>14774.211195256301</v>
      </c>
      <c r="O16" s="11">
        <v>14774.211195256301</v>
      </c>
      <c r="P16" s="11">
        <v>0</v>
      </c>
      <c r="Q16" s="11"/>
      <c r="R16" s="11">
        <v>141955.0325440563</v>
      </c>
      <c r="S16" s="11">
        <v>5459.8089440021658</v>
      </c>
      <c r="T16" s="11" t="s">
        <v>4</v>
      </c>
      <c r="U16" s="11">
        <v>90.996815733369431</v>
      </c>
      <c r="AG16" s="6">
        <f t="shared" si="0"/>
        <v>0</v>
      </c>
    </row>
    <row r="17" spans="1:33" ht="27" thickTop="1" thickBot="1" x14ac:dyDescent="0.25">
      <c r="A17" s="14">
        <v>190</v>
      </c>
      <c r="B17" s="15" t="s">
        <v>35</v>
      </c>
      <c r="C17" s="11">
        <v>114486.80497280002</v>
      </c>
      <c r="D17" s="11">
        <v>2220</v>
      </c>
      <c r="E17" s="11">
        <v>250</v>
      </c>
      <c r="F17" s="11">
        <v>3554.05</v>
      </c>
      <c r="G17" s="11">
        <v>295</v>
      </c>
      <c r="H17" s="11">
        <v>56.4</v>
      </c>
      <c r="I17" s="11">
        <v>700</v>
      </c>
      <c r="J17" s="11">
        <v>3811.6</v>
      </c>
      <c r="K17" s="11">
        <v>395</v>
      </c>
      <c r="L17" s="11">
        <v>210.44055449999999</v>
      </c>
      <c r="M17" s="11">
        <v>4948.2593907563023</v>
      </c>
      <c r="N17" s="11">
        <v>16440.749945256302</v>
      </c>
      <c r="O17" s="11">
        <v>16440.749945256302</v>
      </c>
      <c r="P17" s="11">
        <v>0</v>
      </c>
      <c r="Q17" s="11">
        <v>0</v>
      </c>
      <c r="R17" s="11">
        <v>130927.55491805632</v>
      </c>
      <c r="S17" s="11">
        <v>5035.6751891560125</v>
      </c>
      <c r="T17" s="11" t="s">
        <v>2</v>
      </c>
      <c r="U17" s="11">
        <v>83.927919819266876</v>
      </c>
      <c r="AG17" s="6">
        <f t="shared" si="0"/>
        <v>0</v>
      </c>
    </row>
    <row r="18" spans="1:33" ht="27" thickTop="1" thickBot="1" x14ac:dyDescent="0.25">
      <c r="A18" s="14">
        <v>340</v>
      </c>
      <c r="B18" s="15" t="s">
        <v>36</v>
      </c>
      <c r="C18" s="11">
        <v>85704.157830666678</v>
      </c>
      <c r="D18" s="11">
        <v>2220</v>
      </c>
      <c r="E18" s="11">
        <v>250</v>
      </c>
      <c r="F18" s="11">
        <v>3554.05</v>
      </c>
      <c r="G18" s="11">
        <v>295</v>
      </c>
      <c r="H18" s="11">
        <v>56.4</v>
      </c>
      <c r="I18" s="11">
        <v>700</v>
      </c>
      <c r="J18" s="11">
        <v>3811.6</v>
      </c>
      <c r="K18" s="11">
        <v>395</v>
      </c>
      <c r="L18" s="11">
        <v>210.44055449999999</v>
      </c>
      <c r="M18" s="11">
        <v>4948.2593907563023</v>
      </c>
      <c r="N18" s="11">
        <v>16440.749945256302</v>
      </c>
      <c r="O18" s="11">
        <v>16440.749945256302</v>
      </c>
      <c r="P18" s="11">
        <v>0</v>
      </c>
      <c r="Q18" s="11">
        <v>0</v>
      </c>
      <c r="R18" s="11">
        <v>102144.90777592298</v>
      </c>
      <c r="S18" s="11">
        <v>3928.6502990739609</v>
      </c>
      <c r="T18" s="11" t="s">
        <v>2</v>
      </c>
      <c r="U18" s="11">
        <v>65.477504984566011</v>
      </c>
      <c r="AG18" s="6">
        <f t="shared" si="0"/>
        <v>0</v>
      </c>
    </row>
    <row r="19" spans="1:33" ht="27" thickTop="1" thickBot="1" x14ac:dyDescent="0.25">
      <c r="A19" s="14">
        <v>383</v>
      </c>
      <c r="B19" s="15" t="s">
        <v>37</v>
      </c>
      <c r="C19" s="11">
        <v>65334.666741550005</v>
      </c>
      <c r="D19" s="11">
        <v>2220</v>
      </c>
      <c r="E19" s="11">
        <v>500</v>
      </c>
      <c r="F19" s="11">
        <v>3554.05</v>
      </c>
      <c r="G19" s="11">
        <v>295</v>
      </c>
      <c r="H19" s="11">
        <v>56.4</v>
      </c>
      <c r="I19" s="11">
        <v>700</v>
      </c>
      <c r="J19" s="11">
        <v>3436.6</v>
      </c>
      <c r="K19" s="11">
        <v>395</v>
      </c>
      <c r="L19" s="11">
        <v>204.7563045</v>
      </c>
      <c r="M19" s="11">
        <v>4948.2593907563023</v>
      </c>
      <c r="N19" s="11">
        <v>16310.065695256302</v>
      </c>
      <c r="O19" s="11">
        <v>16310.065695256302</v>
      </c>
      <c r="P19" s="11">
        <v>0</v>
      </c>
      <c r="Q19" s="11"/>
      <c r="R19" s="11">
        <v>81644.732436806313</v>
      </c>
      <c r="S19" s="11">
        <v>3140.1820168002428</v>
      </c>
      <c r="T19" s="11" t="s">
        <v>1</v>
      </c>
      <c r="U19" s="11">
        <v>52.336366946670715</v>
      </c>
      <c r="AG19" s="6">
        <f t="shared" si="0"/>
        <v>0</v>
      </c>
    </row>
    <row r="20" spans="1:33" ht="27" thickTop="1" thickBot="1" x14ac:dyDescent="0.25">
      <c r="A20" s="14">
        <v>385</v>
      </c>
      <c r="B20" s="15" t="s">
        <v>38</v>
      </c>
      <c r="C20" s="11">
        <v>126848.16035137781</v>
      </c>
      <c r="D20" s="11">
        <v>2220</v>
      </c>
      <c r="E20" s="11">
        <v>500</v>
      </c>
      <c r="F20" s="11">
        <v>3554.05</v>
      </c>
      <c r="G20" s="11">
        <v>295</v>
      </c>
      <c r="H20" s="11">
        <v>56.4</v>
      </c>
      <c r="I20" s="11">
        <v>700</v>
      </c>
      <c r="J20" s="11">
        <v>3436.6</v>
      </c>
      <c r="K20" s="11">
        <v>395</v>
      </c>
      <c r="L20" s="11">
        <v>204.7563045</v>
      </c>
      <c r="M20" s="11">
        <v>4948.2593907563023</v>
      </c>
      <c r="N20" s="11">
        <v>16310.065695256302</v>
      </c>
      <c r="O20" s="11">
        <v>16310.065695256302</v>
      </c>
      <c r="P20" s="11">
        <v>0</v>
      </c>
      <c r="Q20" s="11">
        <v>27112.462417148301</v>
      </c>
      <c r="R20" s="11">
        <v>170270.68846378243</v>
      </c>
      <c r="S20" s="11">
        <v>6548.8726332224014</v>
      </c>
      <c r="T20" s="11" t="s">
        <v>1</v>
      </c>
      <c r="U20" s="11">
        <v>109.14787722037335</v>
      </c>
      <c r="AG20" s="6">
        <f t="shared" si="0"/>
        <v>0</v>
      </c>
    </row>
    <row r="21" spans="1:33" ht="27" thickTop="1" thickBot="1" x14ac:dyDescent="0.25">
      <c r="A21" s="14">
        <v>392</v>
      </c>
      <c r="B21" s="15" t="s">
        <v>39</v>
      </c>
      <c r="C21" s="11">
        <v>78143.543128666672</v>
      </c>
      <c r="D21" s="11">
        <v>2220</v>
      </c>
      <c r="E21" s="11">
        <v>200</v>
      </c>
      <c r="F21" s="11">
        <v>3554.05</v>
      </c>
      <c r="G21" s="11">
        <v>295</v>
      </c>
      <c r="H21" s="11">
        <v>56.4</v>
      </c>
      <c r="I21" s="11">
        <v>400</v>
      </c>
      <c r="J21" s="11">
        <v>2536.6</v>
      </c>
      <c r="K21" s="11">
        <v>395</v>
      </c>
      <c r="L21" s="11">
        <v>168.90180449999997</v>
      </c>
      <c r="M21" s="11">
        <v>4948.2593907563023</v>
      </c>
      <c r="N21" s="11">
        <v>14774.211195256301</v>
      </c>
      <c r="O21" s="11">
        <v>14774.211195256301</v>
      </c>
      <c r="P21" s="11">
        <v>0</v>
      </c>
      <c r="Q21" s="11"/>
      <c r="R21" s="11">
        <v>92917.754323922971</v>
      </c>
      <c r="S21" s="11">
        <v>3573.7597816893449</v>
      </c>
      <c r="T21" s="11" t="s">
        <v>4</v>
      </c>
      <c r="U21" s="11">
        <v>59.562663028155754</v>
      </c>
      <c r="AG21" s="6">
        <f t="shared" si="0"/>
        <v>0</v>
      </c>
    </row>
    <row r="22" spans="1:33" ht="27" thickTop="1" thickBot="1" x14ac:dyDescent="0.25">
      <c r="A22" s="14">
        <v>393</v>
      </c>
      <c r="B22" s="15" t="s">
        <v>40</v>
      </c>
      <c r="C22" s="11">
        <v>83175.7212956</v>
      </c>
      <c r="D22" s="11">
        <v>2220</v>
      </c>
      <c r="E22" s="11">
        <v>200</v>
      </c>
      <c r="F22" s="11">
        <v>3554.05</v>
      </c>
      <c r="G22" s="11">
        <v>295</v>
      </c>
      <c r="H22" s="11">
        <v>56.4</v>
      </c>
      <c r="I22" s="11">
        <v>400</v>
      </c>
      <c r="J22" s="11">
        <v>2536.6</v>
      </c>
      <c r="K22" s="11">
        <v>395</v>
      </c>
      <c r="L22" s="11">
        <v>168.90180449999997</v>
      </c>
      <c r="M22" s="11">
        <v>4948.2593907563023</v>
      </c>
      <c r="N22" s="11">
        <v>14774.211195256301</v>
      </c>
      <c r="O22" s="11">
        <v>14774.211195256301</v>
      </c>
      <c r="P22" s="11">
        <v>0</v>
      </c>
      <c r="Q22" s="11"/>
      <c r="R22" s="11">
        <v>97949.932490856299</v>
      </c>
      <c r="S22" s="11">
        <v>3767.3050958021654</v>
      </c>
      <c r="T22" s="11" t="s">
        <v>4</v>
      </c>
      <c r="U22" s="11">
        <v>62.788418263369422</v>
      </c>
      <c r="AG22" s="6">
        <f t="shared" si="0"/>
        <v>0</v>
      </c>
    </row>
    <row r="23" spans="1:33" ht="27" thickTop="1" thickBot="1" x14ac:dyDescent="0.25">
      <c r="A23" s="14">
        <v>861</v>
      </c>
      <c r="B23" s="15" t="s">
        <v>41</v>
      </c>
      <c r="C23" s="11">
        <v>60390.324900133339</v>
      </c>
      <c r="D23" s="11">
        <v>2220</v>
      </c>
      <c r="E23" s="11">
        <v>250</v>
      </c>
      <c r="F23" s="11">
        <v>3554.05</v>
      </c>
      <c r="G23" s="11">
        <v>295</v>
      </c>
      <c r="H23" s="11">
        <v>56.4</v>
      </c>
      <c r="I23" s="11">
        <v>700</v>
      </c>
      <c r="J23" s="11">
        <v>3811.6</v>
      </c>
      <c r="K23" s="11">
        <v>395</v>
      </c>
      <c r="L23" s="11">
        <v>210.44055449999999</v>
      </c>
      <c r="M23" s="11">
        <v>4948.2593907563023</v>
      </c>
      <c r="N23" s="11">
        <v>16440.749945256302</v>
      </c>
      <c r="O23" s="11">
        <v>16440.749945256302</v>
      </c>
      <c r="P23" s="11">
        <v>0</v>
      </c>
      <c r="Q23" s="11">
        <v>27112.462417148301</v>
      </c>
      <c r="R23" s="11">
        <v>103943.53726253795</v>
      </c>
      <c r="S23" s="11">
        <v>5330.4378083352804</v>
      </c>
      <c r="T23" s="11" t="s">
        <v>3</v>
      </c>
      <c r="U23" s="11">
        <v>66.630472604190999</v>
      </c>
      <c r="AG23" s="6">
        <f t="shared" ref="AG23:AG30" si="1">+AD23/1872</f>
        <v>0</v>
      </c>
    </row>
    <row r="24" spans="1:33" ht="27" thickTop="1" thickBot="1" x14ac:dyDescent="0.25">
      <c r="A24" s="14">
        <v>862</v>
      </c>
      <c r="B24" s="15" t="s">
        <v>42</v>
      </c>
      <c r="C24" s="11">
        <v>66858.679992000005</v>
      </c>
      <c r="D24" s="11">
        <v>2220</v>
      </c>
      <c r="E24" s="11">
        <v>250</v>
      </c>
      <c r="F24" s="11">
        <v>3554.05</v>
      </c>
      <c r="G24" s="11">
        <v>295</v>
      </c>
      <c r="H24" s="11">
        <v>56.4</v>
      </c>
      <c r="I24" s="11">
        <v>700</v>
      </c>
      <c r="J24" s="11">
        <v>3811.6</v>
      </c>
      <c r="K24" s="11">
        <v>395</v>
      </c>
      <c r="L24" s="11">
        <v>210.44055449999999</v>
      </c>
      <c r="M24" s="11">
        <v>4948.2593907563023</v>
      </c>
      <c r="N24" s="11">
        <v>16440.749945256302</v>
      </c>
      <c r="O24" s="11">
        <v>16440.749945256302</v>
      </c>
      <c r="P24" s="11">
        <v>0</v>
      </c>
      <c r="Q24" s="11">
        <v>27112.462417148301</v>
      </c>
      <c r="R24" s="11">
        <v>110411.89235440461</v>
      </c>
      <c r="S24" s="11">
        <v>5662.1483258669032</v>
      </c>
      <c r="T24" s="11" t="s">
        <v>3</v>
      </c>
      <c r="U24" s="11">
        <v>70.776854073336295</v>
      </c>
      <c r="AG24" s="6">
        <f t="shared" si="1"/>
        <v>0</v>
      </c>
    </row>
    <row r="25" spans="1:33" ht="27" thickTop="1" thickBot="1" x14ac:dyDescent="0.25">
      <c r="A25" s="14">
        <v>864</v>
      </c>
      <c r="B25" s="15" t="s">
        <v>43</v>
      </c>
      <c r="C25" s="11">
        <v>77009.10315690437</v>
      </c>
      <c r="D25" s="11">
        <v>2220</v>
      </c>
      <c r="E25" s="11">
        <v>250</v>
      </c>
      <c r="F25" s="11">
        <v>3554.05</v>
      </c>
      <c r="G25" s="11">
        <v>295</v>
      </c>
      <c r="H25" s="11">
        <v>56.4</v>
      </c>
      <c r="I25" s="11">
        <v>700</v>
      </c>
      <c r="J25" s="11">
        <v>3811.6</v>
      </c>
      <c r="K25" s="11">
        <v>395</v>
      </c>
      <c r="L25" s="11">
        <v>210.44055449999999</v>
      </c>
      <c r="M25" s="11">
        <v>4948.2593907563023</v>
      </c>
      <c r="N25" s="11">
        <v>16440.749945256302</v>
      </c>
      <c r="O25" s="11">
        <v>16440.749945256302</v>
      </c>
      <c r="P25" s="11">
        <v>0</v>
      </c>
      <c r="Q25" s="11">
        <v>27112.462417148301</v>
      </c>
      <c r="R25" s="11">
        <v>120562.31551930898</v>
      </c>
      <c r="S25" s="11">
        <v>6182.6828471440504</v>
      </c>
      <c r="T25" s="11" t="s">
        <v>3</v>
      </c>
      <c r="U25" s="11">
        <v>77.283535589300627</v>
      </c>
      <c r="AG25" s="6">
        <f t="shared" si="1"/>
        <v>0</v>
      </c>
    </row>
    <row r="26" spans="1:33" ht="27" thickTop="1" thickBot="1" x14ac:dyDescent="0.25">
      <c r="A26" s="14">
        <v>865</v>
      </c>
      <c r="B26" s="15" t="s">
        <v>44</v>
      </c>
      <c r="C26" s="11">
        <v>87061.878065394296</v>
      </c>
      <c r="D26" s="11">
        <v>2220</v>
      </c>
      <c r="E26" s="11">
        <v>250</v>
      </c>
      <c r="F26" s="11">
        <v>3554.05</v>
      </c>
      <c r="G26" s="11">
        <v>295</v>
      </c>
      <c r="H26" s="11">
        <v>56.4</v>
      </c>
      <c r="I26" s="11">
        <v>700</v>
      </c>
      <c r="J26" s="11">
        <v>3811.6</v>
      </c>
      <c r="K26" s="11">
        <v>395</v>
      </c>
      <c r="L26" s="11">
        <v>210.44055449999999</v>
      </c>
      <c r="M26" s="11">
        <v>4948.2593907563023</v>
      </c>
      <c r="N26" s="11">
        <v>16440.749945256302</v>
      </c>
      <c r="O26" s="11">
        <v>16440.749945256302</v>
      </c>
      <c r="P26" s="11">
        <v>0</v>
      </c>
      <c r="Q26" s="11">
        <v>27112.462417148301</v>
      </c>
      <c r="R26" s="11">
        <v>130615.0904277989</v>
      </c>
      <c r="S26" s="11">
        <v>6698.2097655281486</v>
      </c>
      <c r="T26" s="11" t="s">
        <v>3</v>
      </c>
      <c r="U26" s="11">
        <v>83.727622069101855</v>
      </c>
      <c r="AG26" s="6">
        <f t="shared" si="1"/>
        <v>0</v>
      </c>
    </row>
    <row r="27" spans="1:33" ht="27" thickTop="1" thickBot="1" x14ac:dyDescent="0.25">
      <c r="A27" s="14">
        <v>866</v>
      </c>
      <c r="B27" s="15" t="s">
        <v>45</v>
      </c>
      <c r="C27" s="11">
        <v>113337.26968520426</v>
      </c>
      <c r="D27" s="11">
        <v>2220</v>
      </c>
      <c r="E27" s="11">
        <v>250</v>
      </c>
      <c r="F27" s="11">
        <v>3554.05</v>
      </c>
      <c r="G27" s="11">
        <v>295</v>
      </c>
      <c r="H27" s="11">
        <v>56.4</v>
      </c>
      <c r="I27" s="11">
        <v>700</v>
      </c>
      <c r="J27" s="11">
        <v>3811.6</v>
      </c>
      <c r="K27" s="11">
        <v>395</v>
      </c>
      <c r="L27" s="11">
        <v>210.44055449999999</v>
      </c>
      <c r="M27" s="11">
        <v>4948.2593907563023</v>
      </c>
      <c r="N27" s="11">
        <v>16440.749945256302</v>
      </c>
      <c r="O27" s="11">
        <v>16440.749945256302</v>
      </c>
      <c r="P27" s="11">
        <v>0</v>
      </c>
      <c r="Q27" s="11">
        <v>27112.462417148301</v>
      </c>
      <c r="R27" s="11">
        <v>156890.48204760888</v>
      </c>
      <c r="S27" s="11">
        <v>8045.6657460312254</v>
      </c>
      <c r="T27" s="11" t="s">
        <v>3</v>
      </c>
      <c r="U27" s="11">
        <v>100.57082182539031</v>
      </c>
      <c r="AG27" s="6">
        <f t="shared" si="1"/>
        <v>0</v>
      </c>
    </row>
    <row r="28" spans="1:33" s="8" customFormat="1" ht="27" thickTop="1" thickBot="1" x14ac:dyDescent="0.25">
      <c r="A28" s="14">
        <v>866</v>
      </c>
      <c r="B28" s="15" t="s">
        <v>46</v>
      </c>
      <c r="C28" s="11">
        <v>113337.26968520426</v>
      </c>
      <c r="D28" s="11">
        <v>2220</v>
      </c>
      <c r="E28" s="11">
        <v>250</v>
      </c>
      <c r="F28" s="11">
        <v>3554.05</v>
      </c>
      <c r="G28" s="11">
        <v>295</v>
      </c>
      <c r="H28" s="11">
        <v>56.4</v>
      </c>
      <c r="I28" s="11">
        <v>700</v>
      </c>
      <c r="J28" s="11">
        <v>3811.6</v>
      </c>
      <c r="K28" s="11">
        <v>395</v>
      </c>
      <c r="L28" s="11">
        <v>210.44055449999999</v>
      </c>
      <c r="M28" s="11">
        <v>4948.2593907563023</v>
      </c>
      <c r="N28" s="11">
        <v>16440.749945256302</v>
      </c>
      <c r="O28" s="11">
        <v>16440.749945256302</v>
      </c>
      <c r="P28" s="11">
        <v>0</v>
      </c>
      <c r="Q28" s="11">
        <v>0</v>
      </c>
      <c r="R28" s="11">
        <v>129778.01963046056</v>
      </c>
      <c r="S28" s="11">
        <v>6655.2830579723368</v>
      </c>
      <c r="T28" s="11" t="s">
        <v>3</v>
      </c>
      <c r="U28" s="11">
        <v>83.191038224654207</v>
      </c>
      <c r="V28"/>
      <c r="W28"/>
      <c r="X28"/>
      <c r="Y28"/>
      <c r="Z28"/>
      <c r="AA28"/>
      <c r="AB28"/>
      <c r="AG28" s="7">
        <f t="shared" si="1"/>
        <v>0</v>
      </c>
    </row>
    <row r="29" spans="1:33" ht="27" thickTop="1" thickBot="1" x14ac:dyDescent="0.25">
      <c r="A29" s="14">
        <v>867</v>
      </c>
      <c r="B29" s="15" t="s">
        <v>47</v>
      </c>
      <c r="C29" s="11">
        <v>106195.25649865954</v>
      </c>
      <c r="D29" s="11">
        <v>2220</v>
      </c>
      <c r="E29" s="11">
        <v>250</v>
      </c>
      <c r="F29" s="11">
        <v>3554.05</v>
      </c>
      <c r="G29" s="11">
        <v>295</v>
      </c>
      <c r="H29" s="11">
        <v>56.4</v>
      </c>
      <c r="I29" s="11">
        <v>700</v>
      </c>
      <c r="J29" s="11">
        <v>3811.6</v>
      </c>
      <c r="K29" s="11">
        <v>395</v>
      </c>
      <c r="L29" s="11">
        <v>210.44055449999999</v>
      </c>
      <c r="M29" s="11">
        <v>4948.2593907563023</v>
      </c>
      <c r="N29" s="11">
        <v>16440.749945256302</v>
      </c>
      <c r="O29" s="11">
        <v>16440.749945256302</v>
      </c>
      <c r="P29" s="11">
        <v>0</v>
      </c>
      <c r="Q29" s="11">
        <v>27112.462417148301</v>
      </c>
      <c r="R29" s="11">
        <v>149748.46886106415</v>
      </c>
      <c r="S29" s="11">
        <v>7679.4086595417511</v>
      </c>
      <c r="T29" s="11" t="s">
        <v>3</v>
      </c>
      <c r="U29" s="11">
        <v>95.992608244271892</v>
      </c>
      <c r="AG29" s="6">
        <f t="shared" si="1"/>
        <v>0</v>
      </c>
    </row>
    <row r="30" spans="1:33" ht="27" thickTop="1" thickBot="1" x14ac:dyDescent="0.25">
      <c r="A30" s="14">
        <v>868</v>
      </c>
      <c r="B30" s="15" t="s">
        <v>48</v>
      </c>
      <c r="C30" s="11">
        <v>123799.04268018184</v>
      </c>
      <c r="D30" s="11">
        <v>2220</v>
      </c>
      <c r="E30" s="11">
        <v>250</v>
      </c>
      <c r="F30" s="11">
        <v>3554.05</v>
      </c>
      <c r="G30" s="11">
        <v>295</v>
      </c>
      <c r="H30" s="11">
        <v>56.4</v>
      </c>
      <c r="I30" s="11">
        <v>700</v>
      </c>
      <c r="J30" s="11">
        <v>3811.6</v>
      </c>
      <c r="K30" s="11">
        <v>395</v>
      </c>
      <c r="L30" s="11">
        <v>210.44055449999999</v>
      </c>
      <c r="M30" s="11">
        <v>4948.2593907563023</v>
      </c>
      <c r="N30" s="11">
        <v>16440.749945256302</v>
      </c>
      <c r="O30" s="11">
        <v>16440.749945256302</v>
      </c>
      <c r="P30" s="11">
        <v>0</v>
      </c>
      <c r="Q30" s="11">
        <v>27112.462417148301</v>
      </c>
      <c r="R30" s="11">
        <v>167352.25504258645</v>
      </c>
      <c r="S30" s="11">
        <v>8582.1669252608426</v>
      </c>
      <c r="T30" s="11" t="s">
        <v>3</v>
      </c>
      <c r="U30" s="11">
        <v>107.27708656576054</v>
      </c>
      <c r="AG30" s="6">
        <f t="shared" si="1"/>
        <v>0</v>
      </c>
    </row>
    <row r="31" spans="1:33" ht="27" thickTop="1" thickBot="1" x14ac:dyDescent="0.25">
      <c r="A31" s="14">
        <v>870</v>
      </c>
      <c r="B31" s="15" t="s">
        <v>49</v>
      </c>
      <c r="C31" s="11">
        <v>108000.89640533335</v>
      </c>
      <c r="D31" s="11">
        <v>2220</v>
      </c>
      <c r="E31" s="11">
        <v>250</v>
      </c>
      <c r="F31" s="11">
        <v>3554.05</v>
      </c>
      <c r="G31" s="11">
        <v>295</v>
      </c>
      <c r="H31" s="11">
        <v>56.4</v>
      </c>
      <c r="I31" s="11">
        <v>700</v>
      </c>
      <c r="J31" s="11">
        <v>3811.6</v>
      </c>
      <c r="K31" s="11">
        <v>395</v>
      </c>
      <c r="L31" s="11">
        <v>210.44055449999999</v>
      </c>
      <c r="M31" s="11">
        <v>4948.2593907563023</v>
      </c>
      <c r="N31" s="11">
        <v>16440.749945256302</v>
      </c>
      <c r="O31" s="11">
        <v>16440.749945256302</v>
      </c>
      <c r="P31" s="11">
        <v>0</v>
      </c>
      <c r="Q31" s="11"/>
      <c r="R31" s="11">
        <v>124441.64635058965</v>
      </c>
      <c r="S31" s="11">
        <v>4786.217167330371</v>
      </c>
      <c r="T31" s="11" t="s">
        <v>2</v>
      </c>
      <c r="U31" s="11">
        <v>79.770286122172848</v>
      </c>
      <c r="AG31" s="6">
        <f t="shared" ref="AG31:AG47" si="2">+AE31/80</f>
        <v>0</v>
      </c>
    </row>
    <row r="32" spans="1:33" ht="27" thickTop="1" thickBot="1" x14ac:dyDescent="0.25">
      <c r="A32" s="14">
        <v>871</v>
      </c>
      <c r="B32" s="15" t="s">
        <v>50</v>
      </c>
      <c r="C32" s="11">
        <v>119460.70190844798</v>
      </c>
      <c r="D32" s="11">
        <v>2220</v>
      </c>
      <c r="E32" s="11">
        <v>250</v>
      </c>
      <c r="F32" s="11">
        <v>3554.05</v>
      </c>
      <c r="G32" s="11">
        <v>295</v>
      </c>
      <c r="H32" s="11">
        <v>56.4</v>
      </c>
      <c r="I32" s="11">
        <v>700</v>
      </c>
      <c r="J32" s="11">
        <v>3811.6</v>
      </c>
      <c r="K32" s="11">
        <v>395</v>
      </c>
      <c r="L32" s="11">
        <v>210.44055449999999</v>
      </c>
      <c r="M32" s="11">
        <v>4948.2593907563023</v>
      </c>
      <c r="N32" s="11">
        <v>16440.749945256302</v>
      </c>
      <c r="O32" s="11">
        <v>16440.749945256302</v>
      </c>
      <c r="P32" s="11">
        <v>0</v>
      </c>
      <c r="Q32" s="11"/>
      <c r="R32" s="11">
        <v>135901.45185370429</v>
      </c>
      <c r="S32" s="11">
        <v>5226.9789174501648</v>
      </c>
      <c r="T32" s="11" t="s">
        <v>2</v>
      </c>
      <c r="U32" s="11">
        <v>87.116315290836084</v>
      </c>
      <c r="AG32" s="6">
        <f t="shared" si="2"/>
        <v>0</v>
      </c>
    </row>
    <row r="33" spans="1:33" ht="27" thickTop="1" thickBot="1" x14ac:dyDescent="0.25">
      <c r="A33" s="14">
        <v>882</v>
      </c>
      <c r="B33" s="15" t="s">
        <v>51</v>
      </c>
      <c r="C33" s="11">
        <v>111372.57343260001</v>
      </c>
      <c r="D33" s="11">
        <v>2220</v>
      </c>
      <c r="E33" s="11">
        <v>250</v>
      </c>
      <c r="F33" s="11">
        <v>3554.05</v>
      </c>
      <c r="G33" s="11">
        <v>295</v>
      </c>
      <c r="H33" s="11">
        <v>56.4</v>
      </c>
      <c r="I33" s="11">
        <v>700</v>
      </c>
      <c r="J33" s="11">
        <v>3811.6</v>
      </c>
      <c r="K33" s="11">
        <v>395</v>
      </c>
      <c r="L33" s="11">
        <v>210.44055449999999</v>
      </c>
      <c r="M33" s="11">
        <v>4948.2593907563023</v>
      </c>
      <c r="N33" s="11">
        <v>16440.749945256302</v>
      </c>
      <c r="O33" s="11">
        <v>16440.749945256302</v>
      </c>
      <c r="P33" s="11">
        <v>0</v>
      </c>
      <c r="Q33" s="11"/>
      <c r="R33" s="11">
        <v>127813.32337785632</v>
      </c>
      <c r="S33" s="11">
        <v>4915.8970529944736</v>
      </c>
      <c r="T33" s="11" t="s">
        <v>2</v>
      </c>
      <c r="U33" s="11">
        <v>81.931617549907898</v>
      </c>
      <c r="AG33" s="6">
        <f t="shared" si="2"/>
        <v>0</v>
      </c>
    </row>
    <row r="34" spans="1:33" ht="27" thickTop="1" thickBot="1" x14ac:dyDescent="0.25">
      <c r="A34" s="14">
        <v>883</v>
      </c>
      <c r="B34" s="15" t="s">
        <v>52</v>
      </c>
      <c r="C34" s="11">
        <v>130287.83545279999</v>
      </c>
      <c r="D34" s="11">
        <v>2220</v>
      </c>
      <c r="E34" s="11">
        <v>250</v>
      </c>
      <c r="F34" s="11">
        <v>3554.05</v>
      </c>
      <c r="G34" s="11">
        <v>295</v>
      </c>
      <c r="H34" s="11">
        <v>56.4</v>
      </c>
      <c r="I34" s="11">
        <v>700</v>
      </c>
      <c r="J34" s="11">
        <v>3811.6</v>
      </c>
      <c r="K34" s="11">
        <v>395</v>
      </c>
      <c r="L34" s="11">
        <v>210.44055449999999</v>
      </c>
      <c r="M34" s="11">
        <v>4948.2593907563023</v>
      </c>
      <c r="N34" s="11">
        <v>16440.749945256302</v>
      </c>
      <c r="O34" s="11">
        <v>16440.749945256302</v>
      </c>
      <c r="P34" s="11">
        <v>0</v>
      </c>
      <c r="Q34" s="11"/>
      <c r="R34" s="11">
        <v>146728.58539805628</v>
      </c>
      <c r="S34" s="11">
        <v>5643.4071306944725</v>
      </c>
      <c r="T34" s="11" t="s">
        <v>2</v>
      </c>
      <c r="U34" s="11">
        <v>94.056785511574546</v>
      </c>
      <c r="AG34" s="6">
        <f t="shared" si="2"/>
        <v>0</v>
      </c>
    </row>
    <row r="35" spans="1:33" ht="27" thickTop="1" thickBot="1" x14ac:dyDescent="0.25">
      <c r="A35" s="14">
        <v>928</v>
      </c>
      <c r="B35" s="15" t="s">
        <v>53</v>
      </c>
      <c r="C35" s="11">
        <v>75227.912342400028</v>
      </c>
      <c r="D35" s="11">
        <v>2220</v>
      </c>
      <c r="E35" s="11">
        <v>250</v>
      </c>
      <c r="F35" s="11">
        <v>3554.05</v>
      </c>
      <c r="G35" s="11">
        <v>295</v>
      </c>
      <c r="H35" s="11">
        <v>56.4</v>
      </c>
      <c r="I35" s="11">
        <v>700</v>
      </c>
      <c r="J35" s="11">
        <v>3811.6</v>
      </c>
      <c r="K35" s="11">
        <v>395</v>
      </c>
      <c r="L35" s="11">
        <v>210.44055449999999</v>
      </c>
      <c r="M35" s="11">
        <v>4948.2593907563023</v>
      </c>
      <c r="N35" s="11">
        <v>16440.749945256302</v>
      </c>
      <c r="O35" s="11">
        <v>16440.749945256302</v>
      </c>
      <c r="P35" s="11">
        <v>0</v>
      </c>
      <c r="Q35" s="11"/>
      <c r="R35" s="11">
        <v>91668.662287656334</v>
      </c>
      <c r="S35" s="11">
        <v>3525.7177802944743</v>
      </c>
      <c r="T35" s="11" t="s">
        <v>2</v>
      </c>
      <c r="U35" s="11">
        <v>58.761963004907905</v>
      </c>
      <c r="AG35" s="6">
        <f t="shared" si="2"/>
        <v>0</v>
      </c>
    </row>
    <row r="36" spans="1:33" ht="27" thickTop="1" thickBot="1" x14ac:dyDescent="0.25">
      <c r="A36" s="14">
        <v>929</v>
      </c>
      <c r="B36" s="15" t="s">
        <v>54</v>
      </c>
      <c r="C36" s="11">
        <v>103513.4866065931</v>
      </c>
      <c r="D36" s="11">
        <v>2220</v>
      </c>
      <c r="E36" s="11">
        <v>250</v>
      </c>
      <c r="F36" s="11">
        <v>3554.05</v>
      </c>
      <c r="G36" s="11">
        <v>295</v>
      </c>
      <c r="H36" s="11">
        <v>56.4</v>
      </c>
      <c r="I36" s="11">
        <v>700</v>
      </c>
      <c r="J36" s="11">
        <v>3811.6</v>
      </c>
      <c r="K36" s="11">
        <v>395</v>
      </c>
      <c r="L36" s="11">
        <v>210.44055449999999</v>
      </c>
      <c r="M36" s="11">
        <v>4948.2593907563023</v>
      </c>
      <c r="N36" s="11">
        <v>16440.749945256302</v>
      </c>
      <c r="O36" s="11">
        <v>16440.749945256302</v>
      </c>
      <c r="P36" s="11">
        <v>0</v>
      </c>
      <c r="Q36" s="11"/>
      <c r="R36" s="11">
        <v>119954.2365518494</v>
      </c>
      <c r="S36" s="11">
        <v>4613.6244827634382</v>
      </c>
      <c r="T36" s="11" t="s">
        <v>2</v>
      </c>
      <c r="U36" s="11">
        <v>76.893741379390647</v>
      </c>
      <c r="AG36" s="6">
        <f t="shared" si="2"/>
        <v>0</v>
      </c>
    </row>
    <row r="37" spans="1:33" ht="27" thickTop="1" thickBot="1" x14ac:dyDescent="0.25">
      <c r="A37" s="14">
        <v>931</v>
      </c>
      <c r="B37" s="15" t="s">
        <v>55</v>
      </c>
      <c r="C37" s="11">
        <v>92218.620061948677</v>
      </c>
      <c r="D37" s="11">
        <v>2220</v>
      </c>
      <c r="E37" s="11">
        <v>250</v>
      </c>
      <c r="F37" s="11">
        <v>3554.05</v>
      </c>
      <c r="G37" s="11">
        <v>295</v>
      </c>
      <c r="H37" s="11">
        <v>56.4</v>
      </c>
      <c r="I37" s="11">
        <v>700</v>
      </c>
      <c r="J37" s="11">
        <v>3811.6</v>
      </c>
      <c r="K37" s="11">
        <v>395</v>
      </c>
      <c r="L37" s="11">
        <v>210.44055449999999</v>
      </c>
      <c r="M37" s="11">
        <v>4948.2593907563023</v>
      </c>
      <c r="N37" s="11">
        <v>16440.749945256302</v>
      </c>
      <c r="O37" s="11">
        <v>16440.749945256302</v>
      </c>
      <c r="P37" s="11">
        <v>0</v>
      </c>
      <c r="Q37" s="11"/>
      <c r="R37" s="11">
        <v>108659.37000720498</v>
      </c>
      <c r="S37" s="11">
        <v>4179.2065387386529</v>
      </c>
      <c r="T37" s="11" t="s">
        <v>2</v>
      </c>
      <c r="U37" s="11">
        <v>69.653442312310887</v>
      </c>
      <c r="AG37" s="6">
        <f t="shared" si="2"/>
        <v>0</v>
      </c>
    </row>
    <row r="38" spans="1:33" ht="27" thickTop="1" thickBot="1" x14ac:dyDescent="0.25">
      <c r="A38" s="14">
        <v>6530</v>
      </c>
      <c r="B38" s="15" t="s">
        <v>56</v>
      </c>
      <c r="C38" s="11">
        <v>63906.983027466667</v>
      </c>
      <c r="D38" s="11">
        <v>2220</v>
      </c>
      <c r="E38" s="11">
        <v>200</v>
      </c>
      <c r="F38" s="11">
        <v>3554.05</v>
      </c>
      <c r="G38" s="11">
        <v>295</v>
      </c>
      <c r="H38" s="11">
        <v>56.4</v>
      </c>
      <c r="I38" s="11">
        <v>400</v>
      </c>
      <c r="J38" s="11">
        <v>2536.6</v>
      </c>
      <c r="K38" s="11">
        <v>395</v>
      </c>
      <c r="L38" s="11">
        <v>168.90180449999997</v>
      </c>
      <c r="M38" s="11">
        <v>4948.2593907563023</v>
      </c>
      <c r="N38" s="11">
        <v>14774.211195256301</v>
      </c>
      <c r="O38" s="11">
        <v>14774.211195256301</v>
      </c>
      <c r="P38" s="11">
        <v>0</v>
      </c>
      <c r="Q38" s="11"/>
      <c r="R38" s="11">
        <v>78681.194222722974</v>
      </c>
      <c r="S38" s="11">
        <v>3026.1997777970373</v>
      </c>
      <c r="T38" s="11" t="s">
        <v>4</v>
      </c>
      <c r="U38" s="11">
        <v>50.436662963283958</v>
      </c>
      <c r="AG38" s="6">
        <f t="shared" si="2"/>
        <v>0</v>
      </c>
    </row>
    <row r="39" spans="1:33" ht="27" thickTop="1" thickBot="1" x14ac:dyDescent="0.25">
      <c r="A39" s="14">
        <v>6532</v>
      </c>
      <c r="B39" s="15" t="s">
        <v>57</v>
      </c>
      <c r="C39" s="11">
        <v>70843.424884800013</v>
      </c>
      <c r="D39" s="11">
        <v>2220</v>
      </c>
      <c r="E39" s="11">
        <v>200</v>
      </c>
      <c r="F39" s="11">
        <v>3554.05</v>
      </c>
      <c r="G39" s="11">
        <v>295</v>
      </c>
      <c r="H39" s="11">
        <v>56.4</v>
      </c>
      <c r="I39" s="11">
        <v>400</v>
      </c>
      <c r="J39" s="11">
        <v>2536.6</v>
      </c>
      <c r="K39" s="11">
        <v>395</v>
      </c>
      <c r="L39" s="11">
        <v>168.90180449999997</v>
      </c>
      <c r="M39" s="11">
        <v>4948.2593907563023</v>
      </c>
      <c r="N39" s="11">
        <v>14774.211195256301</v>
      </c>
      <c r="O39" s="11">
        <v>14774.211195256301</v>
      </c>
      <c r="P39" s="11">
        <v>0</v>
      </c>
      <c r="Q39" s="11"/>
      <c r="R39" s="11">
        <v>85617.636080056312</v>
      </c>
      <c r="S39" s="11">
        <v>3292.9860030790887</v>
      </c>
      <c r="T39" s="11" t="s">
        <v>4</v>
      </c>
      <c r="U39" s="11">
        <v>54.883100051318152</v>
      </c>
      <c r="AG39" s="6">
        <f t="shared" si="2"/>
        <v>0</v>
      </c>
    </row>
    <row r="40" spans="1:33" ht="27" thickTop="1" thickBot="1" x14ac:dyDescent="0.25">
      <c r="A40" s="14">
        <v>6538</v>
      </c>
      <c r="B40" s="15" t="s">
        <v>58</v>
      </c>
      <c r="C40" s="11">
        <v>52224.720809333339</v>
      </c>
      <c r="D40" s="11">
        <v>2220</v>
      </c>
      <c r="E40" s="11">
        <v>200</v>
      </c>
      <c r="F40" s="11">
        <v>3554.05</v>
      </c>
      <c r="G40" s="11">
        <v>295</v>
      </c>
      <c r="H40" s="11">
        <v>56.4</v>
      </c>
      <c r="I40" s="11">
        <v>400</v>
      </c>
      <c r="J40" s="11">
        <v>2536.6</v>
      </c>
      <c r="K40" s="11">
        <v>395</v>
      </c>
      <c r="L40" s="11">
        <v>168.90180449999997</v>
      </c>
      <c r="M40" s="11">
        <v>4948.2593907563023</v>
      </c>
      <c r="N40" s="11">
        <v>14774.211195256301</v>
      </c>
      <c r="O40" s="11">
        <v>14774.211195256301</v>
      </c>
      <c r="P40" s="11">
        <v>0</v>
      </c>
      <c r="Q40" s="11"/>
      <c r="R40" s="11">
        <v>66998.932004589646</v>
      </c>
      <c r="S40" s="11">
        <v>2576.8820001765248</v>
      </c>
      <c r="T40" s="11" t="s">
        <v>4</v>
      </c>
      <c r="U40" s="11">
        <v>42.948033336275415</v>
      </c>
      <c r="AG40" s="6">
        <f t="shared" si="2"/>
        <v>0</v>
      </c>
    </row>
    <row r="41" spans="1:33" ht="27" thickTop="1" thickBot="1" x14ac:dyDescent="0.25">
      <c r="A41" s="14">
        <v>6540</v>
      </c>
      <c r="B41" s="15" t="s">
        <v>59</v>
      </c>
      <c r="C41" s="11">
        <v>59964.0693704</v>
      </c>
      <c r="D41" s="11">
        <v>2220</v>
      </c>
      <c r="E41" s="11">
        <v>200</v>
      </c>
      <c r="F41" s="11">
        <v>3554.05</v>
      </c>
      <c r="G41" s="11">
        <v>295</v>
      </c>
      <c r="H41" s="11">
        <v>56.4</v>
      </c>
      <c r="I41" s="11">
        <v>400</v>
      </c>
      <c r="J41" s="11">
        <v>2536.6</v>
      </c>
      <c r="K41" s="11">
        <v>395</v>
      </c>
      <c r="L41" s="11">
        <v>168.90180449999997</v>
      </c>
      <c r="M41" s="11">
        <v>4948.2593907563023</v>
      </c>
      <c r="N41" s="11">
        <v>14774.211195256301</v>
      </c>
      <c r="O41" s="11">
        <v>14774.211195256301</v>
      </c>
      <c r="P41" s="11">
        <v>0</v>
      </c>
      <c r="Q41" s="11"/>
      <c r="R41" s="11">
        <v>74738.2805656563</v>
      </c>
      <c r="S41" s="11">
        <v>2874.5492525252421</v>
      </c>
      <c r="T41" s="11" t="s">
        <v>4</v>
      </c>
      <c r="U41" s="11">
        <v>47.909154208754039</v>
      </c>
      <c r="AG41" s="6">
        <f t="shared" si="2"/>
        <v>0</v>
      </c>
    </row>
    <row r="42" spans="1:33" ht="27" thickTop="1" thickBot="1" x14ac:dyDescent="0.25">
      <c r="A42" s="14">
        <v>6542</v>
      </c>
      <c r="B42" s="15" t="s">
        <v>60</v>
      </c>
      <c r="C42" s="11">
        <v>65745.5739168</v>
      </c>
      <c r="D42" s="11">
        <v>2220</v>
      </c>
      <c r="E42" s="11">
        <v>200</v>
      </c>
      <c r="F42" s="11">
        <v>3554.05</v>
      </c>
      <c r="G42" s="11">
        <v>295</v>
      </c>
      <c r="H42" s="11">
        <v>56.4</v>
      </c>
      <c r="I42" s="11">
        <v>400</v>
      </c>
      <c r="J42" s="11">
        <v>2536.6</v>
      </c>
      <c r="K42" s="11">
        <v>395</v>
      </c>
      <c r="L42" s="11">
        <v>168.90180449999997</v>
      </c>
      <c r="M42" s="11">
        <v>4948.2593907563023</v>
      </c>
      <c r="N42" s="11">
        <v>14774.211195256301</v>
      </c>
      <c r="O42" s="11">
        <v>14774.211195256301</v>
      </c>
      <c r="P42" s="11">
        <v>0</v>
      </c>
      <c r="Q42" s="11"/>
      <c r="R42" s="11">
        <v>80519.785112056299</v>
      </c>
      <c r="S42" s="11">
        <v>3096.9148120021655</v>
      </c>
      <c r="T42" s="11" t="s">
        <v>4</v>
      </c>
      <c r="U42" s="11">
        <v>51.615246866702755</v>
      </c>
      <c r="AG42" s="6">
        <f t="shared" si="2"/>
        <v>0</v>
      </c>
    </row>
    <row r="43" spans="1:33" ht="27" thickTop="1" thickBot="1" x14ac:dyDescent="0.25">
      <c r="A43" s="14">
        <v>6543</v>
      </c>
      <c r="B43" s="15" t="s">
        <v>61</v>
      </c>
      <c r="C43" s="11">
        <v>69209.640000000014</v>
      </c>
      <c r="D43" s="11">
        <v>2220</v>
      </c>
      <c r="E43" s="11">
        <v>500</v>
      </c>
      <c r="F43" s="11">
        <v>3554.05</v>
      </c>
      <c r="G43" s="11">
        <v>295</v>
      </c>
      <c r="H43" s="11">
        <v>56.4</v>
      </c>
      <c r="I43" s="11">
        <v>700</v>
      </c>
      <c r="J43" s="11">
        <v>3436.6</v>
      </c>
      <c r="K43" s="11">
        <v>395</v>
      </c>
      <c r="L43" s="11">
        <v>204.7563045</v>
      </c>
      <c r="M43" s="11">
        <v>4948.2593907563023</v>
      </c>
      <c r="N43" s="11">
        <v>16310.065695256302</v>
      </c>
      <c r="O43" s="11">
        <v>16310.065695256302</v>
      </c>
      <c r="P43" s="11">
        <v>0</v>
      </c>
      <c r="Q43" s="11"/>
      <c r="R43" s="11">
        <v>85519.705695256314</v>
      </c>
      <c r="S43" s="11">
        <v>3289.2194498175504</v>
      </c>
      <c r="T43" s="11" t="s">
        <v>4</v>
      </c>
      <c r="U43" s="11">
        <v>54.820324163625841</v>
      </c>
      <c r="AG43" s="6">
        <f t="shared" si="2"/>
        <v>0</v>
      </c>
    </row>
    <row r="44" spans="1:33" ht="27" thickTop="1" thickBot="1" x14ac:dyDescent="0.25">
      <c r="A44" s="14">
        <v>6546</v>
      </c>
      <c r="B44" s="15" t="s">
        <v>62</v>
      </c>
      <c r="C44" s="11">
        <v>71229.154666400005</v>
      </c>
      <c r="D44" s="11">
        <v>2220</v>
      </c>
      <c r="E44" s="11">
        <v>200</v>
      </c>
      <c r="F44" s="11">
        <v>3554.05</v>
      </c>
      <c r="G44" s="11">
        <v>295</v>
      </c>
      <c r="H44" s="11">
        <v>56.4</v>
      </c>
      <c r="I44" s="11">
        <v>400</v>
      </c>
      <c r="J44" s="11">
        <v>2536.6</v>
      </c>
      <c r="K44" s="11">
        <v>395</v>
      </c>
      <c r="L44" s="11">
        <v>168.90180449999997</v>
      </c>
      <c r="M44" s="11">
        <v>4948.2593907563023</v>
      </c>
      <c r="N44" s="11">
        <v>14774.211195256301</v>
      </c>
      <c r="O44" s="11">
        <v>14774.211195256301</v>
      </c>
      <c r="P44" s="11">
        <v>0</v>
      </c>
      <c r="Q44" s="11"/>
      <c r="R44" s="11">
        <v>86003.365861656304</v>
      </c>
      <c r="S44" s="11">
        <v>3307.821763909858</v>
      </c>
      <c r="T44" s="11" t="s">
        <v>4</v>
      </c>
      <c r="U44" s="11">
        <v>55.130362731830964</v>
      </c>
      <c r="AG44" s="6">
        <f t="shared" si="2"/>
        <v>0</v>
      </c>
    </row>
    <row r="45" spans="1:33" ht="27" thickTop="1" thickBot="1" x14ac:dyDescent="0.25">
      <c r="A45" s="14">
        <v>6568</v>
      </c>
      <c r="B45" s="15" t="s">
        <v>63</v>
      </c>
      <c r="C45" s="11">
        <v>67125.240000000005</v>
      </c>
      <c r="D45" s="11">
        <v>2220</v>
      </c>
      <c r="E45" s="11">
        <v>500</v>
      </c>
      <c r="F45" s="11">
        <v>3554.05</v>
      </c>
      <c r="G45" s="11">
        <v>295</v>
      </c>
      <c r="H45" s="11">
        <v>56.4</v>
      </c>
      <c r="I45" s="11">
        <v>700</v>
      </c>
      <c r="J45" s="11">
        <v>3436.6</v>
      </c>
      <c r="K45" s="11">
        <v>395</v>
      </c>
      <c r="L45" s="11">
        <v>204.7563045</v>
      </c>
      <c r="M45" s="11">
        <v>4948.2593907563023</v>
      </c>
      <c r="N45" s="11">
        <v>16310.065695256302</v>
      </c>
      <c r="O45" s="11">
        <v>16310.065695256302</v>
      </c>
      <c r="P45" s="11">
        <v>0</v>
      </c>
      <c r="Q45" s="11"/>
      <c r="R45" s="11">
        <v>83435.305695256306</v>
      </c>
      <c r="S45" s="11">
        <v>3209.0502190483194</v>
      </c>
      <c r="T45" s="11" t="s">
        <v>3</v>
      </c>
      <c r="U45" s="11">
        <v>53.484170317471992</v>
      </c>
      <c r="AG45" s="6">
        <f t="shared" si="2"/>
        <v>0</v>
      </c>
    </row>
    <row r="46" spans="1:33" ht="27" thickTop="1" thickBot="1" x14ac:dyDescent="0.25">
      <c r="A46" s="14">
        <v>6585</v>
      </c>
      <c r="B46" s="15" t="s">
        <v>64</v>
      </c>
      <c r="C46" s="11">
        <v>82363.261982399999</v>
      </c>
      <c r="D46" s="11">
        <v>2220</v>
      </c>
      <c r="E46" s="11">
        <v>200</v>
      </c>
      <c r="F46" s="11">
        <v>3554.05</v>
      </c>
      <c r="G46" s="11">
        <v>295</v>
      </c>
      <c r="H46" s="11">
        <v>56.4</v>
      </c>
      <c r="I46" s="11">
        <v>400</v>
      </c>
      <c r="J46" s="11">
        <v>2536.6</v>
      </c>
      <c r="K46" s="11">
        <v>395</v>
      </c>
      <c r="L46" s="11">
        <v>168.90180449999997</v>
      </c>
      <c r="M46" s="11">
        <v>4948.2593907563023</v>
      </c>
      <c r="N46" s="11">
        <v>14774.211195256301</v>
      </c>
      <c r="O46" s="11">
        <v>14774.211195256301</v>
      </c>
      <c r="P46" s="11">
        <v>0</v>
      </c>
      <c r="Q46" s="11"/>
      <c r="R46" s="11">
        <v>97137.473177656299</v>
      </c>
      <c r="S46" s="11">
        <v>3736.0566606790885</v>
      </c>
      <c r="T46" s="11" t="s">
        <v>4</v>
      </c>
      <c r="U46" s="11">
        <v>62.267611011318138</v>
      </c>
      <c r="AG46" s="6">
        <f t="shared" si="2"/>
        <v>0</v>
      </c>
    </row>
    <row r="47" spans="1:33" ht="27" thickTop="1" thickBot="1" x14ac:dyDescent="0.25">
      <c r="A47" s="14">
        <v>6593</v>
      </c>
      <c r="B47" s="15" t="s">
        <v>65</v>
      </c>
      <c r="C47" s="11">
        <v>92006.623689600005</v>
      </c>
      <c r="D47" s="11">
        <v>2220</v>
      </c>
      <c r="E47" s="11">
        <v>200</v>
      </c>
      <c r="F47" s="11">
        <v>3554.05</v>
      </c>
      <c r="G47" s="11">
        <v>295</v>
      </c>
      <c r="H47" s="11">
        <v>56.4</v>
      </c>
      <c r="I47" s="11">
        <v>400</v>
      </c>
      <c r="J47" s="11">
        <v>2536.6</v>
      </c>
      <c r="K47" s="11">
        <v>395</v>
      </c>
      <c r="L47" s="11">
        <v>168.90180449999997</v>
      </c>
      <c r="M47" s="11">
        <v>4948.2593907563023</v>
      </c>
      <c r="N47" s="11">
        <v>14774.211195256301</v>
      </c>
      <c r="O47" s="11">
        <v>14774.211195256301</v>
      </c>
      <c r="P47" s="11">
        <v>0</v>
      </c>
      <c r="Q47" s="11"/>
      <c r="R47" s="11">
        <v>106780.8348848563</v>
      </c>
      <c r="S47" s="11">
        <v>4106.955187879089</v>
      </c>
      <c r="T47" s="11" t="s">
        <v>4</v>
      </c>
      <c r="U47" s="11">
        <v>68.449253131318144</v>
      </c>
      <c r="AG47" s="6">
        <f t="shared" si="2"/>
        <v>0</v>
      </c>
    </row>
    <row r="48" spans="1:33" ht="27" thickTop="1" thickBot="1" x14ac:dyDescent="0.25">
      <c r="A48" s="14">
        <v>9554</v>
      </c>
      <c r="B48" s="15" t="s">
        <v>66</v>
      </c>
      <c r="C48" s="11">
        <v>104578.309884</v>
      </c>
      <c r="D48" s="11">
        <v>2220</v>
      </c>
      <c r="E48" s="11">
        <v>500</v>
      </c>
      <c r="F48" s="11">
        <v>3554.05</v>
      </c>
      <c r="G48" s="11">
        <v>295</v>
      </c>
      <c r="H48" s="11">
        <v>56.4</v>
      </c>
      <c r="I48" s="11">
        <v>700</v>
      </c>
      <c r="J48" s="11">
        <v>3436.6</v>
      </c>
      <c r="K48" s="11">
        <v>395</v>
      </c>
      <c r="L48" s="11">
        <v>204.7563045</v>
      </c>
      <c r="M48" s="11">
        <v>4948.2593907563023</v>
      </c>
      <c r="N48" s="11">
        <v>16310.065695256302</v>
      </c>
      <c r="O48" s="11">
        <v>16310.065695256302</v>
      </c>
      <c r="P48" s="11">
        <v>0</v>
      </c>
      <c r="Q48" s="11">
        <v>0</v>
      </c>
      <c r="R48" s="11">
        <v>120888.3755792563</v>
      </c>
      <c r="S48" s="11">
        <v>4649.5529068944734</v>
      </c>
      <c r="T48" s="11" t="s">
        <v>1</v>
      </c>
      <c r="U48" s="11">
        <v>77.492548448241223</v>
      </c>
      <c r="AG48" s="6">
        <f>+AE48/(80*0.66)</f>
        <v>0</v>
      </c>
    </row>
    <row r="49" spans="1:33" s="9" customFormat="1" ht="27" thickTop="1" thickBot="1" x14ac:dyDescent="0.25">
      <c r="A49" s="14">
        <v>9556</v>
      </c>
      <c r="B49" s="15" t="s">
        <v>67</v>
      </c>
      <c r="C49" s="11">
        <v>87858.763064800005</v>
      </c>
      <c r="D49" s="11">
        <v>2220</v>
      </c>
      <c r="E49" s="11">
        <v>500</v>
      </c>
      <c r="F49" s="11">
        <v>3554.05</v>
      </c>
      <c r="G49" s="11">
        <v>295</v>
      </c>
      <c r="H49" s="11">
        <v>56.4</v>
      </c>
      <c r="I49" s="11">
        <v>700</v>
      </c>
      <c r="J49" s="11">
        <v>3436.6</v>
      </c>
      <c r="K49" s="11">
        <v>395</v>
      </c>
      <c r="L49" s="11">
        <v>204.7563045</v>
      </c>
      <c r="M49" s="11">
        <v>4948.2593907563023</v>
      </c>
      <c r="N49" s="11">
        <v>16310.065695256302</v>
      </c>
      <c r="O49" s="11">
        <v>16310.065695256302</v>
      </c>
      <c r="P49" s="11">
        <v>0</v>
      </c>
      <c r="Q49" s="11">
        <v>0</v>
      </c>
      <c r="R49" s="11">
        <v>104168.82876005631</v>
      </c>
      <c r="S49" s="11">
        <v>4006.4934138483195</v>
      </c>
      <c r="T49" s="11" t="s">
        <v>1</v>
      </c>
      <c r="U49" s="11">
        <v>66.774890230805326</v>
      </c>
      <c r="V49"/>
      <c r="W49"/>
      <c r="X49"/>
      <c r="Y49"/>
      <c r="Z49"/>
      <c r="AA49"/>
      <c r="AB49"/>
      <c r="AG49" s="6">
        <f>+AE49/(80*0.66)</f>
        <v>0</v>
      </c>
    </row>
    <row r="50" spans="1:33" s="9" customFormat="1" ht="27" thickTop="1" thickBot="1" x14ac:dyDescent="0.25">
      <c r="A50" s="14" t="s">
        <v>68</v>
      </c>
      <c r="B50" s="15" t="s">
        <v>69</v>
      </c>
      <c r="C50" s="11">
        <v>124725.73315280001</v>
      </c>
      <c r="D50" s="11">
        <v>2220</v>
      </c>
      <c r="E50" s="11">
        <v>250</v>
      </c>
      <c r="F50" s="11">
        <v>3554.05</v>
      </c>
      <c r="G50" s="11">
        <v>295</v>
      </c>
      <c r="H50" s="11">
        <v>56.4</v>
      </c>
      <c r="I50" s="11">
        <v>700</v>
      </c>
      <c r="J50" s="11">
        <v>3811.6</v>
      </c>
      <c r="K50" s="11">
        <v>395</v>
      </c>
      <c r="L50" s="11">
        <v>210.44055449999999</v>
      </c>
      <c r="M50" s="11">
        <v>4948.2593907563023</v>
      </c>
      <c r="N50" s="11">
        <v>16440.749945256302</v>
      </c>
      <c r="O50" s="11">
        <v>16440.749945256302</v>
      </c>
      <c r="P50" s="11">
        <v>0</v>
      </c>
      <c r="Q50" s="11"/>
      <c r="R50" s="11">
        <v>141166.48309805631</v>
      </c>
      <c r="S50" s="11">
        <v>5429.4801191560118</v>
      </c>
      <c r="T50" s="11" t="s">
        <v>2</v>
      </c>
      <c r="U50" s="11">
        <v>90.491335319266867</v>
      </c>
      <c r="V50"/>
      <c r="W50"/>
      <c r="X50"/>
      <c r="Y50"/>
      <c r="Z50"/>
      <c r="AA50"/>
      <c r="AB50"/>
      <c r="AG50" s="6">
        <f>+AE50/80</f>
        <v>0</v>
      </c>
    </row>
    <row r="51" spans="1:33" s="9" customFormat="1" ht="27" thickTop="1" thickBot="1" x14ac:dyDescent="0.25">
      <c r="A51" s="14" t="s">
        <v>70</v>
      </c>
      <c r="B51" s="15" t="s">
        <v>71</v>
      </c>
      <c r="C51" s="11">
        <v>133484.63495439998</v>
      </c>
      <c r="D51" s="11">
        <v>2220</v>
      </c>
      <c r="E51" s="11">
        <v>1000</v>
      </c>
      <c r="F51" s="11">
        <v>3554.05</v>
      </c>
      <c r="G51" s="11">
        <v>295</v>
      </c>
      <c r="H51" s="11">
        <v>56.4</v>
      </c>
      <c r="I51" s="11">
        <v>750</v>
      </c>
      <c r="J51" s="11">
        <v>3436.6</v>
      </c>
      <c r="K51" s="11">
        <v>395</v>
      </c>
      <c r="L51" s="11">
        <v>204.76</v>
      </c>
      <c r="M51" s="11">
        <v>4948.26</v>
      </c>
      <c r="N51" s="11">
        <v>16860.07</v>
      </c>
      <c r="O51" s="11">
        <v>16860.07</v>
      </c>
      <c r="P51" s="11">
        <v>0</v>
      </c>
      <c r="Q51" s="11"/>
      <c r="R51" s="11">
        <v>150344.70495439999</v>
      </c>
      <c r="S51" s="11">
        <v>5782.4886520923073</v>
      </c>
      <c r="T51" s="11" t="s">
        <v>1</v>
      </c>
      <c r="U51" s="11">
        <v>96.374810868205117</v>
      </c>
      <c r="V51"/>
      <c r="W51"/>
      <c r="X51"/>
      <c r="Y51"/>
      <c r="Z51"/>
      <c r="AA51"/>
      <c r="AB51"/>
      <c r="AG51" s="6">
        <f>+AE51/80</f>
        <v>0</v>
      </c>
    </row>
    <row r="52" spans="1:33" s="9" customFormat="1" ht="27" thickTop="1" thickBot="1" x14ac:dyDescent="0.25">
      <c r="A52" s="14" t="s">
        <v>72</v>
      </c>
      <c r="B52" s="15" t="s">
        <v>33</v>
      </c>
      <c r="C52" s="11">
        <v>148938.10350502856</v>
      </c>
      <c r="D52" s="11">
        <v>2220</v>
      </c>
      <c r="E52" s="11">
        <v>500</v>
      </c>
      <c r="F52" s="11">
        <v>3554.05</v>
      </c>
      <c r="G52" s="11">
        <v>295</v>
      </c>
      <c r="H52" s="11">
        <v>56.4</v>
      </c>
      <c r="I52" s="11">
        <v>700</v>
      </c>
      <c r="J52" s="11">
        <v>3436.6</v>
      </c>
      <c r="K52" s="11">
        <v>395</v>
      </c>
      <c r="L52" s="11">
        <v>204.7563045</v>
      </c>
      <c r="M52" s="11">
        <v>4948.2593907563023</v>
      </c>
      <c r="N52" s="11">
        <v>16310.065695256302</v>
      </c>
      <c r="O52" s="11">
        <v>16310.065695256302</v>
      </c>
      <c r="P52" s="11">
        <v>0</v>
      </c>
      <c r="Q52" s="11"/>
      <c r="R52" s="11">
        <v>165248.16920028487</v>
      </c>
      <c r="S52" s="11">
        <v>6355.6988153955717</v>
      </c>
      <c r="T52" s="11" t="s">
        <v>1</v>
      </c>
      <c r="U52" s="11">
        <v>105.9283135899262</v>
      </c>
      <c r="V52"/>
      <c r="W52"/>
      <c r="X52"/>
      <c r="Y52"/>
      <c r="Z52"/>
      <c r="AA52"/>
      <c r="AB52"/>
      <c r="AG52" s="6">
        <f>+AE52/80</f>
        <v>0</v>
      </c>
    </row>
    <row r="53" spans="1:33" s="9" customFormat="1" ht="27" thickTop="1" thickBot="1" x14ac:dyDescent="0.25">
      <c r="A53" s="14" t="s">
        <v>73</v>
      </c>
      <c r="B53" s="15" t="s">
        <v>74</v>
      </c>
      <c r="C53" s="11">
        <v>219442.48904880002</v>
      </c>
      <c r="D53" s="11">
        <v>2220</v>
      </c>
      <c r="E53" s="11">
        <v>500</v>
      </c>
      <c r="F53" s="11">
        <v>3554.05</v>
      </c>
      <c r="G53" s="11">
        <v>295</v>
      </c>
      <c r="H53" s="11">
        <v>56.4</v>
      </c>
      <c r="I53" s="11">
        <v>700</v>
      </c>
      <c r="J53" s="11">
        <v>3436.6</v>
      </c>
      <c r="K53" s="11">
        <v>395</v>
      </c>
      <c r="L53" s="11">
        <v>204.7563045</v>
      </c>
      <c r="M53" s="11">
        <v>4948.2593907563023</v>
      </c>
      <c r="N53" s="11">
        <v>16310.065695256302</v>
      </c>
      <c r="O53" s="11">
        <v>16310.065695256302</v>
      </c>
      <c r="P53" s="11">
        <v>0</v>
      </c>
      <c r="Q53" s="11"/>
      <c r="R53" s="11">
        <v>235752.55474405634</v>
      </c>
      <c r="S53" s="11">
        <v>9067.4059516944744</v>
      </c>
      <c r="T53" s="11" t="s">
        <v>1</v>
      </c>
      <c r="U53" s="11">
        <v>151.12343252824124</v>
      </c>
      <c r="V53"/>
      <c r="W53"/>
      <c r="X53"/>
      <c r="Y53"/>
      <c r="Z53"/>
      <c r="AA53"/>
      <c r="AB53"/>
      <c r="AG53" s="6">
        <f>+AE53/80</f>
        <v>0</v>
      </c>
    </row>
    <row r="54" spans="1:33" ht="27" thickTop="1" thickBot="1" x14ac:dyDescent="0.25">
      <c r="A54" s="14" t="s">
        <v>75</v>
      </c>
      <c r="B54" s="15" t="s">
        <v>76</v>
      </c>
      <c r="C54" s="11">
        <v>141102.990472</v>
      </c>
      <c r="D54" s="11">
        <v>2220</v>
      </c>
      <c r="E54" s="11">
        <v>500</v>
      </c>
      <c r="F54" s="11">
        <v>3554.05</v>
      </c>
      <c r="G54" s="11">
        <v>295</v>
      </c>
      <c r="H54" s="11">
        <v>56.4</v>
      </c>
      <c r="I54" s="11">
        <v>700</v>
      </c>
      <c r="J54" s="11">
        <v>3436.6</v>
      </c>
      <c r="K54" s="11">
        <v>395</v>
      </c>
      <c r="L54" s="11">
        <v>204.7563045</v>
      </c>
      <c r="M54" s="11">
        <v>4948.2593907563023</v>
      </c>
      <c r="N54" s="11">
        <v>16310.065695256302</v>
      </c>
      <c r="O54" s="11">
        <v>16310.065695256302</v>
      </c>
      <c r="P54" s="11">
        <v>0</v>
      </c>
      <c r="Q54" s="11"/>
      <c r="R54" s="11">
        <v>157413.05616725632</v>
      </c>
      <c r="S54" s="11">
        <v>6054.3483141252427</v>
      </c>
      <c r="T54" s="11" t="s">
        <v>1</v>
      </c>
      <c r="U54" s="11">
        <v>100.90580523542071</v>
      </c>
      <c r="AG54" s="6">
        <f t="shared" ref="AG54:AG59" si="3">+AE54/80</f>
        <v>0</v>
      </c>
    </row>
    <row r="55" spans="1:33" ht="27" thickTop="1" thickBot="1" x14ac:dyDescent="0.25">
      <c r="A55" s="14" t="s">
        <v>77</v>
      </c>
      <c r="B55" s="15" t="s">
        <v>33</v>
      </c>
      <c r="C55" s="11">
        <v>153053.79101880002</v>
      </c>
      <c r="D55" s="11">
        <v>2220</v>
      </c>
      <c r="E55" s="11">
        <v>250</v>
      </c>
      <c r="F55" s="11">
        <v>3554.05</v>
      </c>
      <c r="G55" s="11">
        <v>295</v>
      </c>
      <c r="H55" s="11">
        <v>56.4</v>
      </c>
      <c r="I55" s="11">
        <v>700</v>
      </c>
      <c r="J55" s="11">
        <v>3811.6</v>
      </c>
      <c r="K55" s="11">
        <v>395</v>
      </c>
      <c r="L55" s="11">
        <v>210.44055449999999</v>
      </c>
      <c r="M55" s="11">
        <v>4948.2593907563023</v>
      </c>
      <c r="N55" s="11">
        <v>16440.749945256302</v>
      </c>
      <c r="O55" s="11">
        <v>16440.749945256302</v>
      </c>
      <c r="P55" s="11">
        <v>0</v>
      </c>
      <c r="Q55" s="11"/>
      <c r="R55" s="11">
        <v>169494.54096405633</v>
      </c>
      <c r="S55" s="11">
        <v>6519.0208063098589</v>
      </c>
      <c r="T55" s="11" t="s">
        <v>2</v>
      </c>
      <c r="U55" s="11">
        <v>108.65034677183098</v>
      </c>
      <c r="AG55" s="6">
        <f t="shared" si="3"/>
        <v>0</v>
      </c>
    </row>
    <row r="56" spans="1:33" ht="27" thickTop="1" thickBot="1" x14ac:dyDescent="0.25">
      <c r="A56" s="14" t="s">
        <v>78</v>
      </c>
      <c r="B56" s="15" t="s">
        <v>79</v>
      </c>
      <c r="C56" s="11">
        <v>147631.94193506666</v>
      </c>
      <c r="D56" s="11">
        <v>2220</v>
      </c>
      <c r="E56" s="11">
        <v>500</v>
      </c>
      <c r="F56" s="11">
        <v>3554.05</v>
      </c>
      <c r="G56" s="11">
        <v>295</v>
      </c>
      <c r="H56" s="11">
        <v>56.4</v>
      </c>
      <c r="I56" s="11">
        <v>700</v>
      </c>
      <c r="J56" s="11">
        <v>3436.6</v>
      </c>
      <c r="K56" s="11">
        <v>395</v>
      </c>
      <c r="L56" s="11">
        <v>204.7563045</v>
      </c>
      <c r="M56" s="11">
        <v>4948.2593907563023</v>
      </c>
      <c r="N56" s="11">
        <v>16310.065695256302</v>
      </c>
      <c r="O56" s="11">
        <v>16310.065695256302</v>
      </c>
      <c r="P56" s="11">
        <v>0</v>
      </c>
      <c r="Q56" s="11"/>
      <c r="R56" s="11">
        <v>163942.00763032297</v>
      </c>
      <c r="S56" s="11">
        <v>6305.4618319354986</v>
      </c>
      <c r="T56" s="11" t="s">
        <v>1</v>
      </c>
      <c r="U56" s="11">
        <v>105.09103053225832</v>
      </c>
      <c r="AG56" s="6">
        <f t="shared" si="3"/>
        <v>0</v>
      </c>
    </row>
    <row r="57" spans="1:33" ht="27" thickTop="1" thickBot="1" x14ac:dyDescent="0.25">
      <c r="A57" s="14" t="s">
        <v>80</v>
      </c>
      <c r="B57" s="15" t="s">
        <v>81</v>
      </c>
      <c r="C57" s="11">
        <v>151537.3146256</v>
      </c>
      <c r="D57" s="11">
        <v>2220</v>
      </c>
      <c r="E57" s="11">
        <v>500</v>
      </c>
      <c r="F57" s="11">
        <v>3554.05</v>
      </c>
      <c r="G57" s="11">
        <v>295</v>
      </c>
      <c r="H57" s="11">
        <v>56.4</v>
      </c>
      <c r="I57" s="11">
        <v>700</v>
      </c>
      <c r="J57" s="11">
        <v>3436.6</v>
      </c>
      <c r="K57" s="11">
        <v>395</v>
      </c>
      <c r="L57" s="11">
        <v>204.7563045</v>
      </c>
      <c r="M57" s="11">
        <v>4948.2593907563023</v>
      </c>
      <c r="N57" s="11">
        <v>16310.065695256302</v>
      </c>
      <c r="O57" s="11">
        <v>16310.065695256302</v>
      </c>
      <c r="P57" s="11">
        <v>0</v>
      </c>
      <c r="Q57" s="11"/>
      <c r="R57" s="11">
        <v>167847.38032085632</v>
      </c>
      <c r="S57" s="11">
        <v>6455.6684738790891</v>
      </c>
      <c r="T57" s="11" t="s">
        <v>1</v>
      </c>
      <c r="U57" s="11">
        <v>107.59447456465149</v>
      </c>
      <c r="AG57" s="6">
        <f t="shared" si="3"/>
        <v>0</v>
      </c>
    </row>
    <row r="58" spans="1:33" ht="27" thickTop="1" thickBot="1" x14ac:dyDescent="0.25">
      <c r="A58" s="14" t="s">
        <v>82</v>
      </c>
      <c r="B58" s="15" t="s">
        <v>83</v>
      </c>
      <c r="C58" s="11">
        <v>146589.65113136001</v>
      </c>
      <c r="D58" s="11">
        <v>2220</v>
      </c>
      <c r="E58" s="11">
        <v>500</v>
      </c>
      <c r="F58" s="11">
        <v>3554.05</v>
      </c>
      <c r="G58" s="11">
        <v>295</v>
      </c>
      <c r="H58" s="11">
        <v>56.4</v>
      </c>
      <c r="I58" s="11">
        <v>700</v>
      </c>
      <c r="J58" s="11">
        <v>3436.6</v>
      </c>
      <c r="K58" s="11">
        <v>395</v>
      </c>
      <c r="L58" s="11">
        <v>204.7563045</v>
      </c>
      <c r="M58" s="11">
        <v>4948.2593907563023</v>
      </c>
      <c r="N58" s="11">
        <v>16310.065695256302</v>
      </c>
      <c r="O58" s="11">
        <v>16310.065695256302</v>
      </c>
      <c r="P58" s="11">
        <v>0</v>
      </c>
      <c r="Q58" s="11"/>
      <c r="R58" s="11">
        <v>162899.71682661632</v>
      </c>
      <c r="S58" s="11">
        <v>6265.3737241006274</v>
      </c>
      <c r="T58" s="11" t="s">
        <v>1</v>
      </c>
      <c r="U58" s="11">
        <v>104.42289540167712</v>
      </c>
      <c r="AG58" s="6">
        <f t="shared" si="3"/>
        <v>0</v>
      </c>
    </row>
    <row r="59" spans="1:33" ht="27" thickTop="1" thickBot="1" x14ac:dyDescent="0.25">
      <c r="A59" s="14" t="s">
        <v>84</v>
      </c>
      <c r="B59" s="15" t="s">
        <v>85</v>
      </c>
      <c r="C59" s="11">
        <v>181897.77266720004</v>
      </c>
      <c r="D59" s="11">
        <v>2220</v>
      </c>
      <c r="E59" s="11">
        <v>500</v>
      </c>
      <c r="F59" s="11">
        <v>3554.05</v>
      </c>
      <c r="G59" s="11">
        <v>295</v>
      </c>
      <c r="H59" s="11">
        <v>56.4</v>
      </c>
      <c r="I59" s="11">
        <v>700</v>
      </c>
      <c r="J59" s="11">
        <v>3436.6</v>
      </c>
      <c r="K59" s="11">
        <v>395</v>
      </c>
      <c r="L59" s="11">
        <v>204.7563045</v>
      </c>
      <c r="M59" s="11">
        <v>4948.2593907563023</v>
      </c>
      <c r="N59" s="11">
        <v>16310.065695256302</v>
      </c>
      <c r="O59" s="11">
        <v>16310.065695256302</v>
      </c>
      <c r="P59" s="11">
        <v>0</v>
      </c>
      <c r="Q59" s="11"/>
      <c r="R59" s="11">
        <v>198207.83836245636</v>
      </c>
      <c r="S59" s="11">
        <v>7623.378398556014</v>
      </c>
      <c r="T59" s="11" t="s">
        <v>1</v>
      </c>
      <c r="U59" s="11">
        <v>127.05630664260023</v>
      </c>
      <c r="AG59" s="6">
        <f t="shared" si="3"/>
        <v>0</v>
      </c>
    </row>
    <row r="60" spans="1:33" ht="27" thickTop="1" thickBot="1" x14ac:dyDescent="0.25">
      <c r="A60" s="14" t="s">
        <v>86</v>
      </c>
      <c r="B60" s="15" t="s">
        <v>33</v>
      </c>
      <c r="C60" s="11">
        <v>158506.44868239999</v>
      </c>
      <c r="D60" s="11">
        <v>2220</v>
      </c>
      <c r="E60" s="11">
        <v>250</v>
      </c>
      <c r="F60" s="11">
        <v>3554.05</v>
      </c>
      <c r="G60" s="11">
        <v>295</v>
      </c>
      <c r="H60" s="11">
        <v>56.4</v>
      </c>
      <c r="I60" s="11">
        <v>700</v>
      </c>
      <c r="J60" s="11">
        <v>3811.6</v>
      </c>
      <c r="K60" s="11">
        <v>395</v>
      </c>
      <c r="L60" s="11">
        <v>210.44055449999999</v>
      </c>
      <c r="M60" s="11">
        <v>4948.2593907563023</v>
      </c>
      <c r="N60" s="11">
        <v>16440.749945256302</v>
      </c>
      <c r="O60" s="11">
        <v>16440.749945256302</v>
      </c>
      <c r="P60" s="11">
        <v>0</v>
      </c>
      <c r="Q60" s="11"/>
      <c r="R60" s="11">
        <v>174947.1986276563</v>
      </c>
      <c r="S60" s="11">
        <v>8971.6512116746817</v>
      </c>
      <c r="T60" s="11" t="s">
        <v>3</v>
      </c>
      <c r="U60" s="11">
        <v>112.14564014593353</v>
      </c>
      <c r="AG60" s="6">
        <f>+AD60/1872</f>
        <v>0</v>
      </c>
    </row>
    <row r="61" spans="1:33" ht="13.5" thickTop="1" x14ac:dyDescent="0.2"/>
  </sheetData>
  <mergeCells count="2">
    <mergeCell ref="A1:U1"/>
    <mergeCell ref="A3:U6"/>
  </mergeCells>
  <pageMargins left="0.7" right="0.7" top="0.75" bottom="0.75" header="0.3" footer="0.3"/>
  <pageSetup scale="87" fitToHeight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2021 FBR Master</vt:lpstr>
      <vt:lpstr>'FY 2021 FBR Master'!Print_Area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Dave</dc:creator>
  <cp:lastModifiedBy>Lounsbury, Wendy</cp:lastModifiedBy>
  <dcterms:created xsi:type="dcterms:W3CDTF">2018-03-26T17:11:10Z</dcterms:created>
  <dcterms:modified xsi:type="dcterms:W3CDTF">2018-03-27T11:58:34Z</dcterms:modified>
</cp:coreProperties>
</file>