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 - 2022-08-29\"/>
    </mc:Choice>
  </mc:AlternateContent>
  <xr:revisionPtr revIDLastSave="0" documentId="13_ncr:1_{639D218E-14B6-4009-A63A-873E52FD5E6F}" xr6:coauthVersionLast="47" xr6:coauthVersionMax="47" xr10:uidLastSave="{00000000-0000-0000-0000-000000000000}"/>
  <bookViews>
    <workbookView xWindow="3000" yWindow="-15555" windowWidth="16170" windowHeight="14760" xr2:uid="{00000000-000D-0000-FFFF-FFFF00000000}"/>
  </bookViews>
  <sheets>
    <sheet name="System loss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8" i="1"/>
  <c r="F9" i="1"/>
  <c r="F7" i="1"/>
  <c r="F28" i="1" s="1"/>
  <c r="E28" i="1" l="1"/>
  <c r="F26" i="1"/>
  <c r="E26" i="1"/>
  <c r="F19" i="1"/>
  <c r="E19" i="1"/>
  <c r="F21" i="1"/>
  <c r="E21" i="1"/>
  <c r="F38" i="1" l="1"/>
  <c r="E38" i="1"/>
  <c r="F36" i="1"/>
  <c r="E36" i="1"/>
  <c r="D43" i="1"/>
</calcChain>
</file>

<file path=xl/sharedStrings.xml><?xml version="1.0" encoding="utf-8"?>
<sst xmlns="http://schemas.openxmlformats.org/spreadsheetml/2006/main" count="38" uniqueCount="32">
  <si>
    <t>(These system losses exclude losses over PTF facilities)</t>
  </si>
  <si>
    <t>Secondary</t>
  </si>
  <si>
    <t>Primary</t>
  </si>
  <si>
    <t>Sub-Transmission</t>
  </si>
  <si>
    <t>Transmission</t>
  </si>
  <si>
    <t>Weighted Average Loss Factors by Class</t>
  </si>
  <si>
    <t>Medium Class</t>
  </si>
  <si>
    <t>Total Class</t>
  </si>
  <si>
    <t xml:space="preserve">SO Only </t>
  </si>
  <si>
    <t>% of Class @ Secondary Voltage</t>
  </si>
  <si>
    <t>% of Class @ Primary Voltage</t>
  </si>
  <si>
    <t>Large Class</t>
  </si>
  <si>
    <t xml:space="preserve">% of Class @ Secondary </t>
  </si>
  <si>
    <t xml:space="preserve">% of Class @ Primary </t>
  </si>
  <si>
    <t>% of Class @ Sub-Transmission</t>
  </si>
  <si>
    <t>% of Class @ Transmission</t>
  </si>
  <si>
    <t xml:space="preserve">             Large Class Weighted Average Loss Factor</t>
  </si>
  <si>
    <t>Residential/Small Non-residential Class</t>
  </si>
  <si>
    <t>Annual</t>
  </si>
  <si>
    <t>Application of Loss Factors</t>
  </si>
  <si>
    <t xml:space="preserve">Example:  </t>
  </si>
  <si>
    <t>Usage @ meter = 9,700 MWh</t>
  </si>
  <si>
    <t xml:space="preserve">             Small Class Weighted Average Loss Factor</t>
  </si>
  <si>
    <t>Total MWh to be provided = (MWh measured at meter) / (applicable loss factor)</t>
  </si>
  <si>
    <t>(9,700) / (0.92138)</t>
  </si>
  <si>
    <t>(Based on 2021 Usage)</t>
  </si>
  <si>
    <t>Percent Loss</t>
  </si>
  <si>
    <t xml:space="preserve">             Medium Class Weighted Average Loss Factor</t>
  </si>
  <si>
    <t>Note:</t>
  </si>
  <si>
    <t>These loss factor values are currently in use for Load Settlement.</t>
  </si>
  <si>
    <t>Versant Power MPD System Loss Factors</t>
  </si>
  <si>
    <t>Loss Factors by Voltage Level (see 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</si>
</sst>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0.0%"/>
    <numFmt numFmtId="165" formatCode="_(* #,##0.00000_);_(* \(#,##0.00000\);_(* &quot;-&quot;??_);_(@_)"/>
    <numFmt numFmtId="166" formatCode="0.00000"/>
    <numFmt numFmtId="167" formatCode="0.0000%"/>
  </numFmts>
  <fonts count="1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8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b/>
      <sz val="12"/>
      <color indexed="8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NumberFormat="1" applyFont="1" applyAlignment="1">
      <alignment horizontal="centerContinuous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2" borderId="0" xfId="0" applyNumberFormat="1" applyFont="1" applyFill="1" applyAlignment="1"/>
    <xf numFmtId="0" fontId="7" fillId="0" borderId="0" xfId="0" applyNumberFormat="1" applyFont="1" applyAlignment="1"/>
    <xf numFmtId="164" fontId="8" fillId="0" borderId="0" xfId="0" applyNumberFormat="1" applyFont="1" applyAlignment="1"/>
    <xf numFmtId="0" fontId="1" fillId="0" borderId="0" xfId="0" applyNumberFormat="1" applyFont="1" applyAlignment="1"/>
    <xf numFmtId="0" fontId="6" fillId="0" borderId="0" xfId="0" applyNumberFormat="1" applyFont="1" applyAlignment="1">
      <alignment horizontal="centerContinuous"/>
    </xf>
    <xf numFmtId="10" fontId="2" fillId="0" borderId="0" xfId="0" applyNumberFormat="1" applyFont="1" applyAlignment="1">
      <alignment horizontal="left"/>
    </xf>
    <xf numFmtId="0" fontId="2" fillId="0" borderId="4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6" xfId="0" applyNumberFormat="1" applyFont="1" applyBorder="1" applyAlignment="1">
      <alignment horizontal="left"/>
    </xf>
    <xf numFmtId="0" fontId="2" fillId="0" borderId="7" xfId="0" applyNumberFormat="1" applyFont="1" applyBorder="1" applyAlignment="1">
      <alignment horizontal="right"/>
    </xf>
    <xf numFmtId="0" fontId="12" fillId="0" borderId="0" xfId="1" applyNumberFormat="1" applyFont="1" applyAlignment="1"/>
    <xf numFmtId="0" fontId="13" fillId="0" borderId="0" xfId="1" applyNumberFormat="1" applyFont="1" applyFill="1" applyAlignment="1"/>
    <xf numFmtId="0" fontId="14" fillId="0" borderId="0" xfId="0" applyFont="1"/>
    <xf numFmtId="0" fontId="3" fillId="0" borderId="0" xfId="0" applyFont="1" applyAlignment="1">
      <alignment horizontal="center"/>
    </xf>
    <xf numFmtId="165" fontId="2" fillId="0" borderId="5" xfId="3" applyNumberFormat="1" applyFont="1" applyBorder="1"/>
    <xf numFmtId="165" fontId="2" fillId="0" borderId="8" xfId="3" applyNumberFormat="1" applyFont="1" applyBorder="1"/>
    <xf numFmtId="0" fontId="7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166" fontId="7" fillId="2" borderId="0" xfId="0" applyNumberFormat="1" applyFont="1" applyFill="1"/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left"/>
    </xf>
    <xf numFmtId="0" fontId="5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12" fillId="0" borderId="0" xfId="1" applyNumberFormat="1" applyFont="1" applyAlignment="1">
      <alignment horizontal="left"/>
    </xf>
    <xf numFmtId="0" fontId="13" fillId="0" borderId="0" xfId="1" applyNumberFormat="1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Fill="1"/>
    <xf numFmtId="0" fontId="13" fillId="0" borderId="0" xfId="1" applyNumberFormat="1" applyFont="1" applyFill="1" applyAlignment="1">
      <alignment horizontal="left" vertical="top" wrapText="1"/>
    </xf>
    <xf numFmtId="0" fontId="15" fillId="0" borderId="0" xfId="1" applyNumberFormat="1" applyFont="1" applyAlignment="1"/>
    <xf numFmtId="0" fontId="15" fillId="0" borderId="0" xfId="0" applyNumberFormat="1" applyFont="1" applyAlignment="1"/>
    <xf numFmtId="0" fontId="15" fillId="0" borderId="0" xfId="1" applyNumberFormat="1" applyFont="1" applyFill="1" applyAlignment="1"/>
    <xf numFmtId="0" fontId="15" fillId="0" borderId="0" xfId="1" applyNumberFormat="1" applyFont="1" applyFill="1" applyAlignment="1">
      <alignment horizontal="left"/>
    </xf>
    <xf numFmtId="0" fontId="15" fillId="0" borderId="0" xfId="0" quotePrefix="1" applyNumberFormat="1" applyFont="1" applyAlignment="1">
      <alignment horizontal="left"/>
    </xf>
    <xf numFmtId="0" fontId="15" fillId="0" borderId="0" xfId="0" applyNumberFormat="1" applyFont="1" applyAlignment="1">
      <alignment horizontal="left"/>
    </xf>
    <xf numFmtId="167" fontId="0" fillId="0" borderId="0" xfId="2" applyNumberFormat="1" applyFont="1"/>
    <xf numFmtId="164" fontId="2" fillId="0" borderId="7" xfId="0" applyNumberFormat="1" applyFont="1" applyBorder="1"/>
    <xf numFmtId="164" fontId="17" fillId="0" borderId="0" xfId="0" applyNumberFormat="1" applyFont="1"/>
    <xf numFmtId="0" fontId="10" fillId="0" borderId="0" xfId="0" applyFont="1" applyAlignment="1">
      <alignment horizontal="left"/>
    </xf>
    <xf numFmtId="49" fontId="15" fillId="0" borderId="0" xfId="0" applyNumberFormat="1" applyFont="1" applyAlignment="1" applyProtection="1">
      <alignment horizontal="left" wrapText="1" shrinkToFit="1"/>
      <protection locked="0"/>
    </xf>
    <xf numFmtId="9" fontId="11" fillId="3" borderId="1" xfId="0" applyNumberFormat="1" applyFont="1" applyFill="1" applyBorder="1" applyAlignment="1">
      <alignment horizontal="left"/>
    </xf>
    <xf numFmtId="9" fontId="11" fillId="3" borderId="2" xfId="0" applyNumberFormat="1" applyFont="1" applyFill="1" applyBorder="1" applyAlignment="1">
      <alignment horizontal="left"/>
    </xf>
    <xf numFmtId="9" fontId="11" fillId="3" borderId="3" xfId="0" applyNumberFormat="1" applyFont="1" applyFill="1" applyBorder="1" applyAlignment="1">
      <alignment horizontal="left"/>
    </xf>
    <xf numFmtId="49" fontId="15" fillId="0" borderId="0" xfId="0" applyNumberFormat="1" applyFont="1" applyAlignment="1" applyProtection="1">
      <alignment wrapText="1" shrinkToFit="1"/>
      <protection locked="0"/>
    </xf>
  </cellXfs>
  <cellStyles count="4">
    <cellStyle name="Comma" xfId="3" builtinId="3"/>
    <cellStyle name="Normal" xfId="0" builtinId="0"/>
    <cellStyle name="Normal_Sheet1" xfId="1" xr:uid="{00000000-0005-0000-0000-000001000000}"/>
    <cellStyle name="Percent" xfId="2" builtinId="5"/>
  </cellStyles>
  <dxfs count="0"/>
  <tableStyles count="1" defaultTableStyle="TableStyleMedium9" defaultPivotStyle="PivotStyleLight16">
    <tableStyle name="Invisible" pivot="0" table="0" count="0" xr9:uid="{A911AC3C-CB4C-4B83-B8C4-9D18BBF54AE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H42" sqref="H42"/>
    </sheetView>
  </sheetViews>
  <sheetFormatPr defaultRowHeight="12.75" x14ac:dyDescent="0.2"/>
  <cols>
    <col min="1" max="1" width="9.140625" style="44"/>
    <col min="2" max="2" width="9.140625" style="43"/>
    <col min="3" max="3" width="42" style="43" customWidth="1"/>
    <col min="4" max="4" width="12.85546875" style="43" customWidth="1"/>
    <col min="5" max="5" width="17.28515625" style="43" customWidth="1"/>
    <col min="6" max="6" width="13.7109375" style="43" bestFit="1" customWidth="1"/>
    <col min="7" max="7" width="9.140625" style="43"/>
    <col min="8" max="8" width="15.140625" style="43" customWidth="1"/>
    <col min="9" max="16384" width="9.140625" style="43"/>
  </cols>
  <sheetData>
    <row r="1" spans="1:9" ht="30" x14ac:dyDescent="0.4">
      <c r="A1" s="56" t="s">
        <v>30</v>
      </c>
      <c r="B1" s="56"/>
      <c r="C1" s="56"/>
      <c r="D1" s="56"/>
      <c r="E1" s="56"/>
      <c r="F1" s="56"/>
    </row>
    <row r="2" spans="1:9" x14ac:dyDescent="0.2">
      <c r="A2" s="52" t="s">
        <v>0</v>
      </c>
    </row>
    <row r="3" spans="1:9" ht="15.75" x14ac:dyDescent="0.25">
      <c r="B3" s="1"/>
      <c r="C3" s="1"/>
      <c r="D3" s="1"/>
      <c r="E3" s="1"/>
      <c r="F3" s="1"/>
      <c r="G3" s="1"/>
    </row>
    <row r="4" spans="1:9" ht="15" x14ac:dyDescent="0.2">
      <c r="A4" s="36"/>
      <c r="B4" s="2"/>
      <c r="C4" s="2"/>
      <c r="D4" s="2"/>
      <c r="E4" s="2"/>
      <c r="F4" s="2"/>
      <c r="G4" s="2"/>
    </row>
    <row r="5" spans="1:9" ht="15.75" x14ac:dyDescent="0.25">
      <c r="A5" s="36"/>
      <c r="B5" s="2"/>
      <c r="C5" s="58" t="s">
        <v>31</v>
      </c>
      <c r="D5" s="59"/>
      <c r="E5" s="59"/>
      <c r="F5" s="60"/>
      <c r="G5" s="5"/>
      <c r="H5" s="45"/>
      <c r="I5" s="45"/>
    </row>
    <row r="6" spans="1:9" ht="15.75" x14ac:dyDescent="0.25">
      <c r="A6" s="36"/>
      <c r="B6" s="2"/>
      <c r="C6" s="18"/>
      <c r="D6" s="19"/>
      <c r="E6" s="19"/>
      <c r="F6" s="20" t="s">
        <v>18</v>
      </c>
      <c r="G6" s="6"/>
      <c r="H6" s="29" t="s">
        <v>26</v>
      </c>
    </row>
    <row r="7" spans="1:9" ht="15" x14ac:dyDescent="0.2">
      <c r="A7" s="36"/>
      <c r="B7" s="2"/>
      <c r="C7" s="21" t="s">
        <v>1</v>
      </c>
      <c r="D7" s="22"/>
      <c r="E7" s="23"/>
      <c r="F7" s="30">
        <f>1-H7</f>
        <v>0.91907033999999999</v>
      </c>
      <c r="G7" s="17"/>
      <c r="H7" s="53">
        <v>8.092966E-2</v>
      </c>
    </row>
    <row r="8" spans="1:9" ht="15" x14ac:dyDescent="0.2">
      <c r="A8" s="36"/>
      <c r="B8" s="2"/>
      <c r="C8" s="21" t="s">
        <v>2</v>
      </c>
      <c r="D8" s="22"/>
      <c r="E8" s="23"/>
      <c r="F8" s="30">
        <f t="shared" ref="F8:F10" si="0">1-H8</f>
        <v>0.94876030235093323</v>
      </c>
      <c r="G8" s="6"/>
      <c r="H8" s="53">
        <v>5.1239697649066773E-2</v>
      </c>
    </row>
    <row r="9" spans="1:9" ht="15" x14ac:dyDescent="0.2">
      <c r="A9" s="36"/>
      <c r="B9" s="2"/>
      <c r="C9" s="21" t="s">
        <v>3</v>
      </c>
      <c r="D9" s="22"/>
      <c r="E9" s="23"/>
      <c r="F9" s="30">
        <f t="shared" si="0"/>
        <v>0.96336329393177456</v>
      </c>
      <c r="G9" s="4"/>
      <c r="H9" s="53">
        <v>3.6636706068225444E-2</v>
      </c>
    </row>
    <row r="10" spans="1:9" ht="15" x14ac:dyDescent="0.2">
      <c r="A10" s="36"/>
      <c r="B10" s="2"/>
      <c r="C10" s="24" t="s">
        <v>4</v>
      </c>
      <c r="D10" s="25"/>
      <c r="E10" s="25"/>
      <c r="F10" s="31">
        <f t="shared" si="0"/>
        <v>0.98870000000000002</v>
      </c>
      <c r="G10" s="4"/>
      <c r="H10" s="53">
        <v>1.1299999999999999E-2</v>
      </c>
    </row>
    <row r="11" spans="1:9" ht="15" x14ac:dyDescent="0.2">
      <c r="A11" s="36"/>
      <c r="B11" s="2"/>
      <c r="C11" s="7"/>
      <c r="D11" s="7"/>
      <c r="E11" s="7"/>
      <c r="F11" s="4"/>
      <c r="G11" s="4"/>
    </row>
    <row r="12" spans="1:9" ht="15" x14ac:dyDescent="0.2">
      <c r="A12" s="36"/>
      <c r="B12" s="2"/>
      <c r="C12" s="2"/>
      <c r="D12" s="2"/>
      <c r="E12" s="2"/>
      <c r="F12" s="2"/>
      <c r="G12" s="2"/>
    </row>
    <row r="13" spans="1:9" ht="23.25" x14ac:dyDescent="0.35">
      <c r="A13" s="37" t="s">
        <v>5</v>
      </c>
      <c r="B13" s="8"/>
      <c r="C13" s="2"/>
      <c r="D13" s="2"/>
      <c r="E13" s="2"/>
      <c r="F13" s="2"/>
      <c r="G13" s="2"/>
    </row>
    <row r="14" spans="1:9" ht="15" x14ac:dyDescent="0.2">
      <c r="A14" s="51" t="s">
        <v>25</v>
      </c>
      <c r="B14" s="2"/>
      <c r="C14" s="2"/>
      <c r="D14" s="2"/>
      <c r="E14" s="2"/>
      <c r="F14" s="2"/>
      <c r="G14" s="2"/>
    </row>
    <row r="15" spans="1:9" ht="15.75" x14ac:dyDescent="0.25">
      <c r="A15" s="36"/>
      <c r="B15" s="2"/>
      <c r="C15" s="2"/>
      <c r="D15" s="2"/>
      <c r="E15" s="1"/>
      <c r="F15" s="3"/>
      <c r="G15" s="2"/>
    </row>
    <row r="16" spans="1:9" ht="18" x14ac:dyDescent="0.25">
      <c r="A16" s="39" t="s">
        <v>17</v>
      </c>
      <c r="B16" s="2"/>
      <c r="C16" s="2"/>
      <c r="D16" s="2"/>
      <c r="E16" s="16" t="s">
        <v>7</v>
      </c>
      <c r="F16" s="16" t="s">
        <v>8</v>
      </c>
      <c r="G16" s="2"/>
    </row>
    <row r="17" spans="1:9" ht="18" x14ac:dyDescent="0.25">
      <c r="A17" s="39"/>
      <c r="B17" s="2"/>
      <c r="C17" s="2" t="s">
        <v>9</v>
      </c>
      <c r="D17" s="2"/>
      <c r="E17" s="11">
        <v>0.99955931113509899</v>
      </c>
      <c r="F17" s="11">
        <v>0.99951834144962004</v>
      </c>
      <c r="G17" s="2"/>
    </row>
    <row r="18" spans="1:9" ht="18" x14ac:dyDescent="0.25">
      <c r="A18" s="39"/>
      <c r="B18" s="2"/>
      <c r="C18" s="2" t="s">
        <v>10</v>
      </c>
      <c r="D18" s="2"/>
      <c r="E18" s="54">
        <v>4.4068886490098813E-4</v>
      </c>
      <c r="F18" s="54">
        <v>4.8165855037995812E-4</v>
      </c>
      <c r="G18" s="2"/>
    </row>
    <row r="19" spans="1:9" ht="18" x14ac:dyDescent="0.25">
      <c r="A19" s="39"/>
      <c r="B19" s="2"/>
      <c r="C19" s="2"/>
      <c r="D19" s="2"/>
      <c r="E19" s="11">
        <f>E17+E18</f>
        <v>1</v>
      </c>
      <c r="F19" s="11">
        <f>F17+F18</f>
        <v>1</v>
      </c>
      <c r="G19" s="2"/>
    </row>
    <row r="20" spans="1:9" ht="18" x14ac:dyDescent="0.25">
      <c r="A20" s="39"/>
      <c r="B20" s="2"/>
      <c r="C20" s="2"/>
      <c r="D20" s="2"/>
      <c r="E20" s="1"/>
      <c r="F20" s="3"/>
      <c r="G20" s="2"/>
    </row>
    <row r="21" spans="1:9" ht="15" x14ac:dyDescent="0.2">
      <c r="A21" s="38" t="s">
        <v>22</v>
      </c>
      <c r="B21" s="32"/>
      <c r="C21" s="33"/>
      <c r="D21" s="34"/>
      <c r="E21" s="35">
        <f>SUMPRODUCT(E17:E18,F7:F8)</f>
        <v>0.91908342403580745</v>
      </c>
      <c r="F21" s="35">
        <f>SUMPRODUCT(F17:F18,F7:F8)</f>
        <v>0.91908464042422677</v>
      </c>
      <c r="G21" s="33"/>
    </row>
    <row r="22" spans="1:9" ht="18" x14ac:dyDescent="0.25">
      <c r="A22" s="39"/>
      <c r="B22" s="2"/>
      <c r="C22" s="2"/>
      <c r="D22" s="2"/>
      <c r="E22" s="1"/>
      <c r="F22" s="3"/>
      <c r="G22" s="2"/>
    </row>
    <row r="23" spans="1:9" ht="18" x14ac:dyDescent="0.25">
      <c r="A23" s="39" t="s">
        <v>6</v>
      </c>
      <c r="B23" s="9"/>
      <c r="C23" s="2"/>
      <c r="D23" s="2"/>
      <c r="E23" s="10" t="s">
        <v>7</v>
      </c>
      <c r="F23" s="10" t="s">
        <v>8</v>
      </c>
      <c r="G23" s="2"/>
    </row>
    <row r="24" spans="1:9" ht="15" x14ac:dyDescent="0.2">
      <c r="A24" s="36"/>
      <c r="B24" s="2"/>
      <c r="C24" s="2" t="s">
        <v>9</v>
      </c>
      <c r="D24" s="2"/>
      <c r="E24" s="11">
        <v>0.85899999999999999</v>
      </c>
      <c r="F24" s="11">
        <v>0.91400000000000003</v>
      </c>
      <c r="G24" s="2"/>
      <c r="I24" s="28"/>
    </row>
    <row r="25" spans="1:9" ht="15" x14ac:dyDescent="0.2">
      <c r="A25" s="36"/>
      <c r="B25" s="2"/>
      <c r="C25" s="2" t="s">
        <v>10</v>
      </c>
      <c r="D25" s="2"/>
      <c r="E25" s="55">
        <v>0.14099999999999999</v>
      </c>
      <c r="F25" s="55">
        <v>8.5999999999999993E-2</v>
      </c>
      <c r="G25" s="2"/>
    </row>
    <row r="26" spans="1:9" ht="15" x14ac:dyDescent="0.2">
      <c r="A26" s="36"/>
      <c r="B26" s="2"/>
      <c r="C26" s="2"/>
      <c r="D26" s="2"/>
      <c r="E26" s="11">
        <f>E24+E25</f>
        <v>1</v>
      </c>
      <c r="F26" s="11">
        <f>F24+F25</f>
        <v>1</v>
      </c>
      <c r="G26" s="2"/>
    </row>
    <row r="27" spans="1:9" ht="15" x14ac:dyDescent="0.2">
      <c r="A27" s="36"/>
      <c r="B27" s="2"/>
      <c r="C27" s="2"/>
      <c r="D27" s="11"/>
      <c r="E27" s="11"/>
      <c r="F27" s="2"/>
      <c r="G27" s="2"/>
    </row>
    <row r="28" spans="1:9" ht="15" x14ac:dyDescent="0.2">
      <c r="A28" s="38" t="s">
        <v>27</v>
      </c>
      <c r="B28" s="32"/>
      <c r="C28" s="33"/>
      <c r="D28" s="34"/>
      <c r="E28" s="35">
        <f>SUMPRODUCT(E24:E25,F7:F8)</f>
        <v>0.92325662469148151</v>
      </c>
      <c r="F28" s="35">
        <f>SUMPRODUCT(F24:F25,F7:F8)</f>
        <v>0.92162367676218027</v>
      </c>
      <c r="G28" s="33"/>
    </row>
    <row r="29" spans="1:9" ht="23.25" x14ac:dyDescent="0.35">
      <c r="A29" s="40"/>
      <c r="B29" s="13"/>
      <c r="C29" s="2"/>
      <c r="D29" s="11"/>
      <c r="E29" s="14"/>
      <c r="F29" s="14"/>
      <c r="G29" s="2"/>
    </row>
    <row r="30" spans="1:9" ht="15.75" x14ac:dyDescent="0.25">
      <c r="A30" s="36"/>
      <c r="B30" s="2"/>
      <c r="C30" s="2"/>
      <c r="D30" s="11"/>
      <c r="E30" s="1"/>
      <c r="F30" s="3"/>
      <c r="G30" s="2"/>
    </row>
    <row r="31" spans="1:9" ht="18" x14ac:dyDescent="0.25">
      <c r="A31" s="39" t="s">
        <v>11</v>
      </c>
      <c r="B31" s="15"/>
      <c r="C31" s="2"/>
      <c r="D31" s="2"/>
      <c r="E31" s="10" t="s">
        <v>7</v>
      </c>
      <c r="F31" s="10" t="s">
        <v>8</v>
      </c>
      <c r="G31" s="2"/>
    </row>
    <row r="32" spans="1:9" ht="15" x14ac:dyDescent="0.2">
      <c r="A32" s="36"/>
      <c r="B32" s="2"/>
      <c r="C32" s="2" t="s">
        <v>12</v>
      </c>
      <c r="D32" s="2"/>
      <c r="E32" s="11">
        <v>0.05</v>
      </c>
      <c r="F32" s="11">
        <v>0.23300000000000001</v>
      </c>
      <c r="G32" s="2"/>
    </row>
    <row r="33" spans="1:7" ht="15" x14ac:dyDescent="0.2">
      <c r="A33" s="36"/>
      <c r="B33" s="2"/>
      <c r="C33" s="2" t="s">
        <v>13</v>
      </c>
      <c r="D33" s="2"/>
      <c r="E33" s="11">
        <v>0.109</v>
      </c>
      <c r="F33" s="11">
        <v>0.66</v>
      </c>
      <c r="G33" s="2"/>
    </row>
    <row r="34" spans="1:7" ht="15" x14ac:dyDescent="0.2">
      <c r="A34" s="36"/>
      <c r="B34" s="2"/>
      <c r="C34" s="2" t="s">
        <v>14</v>
      </c>
      <c r="D34" s="2"/>
      <c r="E34" s="11">
        <v>0.19900000000000001</v>
      </c>
      <c r="F34" s="11">
        <v>0</v>
      </c>
      <c r="G34" s="2"/>
    </row>
    <row r="35" spans="1:7" ht="15" x14ac:dyDescent="0.2">
      <c r="A35" s="36"/>
      <c r="B35" s="2"/>
      <c r="C35" s="2" t="s">
        <v>15</v>
      </c>
      <c r="D35" s="2"/>
      <c r="E35" s="55">
        <v>0.64200000000000002</v>
      </c>
      <c r="F35" s="55">
        <v>0.107</v>
      </c>
      <c r="G35" s="2"/>
    </row>
    <row r="36" spans="1:7" ht="15" x14ac:dyDescent="0.2">
      <c r="A36" s="36"/>
      <c r="B36" s="2"/>
      <c r="C36" s="2"/>
      <c r="D36" s="2"/>
      <c r="E36" s="11">
        <f>SUM(E32:E35)</f>
        <v>1</v>
      </c>
      <c r="F36" s="11">
        <f>SUM(F32:F35)</f>
        <v>1</v>
      </c>
      <c r="G36" s="2"/>
    </row>
    <row r="37" spans="1:7" ht="15" x14ac:dyDescent="0.2">
      <c r="A37" s="36"/>
      <c r="B37" s="2"/>
      <c r="C37" s="2"/>
      <c r="D37" s="11"/>
      <c r="E37" s="11"/>
      <c r="F37" s="2"/>
      <c r="G37" s="2"/>
    </row>
    <row r="38" spans="1:7" ht="15" x14ac:dyDescent="0.2">
      <c r="A38" s="38" t="s">
        <v>16</v>
      </c>
      <c r="B38" s="32"/>
      <c r="C38" s="33"/>
      <c r="D38" s="34"/>
      <c r="E38" s="35">
        <f>SUMPRODUCT(E32:E35,F7:F10)</f>
        <v>0.97582308544867491</v>
      </c>
      <c r="F38" s="35">
        <f>SUMPRODUCT(F32:F35,F7:F10)</f>
        <v>0.94611608877161602</v>
      </c>
      <c r="G38" s="12"/>
    </row>
    <row r="39" spans="1:7" ht="15" x14ac:dyDescent="0.2">
      <c r="A39" s="36"/>
      <c r="B39" s="2"/>
      <c r="C39" s="2"/>
      <c r="D39" s="2"/>
      <c r="E39" s="2"/>
      <c r="F39" s="2"/>
      <c r="G39" s="2"/>
    </row>
    <row r="40" spans="1:7" ht="15" x14ac:dyDescent="0.2">
      <c r="A40" s="41" t="s">
        <v>19</v>
      </c>
      <c r="B40" s="26"/>
      <c r="C40" s="47"/>
      <c r="D40" s="47"/>
      <c r="E40" s="48"/>
      <c r="F40" s="48"/>
      <c r="G40" s="2"/>
    </row>
    <row r="41" spans="1:7" x14ac:dyDescent="0.2">
      <c r="A41" s="42" t="s">
        <v>23</v>
      </c>
      <c r="B41" s="49"/>
      <c r="C41" s="49"/>
      <c r="D41" s="49"/>
      <c r="E41" s="45"/>
    </row>
    <row r="42" spans="1:7" x14ac:dyDescent="0.2">
      <c r="A42" s="42" t="s">
        <v>20</v>
      </c>
      <c r="B42" s="27" t="s">
        <v>21</v>
      </c>
      <c r="C42" s="49"/>
      <c r="D42" s="27"/>
      <c r="E42" s="45"/>
    </row>
    <row r="43" spans="1:7" x14ac:dyDescent="0.2">
      <c r="A43" s="50"/>
      <c r="B43" s="27"/>
      <c r="C43" s="27" t="s">
        <v>24</v>
      </c>
      <c r="D43" s="27">
        <f>9700/(0.92138)</f>
        <v>10527.686730773405</v>
      </c>
      <c r="E43" s="45"/>
    </row>
    <row r="44" spans="1:7" x14ac:dyDescent="0.2">
      <c r="E44" s="45"/>
    </row>
    <row r="45" spans="1:7" ht="16.5" customHeight="1" x14ac:dyDescent="0.2">
      <c r="A45" s="43" t="s">
        <v>28</v>
      </c>
      <c r="B45" s="43">
        <v>1</v>
      </c>
      <c r="C45" s="57" t="s">
        <v>29</v>
      </c>
      <c r="D45" s="57"/>
      <c r="E45" s="46"/>
      <c r="F45" s="46"/>
    </row>
    <row r="46" spans="1:7" x14ac:dyDescent="0.2">
      <c r="A46" s="43"/>
      <c r="C46" s="61"/>
      <c r="D46" s="61"/>
    </row>
  </sheetData>
  <mergeCells count="3">
    <mergeCell ref="A1:F1"/>
    <mergeCell ref="C45:D45"/>
    <mergeCell ref="C5:F5"/>
  </mergeCells>
  <phoneticPr fontId="9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System losses</vt:lpstr>
    </vt:vector>
  </TitlesOfParts>
  <Company>Maine Public Utilities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 Schlegel</dc:creator>
  <cp:lastModifiedBy>Johnston, Stephen</cp:lastModifiedBy>
  <dcterms:created xsi:type="dcterms:W3CDTF">2006-08-24T14:46:56Z</dcterms:created>
  <dcterms:modified xsi:type="dcterms:W3CDTF">2022-08-25T15:59:50Z</dcterms:modified>
</cp:coreProperties>
</file>