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STDOFFER_Bid_Package\Jan 2026\File Exports\October Update\"/>
    </mc:Choice>
  </mc:AlternateContent>
  <xr:revisionPtr revIDLastSave="0" documentId="13_ncr:1_{E046576C-C079-4CD7-ABE4-F9F5E00A5E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 Large" sheetId="3" r:id="rId1"/>
    <sheet name="Large SO Only" sheetId="7" r:id="rId2"/>
  </sheets>
  <definedNames>
    <definedName name="ID" localSheetId="0" hidden="1">"aa5bcfc9-c761-4f4a-a32b-c38b59e856ad"</definedName>
    <definedName name="ID" localSheetId="1" hidden="1">"f8d63c84-5f48-4a07-a3f0-9dcbe620f06e"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8" i="3" l="1"/>
  <c r="X38" i="3"/>
  <c r="W9" i="7"/>
  <c r="X9" i="7"/>
  <c r="M33" i="3"/>
  <c r="N33" i="3"/>
  <c r="O33" i="3"/>
  <c r="P33" i="3"/>
  <c r="Q33" i="3"/>
  <c r="R33" i="3"/>
  <c r="S33" i="3"/>
  <c r="T33" i="3"/>
  <c r="U33" i="3"/>
  <c r="V33" i="3"/>
  <c r="W33" i="3"/>
  <c r="X33" i="3"/>
  <c r="M25" i="3"/>
  <c r="N25" i="3"/>
  <c r="O25" i="3"/>
  <c r="P25" i="3"/>
  <c r="Q25" i="3"/>
  <c r="R25" i="3"/>
  <c r="S25" i="3"/>
  <c r="T25" i="3"/>
  <c r="U25" i="3"/>
  <c r="V25" i="3"/>
  <c r="W25" i="3"/>
  <c r="X25" i="3"/>
  <c r="M17" i="3"/>
  <c r="N17" i="3"/>
  <c r="O17" i="3"/>
  <c r="P17" i="3"/>
  <c r="Q17" i="3"/>
  <c r="R17" i="3"/>
  <c r="S17" i="3"/>
  <c r="T17" i="3"/>
  <c r="U17" i="3"/>
  <c r="V17" i="3"/>
  <c r="W17" i="3"/>
  <c r="X17" i="3"/>
  <c r="E9" i="3"/>
  <c r="F9" i="3"/>
  <c r="F41" i="3" s="1"/>
  <c r="G9" i="3"/>
  <c r="G41" i="3" s="1"/>
  <c r="H9" i="3"/>
  <c r="H41" i="3" s="1"/>
  <c r="I9" i="3"/>
  <c r="J9" i="3"/>
  <c r="J41" i="3" s="1"/>
  <c r="K9" i="3"/>
  <c r="L9" i="3"/>
  <c r="L41" i="3" s="1"/>
  <c r="M9" i="3"/>
  <c r="N9" i="3"/>
  <c r="O9" i="3"/>
  <c r="P9" i="3"/>
  <c r="Q9" i="3"/>
  <c r="R9" i="3"/>
  <c r="S9" i="3"/>
  <c r="T9" i="3"/>
  <c r="U9" i="3"/>
  <c r="V9" i="3"/>
  <c r="W9" i="3"/>
  <c r="X9" i="3"/>
  <c r="W39" i="3"/>
  <c r="X39" i="3"/>
  <c r="W40" i="3"/>
  <c r="X40" i="3"/>
  <c r="W43" i="3"/>
  <c r="X43" i="3"/>
  <c r="W44" i="3"/>
  <c r="X44" i="3"/>
  <c r="W38" i="7"/>
  <c r="X38" i="7"/>
  <c r="W39" i="7"/>
  <c r="X39" i="7"/>
  <c r="W40" i="7"/>
  <c r="X40" i="7"/>
  <c r="W43" i="7"/>
  <c r="X43" i="7"/>
  <c r="W44" i="7"/>
  <c r="X44" i="7"/>
  <c r="W33" i="7"/>
  <c r="X33" i="7"/>
  <c r="W25" i="7"/>
  <c r="X25" i="7"/>
  <c r="W17" i="7"/>
  <c r="X17" i="7"/>
  <c r="V40" i="7"/>
  <c r="T40" i="7"/>
  <c r="R40" i="7"/>
  <c r="Q40" i="7"/>
  <c r="P40" i="7"/>
  <c r="O40" i="7"/>
  <c r="N40" i="7"/>
  <c r="M40" i="7"/>
  <c r="L40" i="7"/>
  <c r="V39" i="7"/>
  <c r="U39" i="7"/>
  <c r="T9" i="7"/>
  <c r="S9" i="7"/>
  <c r="R39" i="7"/>
  <c r="Q9" i="7"/>
  <c r="P9" i="7"/>
  <c r="O9" i="7"/>
  <c r="N9" i="7"/>
  <c r="M9" i="7"/>
  <c r="L9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E39" i="7"/>
  <c r="F39" i="7"/>
  <c r="G39" i="7"/>
  <c r="H39" i="7"/>
  <c r="I39" i="7"/>
  <c r="J39" i="7"/>
  <c r="K39" i="7"/>
  <c r="N39" i="7"/>
  <c r="E40" i="7"/>
  <c r="F40" i="7"/>
  <c r="G40" i="7"/>
  <c r="H40" i="7"/>
  <c r="I40" i="7"/>
  <c r="J40" i="7"/>
  <c r="K40" i="7"/>
  <c r="S40" i="7"/>
  <c r="U40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V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E9" i="7"/>
  <c r="F9" i="7"/>
  <c r="G9" i="7"/>
  <c r="H9" i="7"/>
  <c r="I9" i="7"/>
  <c r="J9" i="7"/>
  <c r="K9" i="7"/>
  <c r="D44" i="7"/>
  <c r="D43" i="7"/>
  <c r="D40" i="7"/>
  <c r="D39" i="7"/>
  <c r="D38" i="7"/>
  <c r="D33" i="7"/>
  <c r="D25" i="7"/>
  <c r="D17" i="7"/>
  <c r="D9" i="7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D44" i="3"/>
  <c r="D43" i="3"/>
  <c r="D40" i="3"/>
  <c r="D39" i="3"/>
  <c r="D38" i="3"/>
  <c r="L33" i="3"/>
  <c r="K33" i="3"/>
  <c r="J33" i="3"/>
  <c r="I33" i="3"/>
  <c r="H33" i="3"/>
  <c r="G33" i="3"/>
  <c r="F33" i="3"/>
  <c r="E33" i="3"/>
  <c r="D33" i="3"/>
  <c r="L25" i="3"/>
  <c r="K25" i="3"/>
  <c r="J25" i="3"/>
  <c r="I25" i="3"/>
  <c r="H25" i="3"/>
  <c r="G25" i="3"/>
  <c r="F25" i="3"/>
  <c r="E25" i="3"/>
  <c r="D25" i="3"/>
  <c r="L17" i="3"/>
  <c r="K17" i="3"/>
  <c r="K41" i="3" s="1"/>
  <c r="J17" i="3"/>
  <c r="I17" i="3"/>
  <c r="H17" i="3"/>
  <c r="G17" i="3"/>
  <c r="F17" i="3"/>
  <c r="E17" i="3"/>
  <c r="D17" i="3"/>
  <c r="D9" i="3"/>
  <c r="E41" i="3" l="1"/>
  <c r="D41" i="3"/>
  <c r="X41" i="3"/>
  <c r="W41" i="3"/>
  <c r="I41" i="3"/>
  <c r="V9" i="7"/>
  <c r="V41" i="7" s="1"/>
  <c r="T39" i="7"/>
  <c r="U9" i="7"/>
  <c r="U41" i="7" s="1"/>
  <c r="S39" i="7"/>
  <c r="Q39" i="7"/>
  <c r="M39" i="7"/>
  <c r="X41" i="7"/>
  <c r="W41" i="7"/>
  <c r="F41" i="7"/>
  <c r="L39" i="7"/>
  <c r="K41" i="7"/>
  <c r="G41" i="7"/>
  <c r="N41" i="7"/>
  <c r="T41" i="7"/>
  <c r="S41" i="7"/>
  <c r="M41" i="7"/>
  <c r="L41" i="7"/>
  <c r="I41" i="7"/>
  <c r="J41" i="7"/>
  <c r="H41" i="7"/>
  <c r="O41" i="7"/>
  <c r="P41" i="7"/>
  <c r="E41" i="7"/>
  <c r="D41" i="7"/>
  <c r="Q41" i="7"/>
  <c r="R9" i="7"/>
  <c r="R41" i="7" s="1"/>
  <c r="O39" i="7"/>
  <c r="P39" i="7"/>
  <c r="N41" i="3" l="1"/>
  <c r="M41" i="3"/>
  <c r="V41" i="3"/>
  <c r="U41" i="3"/>
  <c r="T41" i="3"/>
  <c r="S41" i="3"/>
  <c r="R41" i="3"/>
  <c r="Q41" i="3"/>
  <c r="P41" i="3"/>
  <c r="O41" i="3"/>
</calcChain>
</file>

<file path=xl/sharedStrings.xml><?xml version="1.0" encoding="utf-8"?>
<sst xmlns="http://schemas.openxmlformats.org/spreadsheetml/2006/main" count="86" uniqueCount="22">
  <si>
    <t>EPT</t>
  </si>
  <si>
    <t>Customers</t>
  </si>
  <si>
    <t>On Peak kWh</t>
  </si>
  <si>
    <t>Off-Peak kWh</t>
  </si>
  <si>
    <t>Total kWh</t>
  </si>
  <si>
    <t>On Peak kW</t>
  </si>
  <si>
    <t>Off-Peak kW</t>
  </si>
  <si>
    <t>EST</t>
  </si>
  <si>
    <t>HT/MC-L</t>
  </si>
  <si>
    <t>Voltage</t>
  </si>
  <si>
    <t>ST</t>
  </si>
  <si>
    <t>Subtransmission</t>
  </si>
  <si>
    <t>Total</t>
  </si>
  <si>
    <t>Versant Power - Maine Public Service District</t>
  </si>
  <si>
    <t>Versant Power- Maine Public Service District</t>
  </si>
  <si>
    <t>Secondary</t>
  </si>
  <si>
    <t>Primary</t>
  </si>
  <si>
    <t>Class</t>
  </si>
  <si>
    <t>Transmisson</t>
  </si>
  <si>
    <t>Large Billing Determinants, All Customers</t>
  </si>
  <si>
    <t>Large Billing Determinants, Standard Offer Customers</t>
  </si>
  <si>
    <t>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</si>
</sst>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8" x14ac:knownFonts="1"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.5"/>
      <color theme="1" tint="0.2499465926084170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3" fontId="7" fillId="0" borderId="1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164" fontId="2" fillId="0" borderId="0" xfId="1" applyNumberFormat="1" applyFont="1" applyFill="1" applyBorder="1" applyAlignment="1">
      <alignment horizontal="centerContinuous"/>
    </xf>
    <xf numFmtId="164" fontId="2" fillId="0" borderId="0" xfId="1" applyNumberFormat="1" applyFont="1" applyBorder="1" applyAlignment="1">
      <alignment horizontal="centerContinuous"/>
    </xf>
    <xf numFmtId="164" fontId="2" fillId="0" borderId="0" xfId="1" applyNumberFormat="1" applyFont="1" applyBorder="1"/>
    <xf numFmtId="0" fontId="1" fillId="0" borderId="0" xfId="3" applyAlignment="1">
      <alignment horizontal="centerContinuous"/>
    </xf>
    <xf numFmtId="0" fontId="1" fillId="0" borderId="0" xfId="3"/>
    <xf numFmtId="0" fontId="4" fillId="0" borderId="0" xfId="3" applyFont="1"/>
    <xf numFmtId="39" fontId="1" fillId="0" borderId="0" xfId="3" applyNumberFormat="1"/>
    <xf numFmtId="0" fontId="2" fillId="0" borderId="0" xfId="3" applyFont="1" applyAlignment="1">
      <alignment horizontal="left"/>
    </xf>
    <xf numFmtId="165" fontId="1" fillId="0" borderId="0" xfId="3" applyNumberFormat="1"/>
    <xf numFmtId="165" fontId="5" fillId="0" borderId="0" xfId="1" applyNumberFormat="1" applyFont="1" applyBorder="1" applyAlignment="1">
      <alignment horizontal="centerContinuous"/>
    </xf>
    <xf numFmtId="165" fontId="5" fillId="0" borderId="0" xfId="1" applyNumberFormat="1" applyFont="1" applyBorder="1" applyAlignment="1">
      <alignment horizontal="center"/>
    </xf>
    <xf numFmtId="3" fontId="4" fillId="0" borderId="0" xfId="2" applyNumberFormat="1" applyAlignment="1">
      <alignment horizontal="center"/>
    </xf>
    <xf numFmtId="3" fontId="1" fillId="0" borderId="0" xfId="3" applyNumberFormat="1" applyAlignment="1">
      <alignment horizontal="center"/>
    </xf>
    <xf numFmtId="3" fontId="2" fillId="0" borderId="0" xfId="1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1" fillId="0" borderId="0" xfId="3" applyNumberFormat="1"/>
    <xf numFmtId="164" fontId="2" fillId="0" borderId="0" xfId="1" applyNumberFormat="1" applyFont="1" applyFill="1" applyBorder="1"/>
    <xf numFmtId="164" fontId="1" fillId="0" borderId="0" xfId="3" applyNumberFormat="1"/>
    <xf numFmtId="165" fontId="5" fillId="0" borderId="0" xfId="5" applyNumberFormat="1" applyFont="1" applyFill="1" applyBorder="1" applyAlignment="1">
      <alignment horizontal="center"/>
    </xf>
    <xf numFmtId="0" fontId="2" fillId="0" borderId="0" xfId="3" applyFont="1"/>
    <xf numFmtId="3" fontId="2" fillId="0" borderId="0" xfId="5" applyNumberFormat="1" applyFont="1" applyFill="1" applyBorder="1" applyAlignment="1">
      <alignment horizontal="center"/>
    </xf>
    <xf numFmtId="3" fontId="2" fillId="0" borderId="0" xfId="5" applyNumberFormat="1" applyFont="1" applyBorder="1" applyAlignment="1">
      <alignment horizontal="center"/>
    </xf>
    <xf numFmtId="164" fontId="2" fillId="0" borderId="0" xfId="5" applyNumberFormat="1" applyFont="1" applyFill="1" applyBorder="1"/>
    <xf numFmtId="0" fontId="6" fillId="0" borderId="0" xfId="0" applyFont="1"/>
    <xf numFmtId="165" fontId="1" fillId="2" borderId="0" xfId="3" applyNumberFormat="1" applyFill="1"/>
    <xf numFmtId="165" fontId="5" fillId="2" borderId="0" xfId="5" applyNumberFormat="1" applyFont="1" applyFill="1" applyBorder="1" applyAlignment="1">
      <alignment horizontal="center"/>
    </xf>
    <xf numFmtId="164" fontId="0" fillId="0" borderId="0" xfId="5" applyNumberFormat="1" applyFont="1" applyBorder="1"/>
    <xf numFmtId="0" fontId="2" fillId="0" borderId="2" xfId="3" applyFont="1" applyBorder="1"/>
    <xf numFmtId="0" fontId="1" fillId="0" borderId="2" xfId="3" applyBorder="1"/>
    <xf numFmtId="3" fontId="1" fillId="0" borderId="2" xfId="3" applyNumberFormat="1" applyBorder="1" applyAlignment="1">
      <alignment horizontal="center"/>
    </xf>
    <xf numFmtId="165" fontId="1" fillId="3" borderId="0" xfId="3" applyNumberFormat="1" applyFill="1"/>
    <xf numFmtId="165" fontId="5" fillId="3" borderId="0" xfId="5" applyNumberFormat="1" applyFont="1" applyFill="1" applyBorder="1" applyAlignment="1">
      <alignment horizontal="center"/>
    </xf>
    <xf numFmtId="0" fontId="1" fillId="0" borderId="0" xfId="0" applyFont="1"/>
    <xf numFmtId="0" fontId="2" fillId="0" borderId="0" xfId="3" applyFont="1" applyAlignment="1">
      <alignment horizontal="center"/>
    </xf>
    <xf numFmtId="165" fontId="5" fillId="3" borderId="0" xfId="3" applyNumberFormat="1" applyFont="1" applyFill="1" applyAlignment="1">
      <alignment horizontal="center"/>
    </xf>
    <xf numFmtId="165" fontId="5" fillId="0" borderId="0" xfId="3" applyNumberFormat="1" applyFont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centerContinuous"/>
    </xf>
    <xf numFmtId="165" fontId="5" fillId="2" borderId="0" xfId="3" applyNumberFormat="1" applyFont="1" applyFill="1" applyAlignment="1">
      <alignment horizontal="center"/>
    </xf>
    <xf numFmtId="3" fontId="0" fillId="0" borderId="0" xfId="5" applyNumberFormat="1" applyFont="1" applyBorder="1"/>
    <xf numFmtId="3" fontId="0" fillId="0" borderId="0" xfId="1" applyNumberFormat="1" applyFont="1" applyFill="1"/>
    <xf numFmtId="3" fontId="0" fillId="0" borderId="0" xfId="0" applyNumberFormat="1"/>
    <xf numFmtId="164" fontId="0" fillId="0" borderId="0" xfId="1" applyNumberFormat="1" applyFont="1"/>
    <xf numFmtId="3" fontId="2" fillId="0" borderId="0" xfId="6" applyNumberFormat="1" applyAlignment="1">
      <alignment horizontal="center"/>
    </xf>
    <xf numFmtId="9" fontId="1" fillId="0" borderId="0" xfId="7" applyFont="1" applyFill="1" applyBorder="1"/>
    <xf numFmtId="164" fontId="4" fillId="0" borderId="0" xfId="2" applyNumberFormat="1" applyAlignment="1">
      <alignment horizontal="center"/>
    </xf>
    <xf numFmtId="164" fontId="1" fillId="0" borderId="0" xfId="3" applyNumberFormat="1" applyAlignment="1">
      <alignment horizontal="center"/>
    </xf>
    <xf numFmtId="0" fontId="0" fillId="0" borderId="0" xfId="5" applyNumberFormat="1" applyFont="1" applyBorder="1"/>
  </cellXfs>
  <cellStyles count="8">
    <cellStyle name="Comma" xfId="1" builtinId="3"/>
    <cellStyle name="Comma 2" xfId="5" xr:uid="{3635D58F-3669-4E4A-88DC-AC811A4C1690}"/>
    <cellStyle name="Measure Summary TM1 - IBM Cognos" xfId="4" xr:uid="{1FE3CF82-997E-41FD-9CFB-506E1CBB688D}"/>
    <cellStyle name="Normal" xfId="0" builtinId="0"/>
    <cellStyle name="Normal 2" xfId="2" xr:uid="{00000000-0005-0000-0000-000002000000}"/>
    <cellStyle name="Normal 2 2" xfId="6" xr:uid="{732E2486-F070-4989-BA08-57BF226ACF8C}"/>
    <cellStyle name="Normal_2008YTD_BD_ahm" xfId="3" xr:uid="{00000000-0005-0000-0000-000003000000}"/>
    <cellStyle name="Percent 2" xfId="7" xr:uid="{B380E3B2-BEEB-4FBD-83A2-47E145CE6A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39997558519241921"/>
    <pageSetUpPr fitToPage="1"/>
  </sheetPr>
  <dimension ref="A1:AB66"/>
  <sheetViews>
    <sheetView tabSelected="1" topLeftCell="B1" zoomScale="80" zoomScaleNormal="80" workbookViewId="0">
      <selection activeCell="I28" sqref="I28"/>
    </sheetView>
  </sheetViews>
  <sheetFormatPr defaultRowHeight="12.75" x14ac:dyDescent="0.2"/>
  <cols>
    <col min="1" max="1" width="18.85546875" style="21" customWidth="1"/>
    <col min="2" max="2" width="17.7109375" style="21" customWidth="1"/>
    <col min="3" max="3" width="13.140625" style="5" bestFit="1" customWidth="1"/>
    <col min="4" max="9" width="12.7109375" style="5" bestFit="1" customWidth="1"/>
    <col min="10" max="11" width="12.42578125" style="5" bestFit="1" customWidth="1"/>
    <col min="12" max="12" width="11.42578125" style="5" bestFit="1" customWidth="1"/>
    <col min="13" max="15" width="12.7109375" style="3" bestFit="1" customWidth="1"/>
    <col min="16" max="21" width="12.7109375" style="5" bestFit="1" customWidth="1"/>
    <col min="22" max="22" width="13" style="5" bestFit="1" customWidth="1"/>
    <col min="23" max="24" width="10.85546875" style="5" bestFit="1" customWidth="1"/>
    <col min="25" max="25" width="9.85546875" style="5" bestFit="1" customWidth="1"/>
    <col min="26" max="26" width="10.85546875" style="5" bestFit="1" customWidth="1"/>
    <col min="27" max="28" width="9.85546875" style="5" bestFit="1" customWidth="1"/>
    <col min="29" max="38" width="10.85546875" style="5" bestFit="1" customWidth="1"/>
    <col min="39" max="39" width="9.85546875" style="5" bestFit="1" customWidth="1"/>
    <col min="40" max="42" width="10.85546875" style="5" bestFit="1" customWidth="1"/>
    <col min="43" max="43" width="2.28515625" style="5" bestFit="1" customWidth="1"/>
    <col min="44" max="16384" width="9.140625" style="5"/>
  </cols>
  <sheetData>
    <row r="1" spans="1:26" x14ac:dyDescent="0.2">
      <c r="A1" s="8" t="s">
        <v>13</v>
      </c>
      <c r="B1" s="8"/>
      <c r="C1" s="4"/>
      <c r="D1" s="4"/>
      <c r="M1" s="2"/>
      <c r="N1" s="2"/>
      <c r="O1" s="2"/>
      <c r="P1" s="4"/>
    </row>
    <row r="2" spans="1:26" x14ac:dyDescent="0.2">
      <c r="A2" s="34" t="s">
        <v>19</v>
      </c>
      <c r="B2" s="34"/>
      <c r="C2" s="4"/>
      <c r="D2" s="4"/>
      <c r="M2" s="2"/>
      <c r="N2" s="2"/>
      <c r="O2" s="2"/>
      <c r="P2" s="4"/>
    </row>
    <row r="3" spans="1:26" x14ac:dyDescent="0.2">
      <c r="A3" s="34"/>
      <c r="B3" s="34"/>
      <c r="C3" s="4"/>
      <c r="D3" s="4"/>
      <c r="M3" s="2"/>
      <c r="N3" s="2"/>
      <c r="O3" s="2"/>
      <c r="P3" s="4"/>
    </row>
    <row r="4" spans="1:26" s="9" customFormat="1" x14ac:dyDescent="0.2">
      <c r="A4" s="36"/>
      <c r="B4" s="36"/>
      <c r="C4" s="32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11"/>
      <c r="Z4" s="10"/>
    </row>
    <row r="5" spans="1:26" s="9" customFormat="1" x14ac:dyDescent="0.2">
      <c r="A5" s="21" t="s">
        <v>17</v>
      </c>
      <c r="B5" s="37" t="s">
        <v>9</v>
      </c>
      <c r="D5" s="20">
        <v>45301</v>
      </c>
      <c r="E5" s="20">
        <v>45332</v>
      </c>
      <c r="F5" s="20">
        <v>45361</v>
      </c>
      <c r="G5" s="20">
        <v>45392</v>
      </c>
      <c r="H5" s="20">
        <v>45422</v>
      </c>
      <c r="I5" s="20">
        <v>45453</v>
      </c>
      <c r="J5" s="20">
        <v>45483</v>
      </c>
      <c r="K5" s="20">
        <v>45514</v>
      </c>
      <c r="L5" s="20">
        <v>45545</v>
      </c>
      <c r="M5" s="20">
        <v>45566</v>
      </c>
      <c r="N5" s="20">
        <v>45597</v>
      </c>
      <c r="O5" s="20">
        <v>45627</v>
      </c>
      <c r="P5" s="20">
        <v>45658</v>
      </c>
      <c r="Q5" s="20">
        <v>45689</v>
      </c>
      <c r="R5" s="20">
        <v>45717</v>
      </c>
      <c r="S5" s="20">
        <v>45748</v>
      </c>
      <c r="T5" s="20">
        <v>45778</v>
      </c>
      <c r="U5" s="20">
        <v>45809</v>
      </c>
      <c r="V5" s="20">
        <v>45839</v>
      </c>
      <c r="W5" s="20">
        <v>45870</v>
      </c>
      <c r="X5" s="20">
        <v>45901</v>
      </c>
      <c r="Y5" s="38"/>
      <c r="Z5" s="39"/>
    </row>
    <row r="6" spans="1:26" x14ac:dyDescent="0.2">
      <c r="A6" s="5" t="s">
        <v>0</v>
      </c>
      <c r="B6" s="35"/>
      <c r="C6" s="5" t="s">
        <v>1</v>
      </c>
      <c r="D6" s="45">
        <v>5</v>
      </c>
      <c r="E6" s="45">
        <v>5</v>
      </c>
      <c r="F6" s="45">
        <v>5</v>
      </c>
      <c r="G6" s="45">
        <v>5</v>
      </c>
      <c r="H6" s="45">
        <v>5</v>
      </c>
      <c r="I6" s="45">
        <v>5</v>
      </c>
      <c r="J6" s="45">
        <v>5</v>
      </c>
      <c r="K6" s="45">
        <v>5</v>
      </c>
      <c r="L6" s="45">
        <v>5</v>
      </c>
      <c r="M6" s="45">
        <v>5</v>
      </c>
      <c r="N6" s="45">
        <v>5</v>
      </c>
      <c r="O6" s="45">
        <v>5</v>
      </c>
      <c r="P6" s="45">
        <v>5</v>
      </c>
      <c r="Q6" s="45">
        <v>5</v>
      </c>
      <c r="R6" s="45">
        <v>5</v>
      </c>
      <c r="S6" s="45">
        <v>5</v>
      </c>
      <c r="T6" s="45">
        <v>5</v>
      </c>
      <c r="U6" s="45">
        <v>5</v>
      </c>
      <c r="V6" s="45">
        <v>5</v>
      </c>
      <c r="W6" s="45">
        <v>5</v>
      </c>
      <c r="X6" s="45">
        <v>5</v>
      </c>
      <c r="Y6" s="12"/>
    </row>
    <row r="7" spans="1:26" x14ac:dyDescent="0.2">
      <c r="B7" s="5" t="s">
        <v>16</v>
      </c>
      <c r="C7" s="5" t="s">
        <v>2</v>
      </c>
      <c r="D7" s="13">
        <v>1070223.486</v>
      </c>
      <c r="E7" s="13">
        <v>956050.16400000022</v>
      </c>
      <c r="F7" s="13">
        <v>964055.00599999994</v>
      </c>
      <c r="G7" s="13">
        <v>1000435.8919999998</v>
      </c>
      <c r="H7" s="13">
        <v>976896.60999999987</v>
      </c>
      <c r="I7" s="13">
        <v>819423.49</v>
      </c>
      <c r="J7" s="13">
        <v>1463351.3089999999</v>
      </c>
      <c r="K7" s="13">
        <v>714240</v>
      </c>
      <c r="L7" s="13">
        <v>162468.47999999998</v>
      </c>
      <c r="M7" s="13">
        <v>709776.12000000011</v>
      </c>
      <c r="N7" s="13">
        <v>685690.32000000007</v>
      </c>
      <c r="O7" s="13">
        <v>612154.86</v>
      </c>
      <c r="P7" s="13">
        <v>611007.72</v>
      </c>
      <c r="Q7" s="13">
        <v>659829.18000000005</v>
      </c>
      <c r="R7" s="13">
        <v>589770.72</v>
      </c>
      <c r="S7" s="13">
        <v>638994.6</v>
      </c>
      <c r="T7" s="13">
        <v>598203.96</v>
      </c>
      <c r="U7" s="13">
        <v>604330.31999999995</v>
      </c>
      <c r="V7" s="13">
        <v>642995.34000000008</v>
      </c>
      <c r="W7" s="13">
        <v>553230.66</v>
      </c>
      <c r="X7" s="13">
        <v>595415.34</v>
      </c>
      <c r="Y7" s="13"/>
    </row>
    <row r="8" spans="1:26" x14ac:dyDescent="0.2">
      <c r="C8" s="5" t="s">
        <v>3</v>
      </c>
      <c r="D8" s="13">
        <v>1421562.6820000017</v>
      </c>
      <c r="E8" s="13">
        <v>1283622.3399999992</v>
      </c>
      <c r="F8" s="13">
        <v>1402113.9420000003</v>
      </c>
      <c r="G8" s="13">
        <v>1306209.0300000003</v>
      </c>
      <c r="H8" s="13">
        <v>1326316.5659999999</v>
      </c>
      <c r="I8" s="13">
        <v>1256567.7380000004</v>
      </c>
      <c r="J8" s="13">
        <v>2055328.6330000008</v>
      </c>
      <c r="K8" s="13">
        <v>828940</v>
      </c>
      <c r="L8" s="13">
        <v>181196.03999999998</v>
      </c>
      <c r="M8" s="13">
        <v>875915.94000000006</v>
      </c>
      <c r="N8" s="13">
        <v>722999.28</v>
      </c>
      <c r="O8" s="13">
        <v>701659.38000000012</v>
      </c>
      <c r="P8" s="13">
        <v>703145.76</v>
      </c>
      <c r="Q8" s="13">
        <v>728332.38000000012</v>
      </c>
      <c r="R8" s="13">
        <v>684465.3</v>
      </c>
      <c r="S8" s="13">
        <v>723163.68</v>
      </c>
      <c r="T8" s="13">
        <v>722692.5</v>
      </c>
      <c r="U8" s="13">
        <v>679884.12000000011</v>
      </c>
      <c r="V8" s="13">
        <v>712695.48</v>
      </c>
      <c r="W8" s="13">
        <v>642459.96</v>
      </c>
      <c r="X8" s="13">
        <v>693264.12000000011</v>
      </c>
      <c r="Y8" s="13"/>
    </row>
    <row r="9" spans="1:26" x14ac:dyDescent="0.2">
      <c r="C9" s="5" t="s">
        <v>4</v>
      </c>
      <c r="D9" s="45">
        <f t="shared" ref="D9:X9" si="0">D7+D8</f>
        <v>2491786.1680000015</v>
      </c>
      <c r="E9" s="45">
        <f t="shared" si="0"/>
        <v>2239672.5039999993</v>
      </c>
      <c r="F9" s="45">
        <f t="shared" si="0"/>
        <v>2366168.9480000003</v>
      </c>
      <c r="G9" s="45">
        <f t="shared" si="0"/>
        <v>2306644.9220000003</v>
      </c>
      <c r="H9" s="45">
        <f t="shared" si="0"/>
        <v>2303213.176</v>
      </c>
      <c r="I9" s="45">
        <f t="shared" si="0"/>
        <v>2075991.2280000004</v>
      </c>
      <c r="J9" s="45">
        <f t="shared" si="0"/>
        <v>3518679.9420000007</v>
      </c>
      <c r="K9" s="45">
        <f t="shared" si="0"/>
        <v>1543180</v>
      </c>
      <c r="L9" s="45">
        <f t="shared" si="0"/>
        <v>343664.51999999996</v>
      </c>
      <c r="M9" s="45">
        <f t="shared" si="0"/>
        <v>1585692.06</v>
      </c>
      <c r="N9" s="45">
        <f t="shared" si="0"/>
        <v>1408689.6</v>
      </c>
      <c r="O9" s="45">
        <f t="shared" si="0"/>
        <v>1313814.2400000002</v>
      </c>
      <c r="P9" s="45">
        <f t="shared" si="0"/>
        <v>1314153.48</v>
      </c>
      <c r="Q9" s="45">
        <f t="shared" si="0"/>
        <v>1388161.56</v>
      </c>
      <c r="R9" s="45">
        <f t="shared" si="0"/>
        <v>1274236.02</v>
      </c>
      <c r="S9" s="45">
        <f t="shared" si="0"/>
        <v>1362158.28</v>
      </c>
      <c r="T9" s="45">
        <f t="shared" si="0"/>
        <v>1320896.46</v>
      </c>
      <c r="U9" s="45">
        <f t="shared" si="0"/>
        <v>1284214.44</v>
      </c>
      <c r="V9" s="45">
        <f t="shared" si="0"/>
        <v>1355690.82</v>
      </c>
      <c r="W9" s="45">
        <f t="shared" si="0"/>
        <v>1195690.6200000001</v>
      </c>
      <c r="X9" s="45">
        <f t="shared" si="0"/>
        <v>1288679.46</v>
      </c>
      <c r="Y9" s="12"/>
    </row>
    <row r="10" spans="1:26" x14ac:dyDescent="0.2">
      <c r="D10" s="13"/>
      <c r="E10" s="13"/>
      <c r="F10" s="13"/>
      <c r="G10" s="13"/>
      <c r="H10" s="13"/>
      <c r="I10" s="13"/>
      <c r="J10" s="13"/>
      <c r="K10" s="13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13"/>
    </row>
    <row r="11" spans="1:26" x14ac:dyDescent="0.2">
      <c r="C11" s="5" t="s">
        <v>5</v>
      </c>
      <c r="D11" s="13">
        <v>3773.2860000000001</v>
      </c>
      <c r="E11" s="13">
        <v>3827.7269999999999</v>
      </c>
      <c r="F11" s="13">
        <v>3773.0160000000001</v>
      </c>
      <c r="G11" s="13">
        <v>3771.1350000000002</v>
      </c>
      <c r="H11" s="13">
        <v>3624.0030000000006</v>
      </c>
      <c r="I11" s="44">
        <v>3684.0149999999999</v>
      </c>
      <c r="J11" s="44">
        <v>3868.4160000000002</v>
      </c>
      <c r="K11" s="13">
        <v>3871.1210000000001</v>
      </c>
      <c r="L11" s="45">
        <v>1500</v>
      </c>
      <c r="M11" s="45">
        <v>4262.1000000000004</v>
      </c>
      <c r="N11" s="45">
        <v>3201.4</v>
      </c>
      <c r="O11" s="45">
        <v>3118.1</v>
      </c>
      <c r="P11" s="45">
        <v>3203.6</v>
      </c>
      <c r="Q11" s="45">
        <v>3197.3</v>
      </c>
      <c r="R11" s="45">
        <v>3291.8</v>
      </c>
      <c r="S11" s="45">
        <v>3264.8</v>
      </c>
      <c r="T11" s="45">
        <v>3142.4</v>
      </c>
      <c r="U11" s="45">
        <v>3094.7000000000003</v>
      </c>
      <c r="V11" s="45">
        <v>3455.6000000000004</v>
      </c>
      <c r="W11" s="45">
        <v>3384.5</v>
      </c>
      <c r="X11" s="45">
        <v>3375.5</v>
      </c>
      <c r="Y11" s="13"/>
    </row>
    <row r="12" spans="1:26" x14ac:dyDescent="0.2">
      <c r="C12" s="5" t="s">
        <v>6</v>
      </c>
      <c r="D12" s="13">
        <v>3644.9549999999999</v>
      </c>
      <c r="E12" s="13">
        <v>3678.8489999999997</v>
      </c>
      <c r="F12" s="13">
        <v>3855.0650000000001</v>
      </c>
      <c r="G12" s="13">
        <v>3655.9040000000005</v>
      </c>
      <c r="H12" s="13">
        <v>3534.2870000000003</v>
      </c>
      <c r="I12" s="44">
        <v>3569.5350000000003</v>
      </c>
      <c r="J12" s="44">
        <v>3763.067</v>
      </c>
      <c r="K12" s="13">
        <v>3843.9769999999999</v>
      </c>
      <c r="L12" s="45">
        <v>3722.1530000000002</v>
      </c>
      <c r="M12" s="45">
        <v>3389.9880000000003</v>
      </c>
      <c r="N12" s="45">
        <v>3386.2929999999997</v>
      </c>
      <c r="O12" s="45">
        <v>3372.136</v>
      </c>
      <c r="P12" s="45">
        <v>3309.9549999999999</v>
      </c>
      <c r="Q12" s="45">
        <v>3343.8489999999997</v>
      </c>
      <c r="R12" s="45">
        <v>3520.0650000000001</v>
      </c>
      <c r="S12" s="45">
        <v>3320.9040000000005</v>
      </c>
      <c r="T12" s="45">
        <v>3199.2870000000003</v>
      </c>
      <c r="U12" s="45">
        <v>3234.5350000000003</v>
      </c>
      <c r="V12" s="45">
        <v>3428.067</v>
      </c>
      <c r="W12" s="45">
        <v>3087.7339999999999</v>
      </c>
      <c r="X12" s="45">
        <v>3038.873</v>
      </c>
      <c r="Y12" s="13"/>
    </row>
    <row r="13" spans="1:26" x14ac:dyDescent="0.2">
      <c r="D13" s="13"/>
      <c r="E13" s="13"/>
      <c r="F13" s="13"/>
      <c r="G13" s="13"/>
      <c r="H13" s="13"/>
      <c r="I13" s="13"/>
      <c r="J13" s="13"/>
      <c r="K13" s="13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13"/>
    </row>
    <row r="14" spans="1:26" x14ac:dyDescent="0.2">
      <c r="A14" s="5" t="s">
        <v>7</v>
      </c>
      <c r="B14" s="35"/>
      <c r="C14" s="5" t="s">
        <v>1</v>
      </c>
      <c r="D14" s="45">
        <v>3</v>
      </c>
      <c r="E14" s="45">
        <v>3</v>
      </c>
      <c r="F14" s="45">
        <v>3</v>
      </c>
      <c r="G14" s="45">
        <v>3</v>
      </c>
      <c r="H14" s="45">
        <v>3</v>
      </c>
      <c r="I14" s="45">
        <v>3</v>
      </c>
      <c r="J14" s="45">
        <v>3</v>
      </c>
      <c r="K14" s="45">
        <v>3</v>
      </c>
      <c r="L14" s="45">
        <v>3</v>
      </c>
      <c r="M14" s="45">
        <v>3</v>
      </c>
      <c r="N14" s="45">
        <v>3</v>
      </c>
      <c r="O14" s="45">
        <v>3</v>
      </c>
      <c r="P14" s="45">
        <v>3</v>
      </c>
      <c r="Q14" s="45">
        <v>3</v>
      </c>
      <c r="R14" s="45">
        <v>3</v>
      </c>
      <c r="S14" s="45">
        <v>3</v>
      </c>
      <c r="T14" s="45">
        <v>3</v>
      </c>
      <c r="U14" s="45">
        <v>3</v>
      </c>
      <c r="V14" s="45">
        <v>3</v>
      </c>
      <c r="W14" s="45">
        <v>3</v>
      </c>
      <c r="X14" s="45">
        <v>3</v>
      </c>
      <c r="Y14" s="12"/>
    </row>
    <row r="15" spans="1:26" x14ac:dyDescent="0.2">
      <c r="B15" s="5" t="s">
        <v>15</v>
      </c>
      <c r="C15" s="5" t="s">
        <v>2</v>
      </c>
      <c r="D15" s="13">
        <v>434551.13800000021</v>
      </c>
      <c r="E15" s="13">
        <v>398881.6179999999</v>
      </c>
      <c r="F15" s="13">
        <v>388902.04200000002</v>
      </c>
      <c r="G15" s="13">
        <v>371316.31600000022</v>
      </c>
      <c r="H15" s="13">
        <v>421386.73200000002</v>
      </c>
      <c r="I15" s="13">
        <v>400107.89200000017</v>
      </c>
      <c r="J15" s="13">
        <v>585347.52300000016</v>
      </c>
      <c r="K15" s="13">
        <v>314432</v>
      </c>
      <c r="L15" s="45">
        <v>0</v>
      </c>
      <c r="M15" s="45">
        <v>326828.73600000003</v>
      </c>
      <c r="N15" s="45">
        <v>332565.50400000002</v>
      </c>
      <c r="O15" s="45">
        <v>292789.24800000002</v>
      </c>
      <c r="P15" s="45">
        <v>329712</v>
      </c>
      <c r="Q15" s="45">
        <v>353341.63199999998</v>
      </c>
      <c r="R15" s="45">
        <v>300373.43999999994</v>
      </c>
      <c r="S15" s="45">
        <v>313878.71999999997</v>
      </c>
      <c r="T15" s="45">
        <v>287387.90399999998</v>
      </c>
      <c r="U15" s="45">
        <v>309653.76000000001</v>
      </c>
      <c r="V15" s="45">
        <v>326633.08799999999</v>
      </c>
      <c r="W15" s="45">
        <v>365955.64800000004</v>
      </c>
      <c r="X15" s="45">
        <v>336303.93599999999</v>
      </c>
      <c r="Y15" s="13"/>
    </row>
    <row r="16" spans="1:26" x14ac:dyDescent="0.2">
      <c r="C16" s="5" t="s">
        <v>3</v>
      </c>
      <c r="D16" s="13">
        <v>621149.67000000051</v>
      </c>
      <c r="E16" s="13">
        <v>565327.88199999975</v>
      </c>
      <c r="F16" s="13">
        <v>574324.76799999981</v>
      </c>
      <c r="G16" s="13">
        <v>515591.72199999989</v>
      </c>
      <c r="H16" s="13">
        <v>575473.99600000062</v>
      </c>
      <c r="I16" s="13">
        <v>610230.3420000003</v>
      </c>
      <c r="J16" s="13">
        <v>865208.71600000071</v>
      </c>
      <c r="K16" s="13">
        <v>385216</v>
      </c>
      <c r="L16" s="45">
        <v>0</v>
      </c>
      <c r="M16" s="45">
        <v>448589.95199999999</v>
      </c>
      <c r="N16" s="45">
        <v>374494.65599999996</v>
      </c>
      <c r="O16" s="45">
        <v>393363.64800000004</v>
      </c>
      <c r="P16" s="45">
        <v>394359.36</v>
      </c>
      <c r="Q16" s="45">
        <v>400113.79200000002</v>
      </c>
      <c r="R16" s="45">
        <v>377105.85600000003</v>
      </c>
      <c r="S16" s="45">
        <v>404802.81599999999</v>
      </c>
      <c r="T16" s="45">
        <v>391513.34400000004</v>
      </c>
      <c r="U16" s="45">
        <v>403531.2</v>
      </c>
      <c r="V16" s="45">
        <v>407330.11200000002</v>
      </c>
      <c r="W16" s="45">
        <v>447424.70400000003</v>
      </c>
      <c r="X16" s="45">
        <v>452290.75199999998</v>
      </c>
      <c r="Y16" s="13"/>
    </row>
    <row r="17" spans="1:25" x14ac:dyDescent="0.2">
      <c r="C17" s="5" t="s">
        <v>4</v>
      </c>
      <c r="D17" s="45">
        <f t="shared" ref="D17:X17" si="1">D15+D16</f>
        <v>1055700.8080000007</v>
      </c>
      <c r="E17" s="45">
        <f t="shared" si="1"/>
        <v>964209.49999999965</v>
      </c>
      <c r="F17" s="45">
        <f t="shared" si="1"/>
        <v>963226.80999999982</v>
      </c>
      <c r="G17" s="45">
        <f t="shared" si="1"/>
        <v>886908.03800000018</v>
      </c>
      <c r="H17" s="45">
        <f t="shared" si="1"/>
        <v>996860.72800000058</v>
      </c>
      <c r="I17" s="45">
        <f t="shared" si="1"/>
        <v>1010338.2340000004</v>
      </c>
      <c r="J17" s="45">
        <f t="shared" si="1"/>
        <v>1450556.239000001</v>
      </c>
      <c r="K17" s="45">
        <f t="shared" si="1"/>
        <v>699648</v>
      </c>
      <c r="L17" s="45">
        <f t="shared" si="1"/>
        <v>0</v>
      </c>
      <c r="M17" s="45">
        <f t="shared" si="1"/>
        <v>775418.68800000008</v>
      </c>
      <c r="N17" s="45">
        <f t="shared" si="1"/>
        <v>707060.15999999992</v>
      </c>
      <c r="O17" s="45">
        <f t="shared" si="1"/>
        <v>686152.89600000007</v>
      </c>
      <c r="P17" s="45">
        <f t="shared" si="1"/>
        <v>724071.36</v>
      </c>
      <c r="Q17" s="45">
        <f t="shared" si="1"/>
        <v>753455.424</v>
      </c>
      <c r="R17" s="45">
        <f t="shared" si="1"/>
        <v>677479.29599999997</v>
      </c>
      <c r="S17" s="45">
        <f t="shared" si="1"/>
        <v>718681.53599999996</v>
      </c>
      <c r="T17" s="45">
        <f t="shared" si="1"/>
        <v>678901.24800000002</v>
      </c>
      <c r="U17" s="45">
        <f t="shared" si="1"/>
        <v>713184.96</v>
      </c>
      <c r="V17" s="45">
        <f t="shared" si="1"/>
        <v>733963.2</v>
      </c>
      <c r="W17" s="45">
        <f t="shared" si="1"/>
        <v>813380.35200000007</v>
      </c>
      <c r="X17" s="45">
        <f t="shared" si="1"/>
        <v>788594.68799999997</v>
      </c>
      <c r="Y17" s="12"/>
    </row>
    <row r="18" spans="1:25" x14ac:dyDescent="0.2">
      <c r="D18" s="13"/>
      <c r="E18" s="13"/>
      <c r="F18" s="13"/>
      <c r="G18" s="13"/>
      <c r="H18" s="13"/>
      <c r="I18" s="13"/>
      <c r="J18" s="13"/>
      <c r="K18" s="13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13"/>
    </row>
    <row r="19" spans="1:25" x14ac:dyDescent="0.2">
      <c r="C19" s="5" t="s">
        <v>5</v>
      </c>
      <c r="D19" s="13">
        <v>1436.2559999999999</v>
      </c>
      <c r="E19" s="13">
        <v>1374.595</v>
      </c>
      <c r="F19" s="13">
        <v>1398.672</v>
      </c>
      <c r="G19" s="13">
        <v>1539.778</v>
      </c>
      <c r="H19" s="13">
        <v>1506.0819999999999</v>
      </c>
      <c r="I19" s="13">
        <v>1493.222</v>
      </c>
      <c r="J19" s="13">
        <v>1334.117</v>
      </c>
      <c r="K19" s="13">
        <v>1491.2790000000002</v>
      </c>
      <c r="L19" s="45">
        <v>0</v>
      </c>
      <c r="M19" s="45">
        <v>1818.848</v>
      </c>
      <c r="N19" s="45">
        <v>1698.88</v>
      </c>
      <c r="O19" s="45">
        <v>1719.04</v>
      </c>
      <c r="P19" s="45">
        <v>1667.2</v>
      </c>
      <c r="Q19" s="45">
        <v>1700.8000000000002</v>
      </c>
      <c r="R19" s="45">
        <v>1676.8000000000002</v>
      </c>
      <c r="S19" s="45">
        <v>1629.76</v>
      </c>
      <c r="T19" s="45">
        <v>1684.48</v>
      </c>
      <c r="U19" s="45">
        <v>1732.48</v>
      </c>
      <c r="V19" s="45">
        <v>1874.528</v>
      </c>
      <c r="W19" s="45">
        <v>1894.1120000000001</v>
      </c>
      <c r="X19" s="45">
        <v>1952.096</v>
      </c>
      <c r="Y19" s="13"/>
    </row>
    <row r="20" spans="1:25" x14ac:dyDescent="0.2">
      <c r="C20" s="5" t="s">
        <v>6</v>
      </c>
      <c r="D20" s="13">
        <v>1444.047</v>
      </c>
      <c r="E20" s="13">
        <v>1338.394</v>
      </c>
      <c r="F20" s="13">
        <v>1360.0509999999999</v>
      </c>
      <c r="G20" s="13">
        <v>1362.0239999999999</v>
      </c>
      <c r="H20" s="13">
        <v>1591.1279999999999</v>
      </c>
      <c r="I20" s="13">
        <v>1373.0540000000001</v>
      </c>
      <c r="J20" s="13">
        <v>1262.347</v>
      </c>
      <c r="K20" s="13">
        <v>1434.6719999999998</v>
      </c>
      <c r="L20" s="45">
        <v>1331.338</v>
      </c>
      <c r="M20" s="45">
        <v>1370.9180000000001</v>
      </c>
      <c r="N20" s="45">
        <v>1133.9949999999999</v>
      </c>
      <c r="O20" s="45">
        <v>1160.5639999999999</v>
      </c>
      <c r="P20" s="45">
        <v>1288.047</v>
      </c>
      <c r="Q20" s="45">
        <v>1182.394</v>
      </c>
      <c r="R20" s="45">
        <v>1204.0509999999999</v>
      </c>
      <c r="S20" s="45">
        <v>1206.0239999999999</v>
      </c>
      <c r="T20" s="45">
        <v>1435.1279999999999</v>
      </c>
      <c r="U20" s="45">
        <v>1217.0540000000001</v>
      </c>
      <c r="V20" s="45">
        <v>1106.347</v>
      </c>
      <c r="W20" s="45">
        <v>1361.1310000000001</v>
      </c>
      <c r="X20" s="45">
        <v>1317.355</v>
      </c>
      <c r="Y20" s="13"/>
    </row>
    <row r="21" spans="1:25" x14ac:dyDescent="0.2">
      <c r="D21" s="13"/>
      <c r="E21" s="13"/>
      <c r="F21" s="13"/>
      <c r="G21" s="13"/>
      <c r="H21" s="13"/>
      <c r="I21" s="13"/>
      <c r="J21" s="13"/>
      <c r="K21" s="13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13"/>
    </row>
    <row r="22" spans="1:25" x14ac:dyDescent="0.2">
      <c r="A22" s="5" t="s">
        <v>8</v>
      </c>
      <c r="B22" s="35"/>
      <c r="C22" s="5" t="s">
        <v>1</v>
      </c>
      <c r="D22" s="15">
        <v>4</v>
      </c>
      <c r="E22" s="15">
        <v>4</v>
      </c>
      <c r="F22" s="15">
        <v>4</v>
      </c>
      <c r="G22" s="15">
        <v>4</v>
      </c>
      <c r="H22" s="15">
        <v>4</v>
      </c>
      <c r="I22" s="15">
        <v>4</v>
      </c>
      <c r="J22" s="15">
        <v>4</v>
      </c>
      <c r="K22" s="15">
        <v>4</v>
      </c>
      <c r="L22" s="15">
        <v>4</v>
      </c>
      <c r="M22" s="15">
        <v>4</v>
      </c>
      <c r="N22" s="15">
        <v>4</v>
      </c>
      <c r="O22" s="15">
        <v>4</v>
      </c>
      <c r="P22" s="15">
        <v>4</v>
      </c>
      <c r="Q22" s="15">
        <v>4</v>
      </c>
      <c r="R22" s="15">
        <v>4</v>
      </c>
      <c r="S22" s="15">
        <v>4</v>
      </c>
      <c r="T22" s="15">
        <v>4</v>
      </c>
      <c r="U22" s="15">
        <v>4</v>
      </c>
      <c r="V22" s="15">
        <v>4</v>
      </c>
      <c r="W22" s="15">
        <v>4</v>
      </c>
      <c r="X22" s="15">
        <v>4</v>
      </c>
      <c r="Y22" s="15"/>
    </row>
    <row r="23" spans="1:25" x14ac:dyDescent="0.2">
      <c r="B23" s="5" t="s">
        <v>18</v>
      </c>
      <c r="C23" s="5" t="s">
        <v>2</v>
      </c>
      <c r="D23" s="13">
        <v>5724806.9359999988</v>
      </c>
      <c r="E23" s="13">
        <v>4924264.0160000008</v>
      </c>
      <c r="F23" s="13">
        <v>5105599.9200000009</v>
      </c>
      <c r="G23" s="13">
        <v>5214441.9000000022</v>
      </c>
      <c r="H23" s="13">
        <v>5255452.4979999987</v>
      </c>
      <c r="I23" s="13">
        <v>5152916.3359999973</v>
      </c>
      <c r="J23" s="13">
        <v>5245890.9580000006</v>
      </c>
      <c r="K23" s="13">
        <v>3965333.3333333335</v>
      </c>
      <c r="L23" s="45">
        <v>2103896.4</v>
      </c>
      <c r="M23" s="45">
        <v>4018670</v>
      </c>
      <c r="N23" s="45">
        <v>4192529.6</v>
      </c>
      <c r="O23" s="45">
        <v>3663104.4</v>
      </c>
      <c r="P23" s="45">
        <v>3509779.6</v>
      </c>
      <c r="Q23" s="45">
        <v>4260804.8</v>
      </c>
      <c r="R23" s="45">
        <v>3840124</v>
      </c>
      <c r="S23" s="45">
        <v>3625311.6</v>
      </c>
      <c r="T23" s="45">
        <v>3724808.8</v>
      </c>
      <c r="U23" s="45">
        <v>3635278</v>
      </c>
      <c r="V23" s="45">
        <v>3120498.8</v>
      </c>
      <c r="W23" s="45">
        <v>3887751.6</v>
      </c>
      <c r="X23" s="45">
        <v>3792203.6</v>
      </c>
      <c r="Y23" s="13"/>
    </row>
    <row r="24" spans="1:25" x14ac:dyDescent="0.2">
      <c r="C24" s="5" t="s">
        <v>3</v>
      </c>
      <c r="D24" s="13">
        <v>9603962.9980000015</v>
      </c>
      <c r="E24" s="13">
        <v>8475336.5940000024</v>
      </c>
      <c r="F24" s="13">
        <v>9197370.959999999</v>
      </c>
      <c r="G24" s="13">
        <v>8785635.2960000038</v>
      </c>
      <c r="H24" s="13">
        <v>8676402.3600000031</v>
      </c>
      <c r="I24" s="13">
        <v>9136234.5520000011</v>
      </c>
      <c r="J24" s="13">
        <v>9481434.7180000022</v>
      </c>
      <c r="K24" s="13">
        <v>5608533.333333333</v>
      </c>
      <c r="L24" s="45">
        <v>2749402.8</v>
      </c>
      <c r="M24" s="45">
        <v>6277166</v>
      </c>
      <c r="N24" s="45">
        <v>5631259.5999999996</v>
      </c>
      <c r="O24" s="45">
        <v>5754778.7999999998</v>
      </c>
      <c r="P24" s="45">
        <v>5363987.5999999996</v>
      </c>
      <c r="Q24" s="45">
        <v>6147865.2000000002</v>
      </c>
      <c r="R24" s="45">
        <v>5703305.5999999996</v>
      </c>
      <c r="S24" s="45">
        <v>5786769.5999999996</v>
      </c>
      <c r="T24" s="45">
        <v>5685616</v>
      </c>
      <c r="U24" s="45">
        <v>5790334.7999999998</v>
      </c>
      <c r="V24" s="45">
        <v>4582651.2</v>
      </c>
      <c r="W24" s="45">
        <v>5071914.8</v>
      </c>
      <c r="X24" s="45">
        <v>6159638.4000000004</v>
      </c>
      <c r="Y24" s="13"/>
    </row>
    <row r="25" spans="1:25" x14ac:dyDescent="0.2">
      <c r="C25" s="5" t="s">
        <v>4</v>
      </c>
      <c r="D25" s="15">
        <f t="shared" ref="D25:X25" si="2">D23+D24</f>
        <v>15328769.934</v>
      </c>
      <c r="E25" s="15">
        <f t="shared" si="2"/>
        <v>13399600.610000003</v>
      </c>
      <c r="F25" s="15">
        <f t="shared" si="2"/>
        <v>14302970.879999999</v>
      </c>
      <c r="G25" s="15">
        <f t="shared" si="2"/>
        <v>14000077.196000006</v>
      </c>
      <c r="H25" s="15">
        <f t="shared" si="2"/>
        <v>13931854.858000003</v>
      </c>
      <c r="I25" s="15">
        <f t="shared" si="2"/>
        <v>14289150.887999998</v>
      </c>
      <c r="J25" s="15">
        <f t="shared" si="2"/>
        <v>14727325.676000003</v>
      </c>
      <c r="K25" s="15">
        <f t="shared" si="2"/>
        <v>9573866.666666666</v>
      </c>
      <c r="L25" s="15">
        <f t="shared" si="2"/>
        <v>4853299.1999999993</v>
      </c>
      <c r="M25" s="15">
        <f t="shared" si="2"/>
        <v>10295836</v>
      </c>
      <c r="N25" s="15">
        <f t="shared" si="2"/>
        <v>9823789.1999999993</v>
      </c>
      <c r="O25" s="15">
        <f t="shared" si="2"/>
        <v>9417883.1999999993</v>
      </c>
      <c r="P25" s="15">
        <f t="shared" si="2"/>
        <v>8873767.1999999993</v>
      </c>
      <c r="Q25" s="15">
        <f t="shared" si="2"/>
        <v>10408670</v>
      </c>
      <c r="R25" s="15">
        <f t="shared" si="2"/>
        <v>9543429.5999999996</v>
      </c>
      <c r="S25" s="15">
        <f t="shared" si="2"/>
        <v>9412081.1999999993</v>
      </c>
      <c r="T25" s="15">
        <f t="shared" si="2"/>
        <v>9410424.8000000007</v>
      </c>
      <c r="U25" s="15">
        <f t="shared" si="2"/>
        <v>9425612.8000000007</v>
      </c>
      <c r="V25" s="15">
        <f t="shared" si="2"/>
        <v>7703150</v>
      </c>
      <c r="W25" s="15">
        <f t="shared" si="2"/>
        <v>8959666.4000000004</v>
      </c>
      <c r="X25" s="15">
        <f t="shared" si="2"/>
        <v>9951842</v>
      </c>
      <c r="Y25" s="15"/>
    </row>
    <row r="26" spans="1:25" x14ac:dyDescent="0.2">
      <c r="D26" s="13"/>
      <c r="E26" s="13"/>
      <c r="F26" s="13"/>
      <c r="G26" s="13"/>
      <c r="H26" s="13"/>
      <c r="I26" s="13"/>
      <c r="J26" s="13"/>
      <c r="K26" s="13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13"/>
    </row>
    <row r="27" spans="1:25" x14ac:dyDescent="0.2">
      <c r="C27" s="5" t="s">
        <v>5</v>
      </c>
      <c r="D27" s="13">
        <v>11965.619999999999</v>
      </c>
      <c r="E27" s="13">
        <v>11973.84</v>
      </c>
      <c r="F27" s="13">
        <v>12105.18</v>
      </c>
      <c r="G27" s="13">
        <v>11940.36</v>
      </c>
      <c r="H27" s="13">
        <v>12053.52</v>
      </c>
      <c r="I27" s="13">
        <v>12699</v>
      </c>
      <c r="J27" s="13">
        <v>11793.24</v>
      </c>
      <c r="K27" s="13">
        <v>9399.24</v>
      </c>
      <c r="L27" s="45">
        <v>9565.2000000000007</v>
      </c>
      <c r="M27" s="45">
        <v>16336.8</v>
      </c>
      <c r="N27" s="45">
        <v>15932.8</v>
      </c>
      <c r="O27" s="45">
        <v>15919.6</v>
      </c>
      <c r="P27" s="45">
        <v>16417.2</v>
      </c>
      <c r="Q27" s="45">
        <v>16604</v>
      </c>
      <c r="R27" s="45">
        <v>16778</v>
      </c>
      <c r="S27" s="45">
        <v>16657.2</v>
      </c>
      <c r="T27" s="45">
        <v>16100.4</v>
      </c>
      <c r="U27" s="45">
        <v>16262.4</v>
      </c>
      <c r="V27" s="45">
        <v>16217.6</v>
      </c>
      <c r="W27" s="45">
        <v>17048.8</v>
      </c>
      <c r="X27" s="45">
        <v>16725.599999999999</v>
      </c>
      <c r="Y27" s="13"/>
    </row>
    <row r="28" spans="1:25" x14ac:dyDescent="0.2">
      <c r="C28" s="5" t="s">
        <v>6</v>
      </c>
      <c r="D28" s="13">
        <v>11992.619999999999</v>
      </c>
      <c r="E28" s="13">
        <v>11950.74</v>
      </c>
      <c r="F28" s="13">
        <v>11913.599999999999</v>
      </c>
      <c r="G28" s="13">
        <v>11946.06</v>
      </c>
      <c r="H28" s="13">
        <v>12065.94</v>
      </c>
      <c r="I28" s="13">
        <v>12601.62</v>
      </c>
      <c r="J28" s="13">
        <v>11565.539999999999</v>
      </c>
      <c r="K28" s="13">
        <v>10524.96</v>
      </c>
      <c r="L28" s="45">
        <v>11461.5</v>
      </c>
      <c r="M28" s="45">
        <v>335</v>
      </c>
      <c r="N28" s="45">
        <v>11087.8</v>
      </c>
      <c r="O28" s="45">
        <v>11219.92</v>
      </c>
      <c r="P28" s="45">
        <v>11657.619999999999</v>
      </c>
      <c r="Q28" s="45">
        <v>11615.74</v>
      </c>
      <c r="R28" s="45">
        <v>11578.599999999999</v>
      </c>
      <c r="S28" s="45">
        <v>11611.06</v>
      </c>
      <c r="T28" s="45">
        <v>11730.94</v>
      </c>
      <c r="U28" s="45">
        <v>12266.62</v>
      </c>
      <c r="V28" s="45">
        <v>11230.539999999999</v>
      </c>
      <c r="W28" s="45">
        <v>16429.89</v>
      </c>
      <c r="X28" s="45">
        <v>15526.92</v>
      </c>
      <c r="Y28" s="13"/>
    </row>
    <row r="29" spans="1:25" x14ac:dyDescent="0.2">
      <c r="D29" s="13"/>
      <c r="E29" s="13"/>
      <c r="F29" s="13"/>
      <c r="G29" s="13"/>
      <c r="H29" s="13"/>
      <c r="I29" s="13"/>
      <c r="J29" s="13"/>
      <c r="K29" s="13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13"/>
    </row>
    <row r="30" spans="1:25" x14ac:dyDescent="0.2">
      <c r="A30" s="5" t="s">
        <v>10</v>
      </c>
      <c r="B30" s="35"/>
      <c r="C30" s="5" t="s">
        <v>1</v>
      </c>
      <c r="D30" s="16">
        <v>4</v>
      </c>
      <c r="E30" s="16">
        <v>4</v>
      </c>
      <c r="F30" s="16">
        <v>4</v>
      </c>
      <c r="G30" s="16">
        <v>4</v>
      </c>
      <c r="H30" s="16">
        <v>4</v>
      </c>
      <c r="I30" s="16">
        <v>4</v>
      </c>
      <c r="J30" s="16">
        <v>4</v>
      </c>
      <c r="K30" s="16">
        <v>4</v>
      </c>
      <c r="L30" s="16">
        <v>4</v>
      </c>
      <c r="M30" s="16">
        <v>4</v>
      </c>
      <c r="N30" s="16">
        <v>4</v>
      </c>
      <c r="O30" s="16">
        <v>4</v>
      </c>
      <c r="P30" s="16">
        <v>4</v>
      </c>
      <c r="Q30" s="16">
        <v>4</v>
      </c>
      <c r="R30" s="16">
        <v>4</v>
      </c>
      <c r="S30" s="16">
        <v>4</v>
      </c>
      <c r="T30" s="16">
        <v>4</v>
      </c>
      <c r="U30" s="16">
        <v>4</v>
      </c>
      <c r="V30" s="16">
        <v>4</v>
      </c>
      <c r="W30" s="16">
        <v>4</v>
      </c>
      <c r="X30" s="16">
        <v>4</v>
      </c>
      <c r="Y30" s="16"/>
    </row>
    <row r="31" spans="1:25" x14ac:dyDescent="0.2">
      <c r="B31" s="5" t="s">
        <v>11</v>
      </c>
      <c r="C31" s="5" t="s">
        <v>2</v>
      </c>
      <c r="D31" s="13">
        <v>1070223.486</v>
      </c>
      <c r="E31" s="13">
        <v>956050.16400000022</v>
      </c>
      <c r="F31" s="13">
        <v>964055.00599999994</v>
      </c>
      <c r="G31" s="13">
        <v>1000435.8919999998</v>
      </c>
      <c r="H31" s="13">
        <v>976896.60999999987</v>
      </c>
      <c r="I31" s="13">
        <v>819423.49</v>
      </c>
      <c r="J31" s="13">
        <v>2453197.4209999982</v>
      </c>
      <c r="K31" s="13">
        <v>1037166.6666666666</v>
      </c>
      <c r="L31" s="45">
        <v>0</v>
      </c>
      <c r="M31" s="45">
        <v>1035616.75</v>
      </c>
      <c r="N31" s="45">
        <v>1244873</v>
      </c>
      <c r="O31" s="45">
        <v>1158496.5</v>
      </c>
      <c r="P31" s="45">
        <v>1240576.75</v>
      </c>
      <c r="Q31" s="45">
        <v>1330642.25</v>
      </c>
      <c r="R31" s="45">
        <v>1223710.25</v>
      </c>
      <c r="S31" s="45">
        <v>1345333.5</v>
      </c>
      <c r="T31" s="45">
        <v>1292912.25</v>
      </c>
      <c r="U31" s="45">
        <v>1229431</v>
      </c>
      <c r="V31" s="45">
        <v>1236627</v>
      </c>
      <c r="W31" s="45">
        <v>1183794.5</v>
      </c>
      <c r="X31" s="45">
        <v>1184531.25</v>
      </c>
      <c r="Y31" s="13"/>
    </row>
    <row r="32" spans="1:25" x14ac:dyDescent="0.2">
      <c r="C32" s="5" t="s">
        <v>3</v>
      </c>
      <c r="D32" s="13">
        <v>1421562.6820000017</v>
      </c>
      <c r="E32" s="13">
        <v>1283622.3399999992</v>
      </c>
      <c r="F32" s="13">
        <v>1402113.9420000003</v>
      </c>
      <c r="G32" s="13">
        <v>1306209.0300000003</v>
      </c>
      <c r="H32" s="13">
        <v>1326316.5659999999</v>
      </c>
      <c r="I32" s="13">
        <v>1256567.7380000004</v>
      </c>
      <c r="J32" s="13">
        <v>2268693.2880000002</v>
      </c>
      <c r="K32" s="13">
        <v>807916.66666666663</v>
      </c>
      <c r="L32" s="45">
        <v>2749402.8</v>
      </c>
      <c r="M32" s="45">
        <v>632736.51199999999</v>
      </c>
      <c r="N32" s="45">
        <v>570039.04800000018</v>
      </c>
      <c r="O32" s="45">
        <v>569884.03799999983</v>
      </c>
      <c r="P32" s="45">
        <v>567757.00800000003</v>
      </c>
      <c r="Q32" s="45">
        <v>522123.33600000001</v>
      </c>
      <c r="R32" s="45">
        <v>553999.64400000009</v>
      </c>
      <c r="S32" s="45">
        <v>557640.64000000013</v>
      </c>
      <c r="T32" s="45">
        <v>486512.44699999987</v>
      </c>
      <c r="U32" s="45">
        <v>630552.31400000001</v>
      </c>
      <c r="V32" s="45">
        <v>630467.78099999996</v>
      </c>
      <c r="W32" s="45">
        <v>870904.40099999984</v>
      </c>
      <c r="X32" s="45"/>
      <c r="Y32" s="13"/>
    </row>
    <row r="33" spans="1:28" x14ac:dyDescent="0.2">
      <c r="C33" s="5" t="s">
        <v>4</v>
      </c>
      <c r="D33" s="15">
        <f t="shared" ref="D33:X33" si="3">D31+D32</f>
        <v>2491786.1680000015</v>
      </c>
      <c r="E33" s="15">
        <f t="shared" si="3"/>
        <v>2239672.5039999993</v>
      </c>
      <c r="F33" s="15">
        <f t="shared" si="3"/>
        <v>2366168.9480000003</v>
      </c>
      <c r="G33" s="15">
        <f t="shared" si="3"/>
        <v>2306644.9220000003</v>
      </c>
      <c r="H33" s="15">
        <f t="shared" si="3"/>
        <v>2303213.176</v>
      </c>
      <c r="I33" s="15">
        <f t="shared" si="3"/>
        <v>2075991.2280000004</v>
      </c>
      <c r="J33" s="15">
        <f t="shared" si="3"/>
        <v>4721890.7089999989</v>
      </c>
      <c r="K33" s="15">
        <f t="shared" si="3"/>
        <v>1845083.3333333333</v>
      </c>
      <c r="L33" s="15">
        <f t="shared" si="3"/>
        <v>2749402.8</v>
      </c>
      <c r="M33" s="15">
        <f t="shared" si="3"/>
        <v>1668353.2620000001</v>
      </c>
      <c r="N33" s="15">
        <f t="shared" si="3"/>
        <v>1814912.0480000002</v>
      </c>
      <c r="O33" s="15">
        <f t="shared" si="3"/>
        <v>1728380.5379999997</v>
      </c>
      <c r="P33" s="15">
        <f t="shared" si="3"/>
        <v>1808333.7579999999</v>
      </c>
      <c r="Q33" s="15">
        <f t="shared" si="3"/>
        <v>1852765.5860000001</v>
      </c>
      <c r="R33" s="15">
        <f t="shared" si="3"/>
        <v>1777709.8940000001</v>
      </c>
      <c r="S33" s="15">
        <f t="shared" si="3"/>
        <v>1902974.1400000001</v>
      </c>
      <c r="T33" s="15">
        <f t="shared" si="3"/>
        <v>1779424.6969999999</v>
      </c>
      <c r="U33" s="15">
        <f t="shared" si="3"/>
        <v>1859983.314</v>
      </c>
      <c r="V33" s="15">
        <f t="shared" si="3"/>
        <v>1867094.781</v>
      </c>
      <c r="W33" s="15">
        <f t="shared" si="3"/>
        <v>2054698.9009999998</v>
      </c>
      <c r="X33" s="15">
        <f t="shared" si="3"/>
        <v>1184531.25</v>
      </c>
      <c r="Y33" s="15"/>
    </row>
    <row r="34" spans="1:28" x14ac:dyDescent="0.2">
      <c r="D34" s="13"/>
      <c r="E34" s="13"/>
      <c r="F34" s="13"/>
      <c r="G34" s="13"/>
      <c r="H34" s="13"/>
      <c r="I34" s="13"/>
      <c r="J34" s="13"/>
      <c r="K34" s="13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13"/>
    </row>
    <row r="35" spans="1:28" x14ac:dyDescent="0.2">
      <c r="C35" s="5" t="s">
        <v>5</v>
      </c>
      <c r="D35" s="44">
        <v>6760.5559999999996</v>
      </c>
      <c r="E35" s="44">
        <v>6958.7439999999997</v>
      </c>
      <c r="F35" s="44">
        <v>6896.6620000000003</v>
      </c>
      <c r="G35" s="44">
        <v>6654.1130000000003</v>
      </c>
      <c r="H35" s="13">
        <v>6575.8870000000006</v>
      </c>
      <c r="I35" s="13">
        <v>6459.8620000000001</v>
      </c>
      <c r="J35" s="13">
        <v>6104.8310000000001</v>
      </c>
      <c r="K35" s="13">
        <v>6631.4060000000009</v>
      </c>
      <c r="L35" s="45">
        <v>0</v>
      </c>
      <c r="M35" s="45">
        <v>6721.75</v>
      </c>
      <c r="N35" s="45">
        <v>7078.75</v>
      </c>
      <c r="O35" s="45">
        <v>7173.25</v>
      </c>
      <c r="P35" s="45">
        <v>8932</v>
      </c>
      <c r="Q35" s="45">
        <v>5781.3</v>
      </c>
      <c r="R35" s="45">
        <v>7411.25</v>
      </c>
      <c r="S35" s="45">
        <v>7430.5</v>
      </c>
      <c r="T35" s="45">
        <v>7263.6670000000004</v>
      </c>
      <c r="U35" s="45">
        <v>7133</v>
      </c>
      <c r="V35" s="45">
        <v>6994.75</v>
      </c>
      <c r="W35" s="45">
        <v>6877.5</v>
      </c>
      <c r="X35" s="45">
        <v>7150.5</v>
      </c>
      <c r="Y35" s="13"/>
    </row>
    <row r="36" spans="1:28" x14ac:dyDescent="0.2">
      <c r="C36" s="5" t="s">
        <v>6</v>
      </c>
      <c r="D36" s="44">
        <v>6716.4560000000001</v>
      </c>
      <c r="E36" s="44">
        <v>6753.4690000000001</v>
      </c>
      <c r="F36" s="44">
        <v>6747.1689999999999</v>
      </c>
      <c r="G36" s="44">
        <v>6684.8250000000007</v>
      </c>
      <c r="H36" s="13">
        <v>6308.7939999999999</v>
      </c>
      <c r="I36" s="13">
        <v>6495.5630000000001</v>
      </c>
      <c r="J36" s="13">
        <v>5796.7879999999996</v>
      </c>
      <c r="K36" s="13">
        <v>6576.8060000000005</v>
      </c>
      <c r="L36" s="45">
        <v>6166.125</v>
      </c>
      <c r="M36" s="45">
        <v>7005.8060000000005</v>
      </c>
      <c r="N36" s="45">
        <v>5592.7879999999996</v>
      </c>
      <c r="O36" s="45">
        <v>6276.7120000000004</v>
      </c>
      <c r="P36" s="45">
        <v>6872.4560000000001</v>
      </c>
      <c r="Q36" s="45">
        <v>6909.4690000000001</v>
      </c>
      <c r="R36" s="45">
        <v>6903.1689999999999</v>
      </c>
      <c r="S36" s="45">
        <v>6840.8250000000007</v>
      </c>
      <c r="T36" s="45">
        <v>6464.7939999999999</v>
      </c>
      <c r="U36" s="45">
        <v>6651.5630000000001</v>
      </c>
      <c r="V36" s="45">
        <v>5952.7879999999996</v>
      </c>
      <c r="W36" s="45">
        <v>6715.2740000000003</v>
      </c>
      <c r="X36" s="45">
        <v>6470.3619999999992</v>
      </c>
      <c r="Y36" s="13"/>
    </row>
    <row r="37" spans="1:28" x14ac:dyDescent="0.2">
      <c r="D37" s="13"/>
      <c r="E37" s="13"/>
      <c r="F37" s="13"/>
      <c r="G37" s="13"/>
      <c r="H37" s="13"/>
      <c r="I37" s="13"/>
      <c r="J37" s="13"/>
      <c r="K37" s="13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13"/>
    </row>
    <row r="38" spans="1:28" ht="13.5" thickBot="1" x14ac:dyDescent="0.25">
      <c r="A38" s="29" t="s">
        <v>12</v>
      </c>
      <c r="B38" s="29"/>
      <c r="C38" s="30" t="s">
        <v>1</v>
      </c>
      <c r="D38" s="31">
        <f>SUM(D6,D14,D22,D30)</f>
        <v>16</v>
      </c>
      <c r="E38" s="31">
        <f t="shared" ref="E38:W44" si="4">SUM(E6,E14,E22,E30)</f>
        <v>16</v>
      </c>
      <c r="F38" s="31">
        <f t="shared" si="4"/>
        <v>16</v>
      </c>
      <c r="G38" s="31">
        <f t="shared" si="4"/>
        <v>16</v>
      </c>
      <c r="H38" s="31">
        <f t="shared" si="4"/>
        <v>16</v>
      </c>
      <c r="I38" s="31">
        <f t="shared" si="4"/>
        <v>16</v>
      </c>
      <c r="J38" s="31">
        <f t="shared" si="4"/>
        <v>16</v>
      </c>
      <c r="K38" s="31">
        <f t="shared" si="4"/>
        <v>16</v>
      </c>
      <c r="L38" s="31">
        <f t="shared" si="4"/>
        <v>16</v>
      </c>
      <c r="M38" s="31">
        <f t="shared" si="4"/>
        <v>16</v>
      </c>
      <c r="N38" s="31">
        <f t="shared" si="4"/>
        <v>16</v>
      </c>
      <c r="O38" s="31">
        <f t="shared" si="4"/>
        <v>16</v>
      </c>
      <c r="P38" s="31">
        <f t="shared" si="4"/>
        <v>16</v>
      </c>
      <c r="Q38" s="31">
        <f t="shared" si="4"/>
        <v>16</v>
      </c>
      <c r="R38" s="31">
        <f t="shared" si="4"/>
        <v>16</v>
      </c>
      <c r="S38" s="31">
        <f t="shared" si="4"/>
        <v>16</v>
      </c>
      <c r="T38" s="31">
        <f t="shared" si="4"/>
        <v>16</v>
      </c>
      <c r="U38" s="31">
        <f t="shared" si="4"/>
        <v>16</v>
      </c>
      <c r="V38" s="31">
        <f t="shared" si="4"/>
        <v>16</v>
      </c>
      <c r="W38" s="31">
        <f t="shared" si="4"/>
        <v>16</v>
      </c>
      <c r="X38" s="31">
        <f t="shared" ref="X38" si="5">SUM(X6,X14,X22,X30)</f>
        <v>16</v>
      </c>
      <c r="Y38" s="13"/>
    </row>
    <row r="39" spans="1:28" ht="13.5" thickTop="1" x14ac:dyDescent="0.2">
      <c r="C39" s="5" t="s">
        <v>2</v>
      </c>
      <c r="D39" s="23">
        <f t="shared" ref="D39:S44" si="6">SUM(D7,D15,D23,D31)</f>
        <v>8299805.0459999982</v>
      </c>
      <c r="E39" s="23">
        <f t="shared" si="6"/>
        <v>7235245.9620000003</v>
      </c>
      <c r="F39" s="23">
        <f t="shared" si="6"/>
        <v>7422611.9740000004</v>
      </c>
      <c r="G39" s="23">
        <f t="shared" si="6"/>
        <v>7586630.0000000028</v>
      </c>
      <c r="H39" s="23">
        <f t="shared" si="6"/>
        <v>7630632.4499999993</v>
      </c>
      <c r="I39" s="23">
        <f t="shared" si="6"/>
        <v>7191871.2079999978</v>
      </c>
      <c r="J39" s="23">
        <f t="shared" si="6"/>
        <v>9747787.2109999992</v>
      </c>
      <c r="K39" s="23">
        <f t="shared" si="6"/>
        <v>6031172.0000000009</v>
      </c>
      <c r="L39" s="23">
        <f t="shared" si="6"/>
        <v>2266364.88</v>
      </c>
      <c r="M39" s="23">
        <f t="shared" si="6"/>
        <v>6090891.6060000006</v>
      </c>
      <c r="N39" s="23">
        <f t="shared" si="6"/>
        <v>6455658.4240000006</v>
      </c>
      <c r="O39" s="23">
        <f t="shared" si="6"/>
        <v>5726545.0079999994</v>
      </c>
      <c r="P39" s="23">
        <f t="shared" si="6"/>
        <v>5691076.0700000003</v>
      </c>
      <c r="Q39" s="23">
        <f t="shared" si="6"/>
        <v>6604617.8619999997</v>
      </c>
      <c r="R39" s="23">
        <f t="shared" si="6"/>
        <v>5953978.4100000001</v>
      </c>
      <c r="S39" s="23">
        <f t="shared" si="6"/>
        <v>5923518.4199999999</v>
      </c>
      <c r="T39" s="23">
        <f t="shared" si="4"/>
        <v>5903312.9139999999</v>
      </c>
      <c r="U39" s="23">
        <f t="shared" si="4"/>
        <v>5778693.0800000001</v>
      </c>
      <c r="V39" s="23">
        <f t="shared" si="4"/>
        <v>5326754.2280000001</v>
      </c>
      <c r="W39" s="23">
        <f t="shared" ref="W39:X39" si="7">SUM(W7,W15,W23,W31)</f>
        <v>5990732.4079999998</v>
      </c>
      <c r="X39" s="23">
        <f t="shared" si="7"/>
        <v>5908454.1260000002</v>
      </c>
      <c r="Y39" s="14"/>
    </row>
    <row r="40" spans="1:28" x14ac:dyDescent="0.2">
      <c r="C40" s="5" t="s">
        <v>3</v>
      </c>
      <c r="D40" s="23">
        <f t="shared" si="6"/>
        <v>13068238.032000005</v>
      </c>
      <c r="E40" s="23">
        <f t="shared" si="4"/>
        <v>11607909.156000001</v>
      </c>
      <c r="F40" s="23">
        <f t="shared" si="4"/>
        <v>12575923.611999998</v>
      </c>
      <c r="G40" s="23">
        <f t="shared" si="4"/>
        <v>11913645.078000005</v>
      </c>
      <c r="H40" s="23">
        <f t="shared" si="4"/>
        <v>11904509.488000004</v>
      </c>
      <c r="I40" s="23">
        <f t="shared" si="4"/>
        <v>12259600.370000001</v>
      </c>
      <c r="J40" s="23">
        <f t="shared" si="4"/>
        <v>14670665.355000004</v>
      </c>
      <c r="K40" s="23">
        <f t="shared" si="4"/>
        <v>7630606</v>
      </c>
      <c r="L40" s="23">
        <f t="shared" si="4"/>
        <v>5680001.6399999997</v>
      </c>
      <c r="M40" s="23">
        <f t="shared" si="4"/>
        <v>8234408.4040000001</v>
      </c>
      <c r="N40" s="23">
        <f t="shared" si="4"/>
        <v>7298792.5839999998</v>
      </c>
      <c r="O40" s="23">
        <f t="shared" si="4"/>
        <v>7419685.8659999995</v>
      </c>
      <c r="P40" s="23">
        <f t="shared" si="4"/>
        <v>7029249.7280000001</v>
      </c>
      <c r="Q40" s="23">
        <f t="shared" si="4"/>
        <v>7798434.7080000006</v>
      </c>
      <c r="R40" s="23">
        <f t="shared" si="4"/>
        <v>7318876.3999999994</v>
      </c>
      <c r="S40" s="23">
        <f t="shared" si="4"/>
        <v>7472376.7359999996</v>
      </c>
      <c r="T40" s="23">
        <f t="shared" si="4"/>
        <v>7286334.2910000002</v>
      </c>
      <c r="U40" s="23">
        <f t="shared" si="4"/>
        <v>7504302.4340000004</v>
      </c>
      <c r="V40" s="23">
        <f t="shared" si="4"/>
        <v>6333144.5730000008</v>
      </c>
      <c r="W40" s="23">
        <f t="shared" ref="W40:X40" si="8">SUM(W8,W16,W24,W32)</f>
        <v>7032703.8649999993</v>
      </c>
      <c r="X40" s="23">
        <f t="shared" si="8"/>
        <v>7305193.2719999999</v>
      </c>
      <c r="Y40" s="14"/>
    </row>
    <row r="41" spans="1:28" x14ac:dyDescent="0.2">
      <c r="C41" s="5" t="s">
        <v>4</v>
      </c>
      <c r="D41" s="23">
        <f t="shared" si="6"/>
        <v>21368043.078000005</v>
      </c>
      <c r="E41" s="23">
        <f t="shared" si="4"/>
        <v>18843155.118000001</v>
      </c>
      <c r="F41" s="23">
        <f t="shared" si="4"/>
        <v>19998535.585999999</v>
      </c>
      <c r="G41" s="23">
        <f t="shared" si="4"/>
        <v>19500275.078000009</v>
      </c>
      <c r="H41" s="23">
        <f t="shared" si="4"/>
        <v>19535141.938000001</v>
      </c>
      <c r="I41" s="23">
        <f t="shared" si="4"/>
        <v>19451471.577999998</v>
      </c>
      <c r="J41" s="23">
        <f t="shared" si="4"/>
        <v>24418452.566000003</v>
      </c>
      <c r="K41" s="23">
        <f t="shared" si="4"/>
        <v>13661778</v>
      </c>
      <c r="L41" s="23">
        <f t="shared" si="4"/>
        <v>7946366.5199999986</v>
      </c>
      <c r="M41" s="23">
        <f t="shared" si="4"/>
        <v>14325300.01</v>
      </c>
      <c r="N41" s="23">
        <f t="shared" si="4"/>
        <v>13754451.007999999</v>
      </c>
      <c r="O41" s="23">
        <f t="shared" si="4"/>
        <v>13146230.873999998</v>
      </c>
      <c r="P41" s="23">
        <f t="shared" si="4"/>
        <v>12720325.797999999</v>
      </c>
      <c r="Q41" s="23">
        <f t="shared" si="4"/>
        <v>14403052.57</v>
      </c>
      <c r="R41" s="23">
        <f t="shared" si="4"/>
        <v>13272854.809999999</v>
      </c>
      <c r="S41" s="23">
        <f t="shared" si="4"/>
        <v>13395895.155999999</v>
      </c>
      <c r="T41" s="23">
        <f t="shared" si="4"/>
        <v>13189647.205000002</v>
      </c>
      <c r="U41" s="23">
        <f t="shared" si="4"/>
        <v>13282995.514</v>
      </c>
      <c r="V41" s="23">
        <f t="shared" si="4"/>
        <v>11659898.800999999</v>
      </c>
      <c r="W41" s="23">
        <f t="shared" ref="W41:X41" si="9">SUM(W9,W17,W25,W33)</f>
        <v>13023436.273000002</v>
      </c>
      <c r="X41" s="23">
        <f t="shared" si="9"/>
        <v>13213647.398</v>
      </c>
      <c r="Y41" s="14"/>
    </row>
    <row r="42" spans="1:28" x14ac:dyDescent="0.2"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14"/>
      <c r="AB42" s="17"/>
    </row>
    <row r="43" spans="1:28" x14ac:dyDescent="0.2">
      <c r="C43" s="5" t="s">
        <v>5</v>
      </c>
      <c r="D43" s="23">
        <f t="shared" si="6"/>
        <v>23935.717999999997</v>
      </c>
      <c r="E43" s="23">
        <f t="shared" si="4"/>
        <v>24134.905999999999</v>
      </c>
      <c r="F43" s="23">
        <f t="shared" si="4"/>
        <v>24173.530000000002</v>
      </c>
      <c r="G43" s="23">
        <f t="shared" si="4"/>
        <v>23905.386000000002</v>
      </c>
      <c r="H43" s="23">
        <f t="shared" si="4"/>
        <v>23759.492000000006</v>
      </c>
      <c r="I43" s="23">
        <f t="shared" si="4"/>
        <v>24336.099000000002</v>
      </c>
      <c r="J43" s="23">
        <f t="shared" si="4"/>
        <v>23100.603999999999</v>
      </c>
      <c r="K43" s="23">
        <f t="shared" si="4"/>
        <v>21393.046000000002</v>
      </c>
      <c r="L43" s="23">
        <f t="shared" si="4"/>
        <v>11065.2</v>
      </c>
      <c r="M43" s="23">
        <f t="shared" si="4"/>
        <v>29139.498</v>
      </c>
      <c r="N43" s="23">
        <f t="shared" si="4"/>
        <v>27911.83</v>
      </c>
      <c r="O43" s="23">
        <f t="shared" si="4"/>
        <v>27929.989999999998</v>
      </c>
      <c r="P43" s="23">
        <f t="shared" si="4"/>
        <v>30220</v>
      </c>
      <c r="Q43" s="23">
        <f t="shared" si="4"/>
        <v>27283.399999999998</v>
      </c>
      <c r="R43" s="23">
        <f t="shared" si="4"/>
        <v>29157.85</v>
      </c>
      <c r="S43" s="23">
        <f t="shared" si="4"/>
        <v>28982.260000000002</v>
      </c>
      <c r="T43" s="23">
        <f t="shared" si="4"/>
        <v>28190.947</v>
      </c>
      <c r="U43" s="23">
        <f t="shared" si="4"/>
        <v>28222.58</v>
      </c>
      <c r="V43" s="23">
        <f t="shared" si="4"/>
        <v>28542.478000000003</v>
      </c>
      <c r="W43" s="23">
        <f t="shared" ref="W43:X43" si="10">SUM(W11,W19,W27,W35)</f>
        <v>29204.912</v>
      </c>
      <c r="X43" s="23">
        <f t="shared" si="10"/>
        <v>29203.695999999996</v>
      </c>
      <c r="Y43" s="13"/>
    </row>
    <row r="44" spans="1:28" x14ac:dyDescent="0.2">
      <c r="C44" s="5" t="s">
        <v>6</v>
      </c>
      <c r="D44" s="23">
        <f t="shared" si="6"/>
        <v>23798.078000000001</v>
      </c>
      <c r="E44" s="23">
        <f t="shared" si="4"/>
        <v>23721.452000000001</v>
      </c>
      <c r="F44" s="23">
        <f t="shared" si="4"/>
        <v>23875.885000000002</v>
      </c>
      <c r="G44" s="23">
        <f t="shared" si="4"/>
        <v>23648.812999999998</v>
      </c>
      <c r="H44" s="23">
        <f t="shared" si="4"/>
        <v>23500.148999999998</v>
      </c>
      <c r="I44" s="23">
        <f t="shared" si="4"/>
        <v>24039.772000000004</v>
      </c>
      <c r="J44" s="23">
        <f t="shared" si="4"/>
        <v>22387.741999999998</v>
      </c>
      <c r="K44" s="23">
        <f t="shared" si="4"/>
        <v>22380.415000000001</v>
      </c>
      <c r="L44" s="23">
        <f t="shared" si="4"/>
        <v>22681.116000000002</v>
      </c>
      <c r="M44" s="23">
        <f t="shared" si="4"/>
        <v>12101.712000000001</v>
      </c>
      <c r="N44" s="23">
        <f t="shared" si="4"/>
        <v>21200.876</v>
      </c>
      <c r="O44" s="23">
        <f t="shared" si="4"/>
        <v>22029.331999999999</v>
      </c>
      <c r="P44" s="23">
        <f t="shared" si="4"/>
        <v>23128.078000000001</v>
      </c>
      <c r="Q44" s="23">
        <f t="shared" si="4"/>
        <v>23051.452000000001</v>
      </c>
      <c r="R44" s="23">
        <f t="shared" si="4"/>
        <v>23205.884999999998</v>
      </c>
      <c r="S44" s="23">
        <f t="shared" si="4"/>
        <v>22978.813000000002</v>
      </c>
      <c r="T44" s="23">
        <f t="shared" si="4"/>
        <v>22830.148999999998</v>
      </c>
      <c r="U44" s="23">
        <f t="shared" si="4"/>
        <v>23369.772000000004</v>
      </c>
      <c r="V44" s="23">
        <f t="shared" si="4"/>
        <v>21717.741999999998</v>
      </c>
      <c r="W44" s="23">
        <f t="shared" ref="W44:X44" si="11">SUM(W12,W20,W28,W36)</f>
        <v>27594.028999999999</v>
      </c>
      <c r="X44" s="23">
        <f t="shared" si="11"/>
        <v>26353.510000000002</v>
      </c>
      <c r="Y44" s="14"/>
    </row>
    <row r="45" spans="1:28" x14ac:dyDescent="0.2">
      <c r="D45" s="23"/>
      <c r="E45" s="23"/>
      <c r="F45" s="23"/>
      <c r="G45" s="23"/>
      <c r="H45" s="23"/>
      <c r="I45" s="23"/>
      <c r="J45" s="23"/>
      <c r="K45" s="23"/>
      <c r="L45" s="23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14"/>
    </row>
    <row r="46" spans="1:28" x14ac:dyDescent="0.2">
      <c r="D46" s="7"/>
      <c r="P46" s="7"/>
    </row>
    <row r="47" spans="1:28" x14ac:dyDescent="0.2">
      <c r="D47" s="46"/>
      <c r="E47" s="46"/>
      <c r="F47" s="46"/>
      <c r="G47" s="46"/>
      <c r="H47" s="46"/>
      <c r="I47" s="46"/>
      <c r="J47" s="46"/>
      <c r="K47" s="46"/>
      <c r="L47" s="46"/>
      <c r="M47" s="11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:28" x14ac:dyDescent="0.2">
      <c r="D48" s="46"/>
      <c r="E48" s="46"/>
      <c r="F48" s="46"/>
      <c r="G48" s="46"/>
      <c r="H48" s="46"/>
      <c r="I48" s="46"/>
      <c r="J48" s="46"/>
      <c r="K48" s="46"/>
      <c r="L48" s="46"/>
      <c r="V48" s="12"/>
      <c r="W48" s="12"/>
      <c r="X48" s="12"/>
      <c r="Y48" s="12"/>
      <c r="AB48" s="19"/>
    </row>
    <row r="49" spans="4:25" x14ac:dyDescent="0.2">
      <c r="D49" s="3"/>
      <c r="E49" s="3"/>
      <c r="F49" s="3"/>
      <c r="G49" s="3"/>
      <c r="H49" s="3"/>
      <c r="I49" s="3"/>
      <c r="J49" s="3"/>
      <c r="K49" s="3"/>
      <c r="L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4:25" x14ac:dyDescent="0.2">
      <c r="D50" s="3"/>
      <c r="E50" s="3"/>
      <c r="F50" s="3"/>
      <c r="G50" s="3"/>
      <c r="H50" s="3"/>
      <c r="I50" s="3"/>
      <c r="J50" s="3"/>
      <c r="K50" s="3"/>
      <c r="L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4:25" x14ac:dyDescent="0.2">
      <c r="D51" s="3"/>
      <c r="E51" s="3"/>
      <c r="F51" s="3"/>
      <c r="G51" s="3"/>
      <c r="H51" s="3"/>
      <c r="I51" s="3"/>
      <c r="J51" s="3"/>
      <c r="K51" s="3"/>
      <c r="L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4:25" x14ac:dyDescent="0.2">
      <c r="D52" s="3"/>
      <c r="E52" s="3"/>
      <c r="F52" s="3"/>
      <c r="G52" s="3"/>
      <c r="H52" s="3"/>
      <c r="I52" s="3"/>
      <c r="J52" s="3"/>
      <c r="K52" s="3"/>
      <c r="L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4:25" x14ac:dyDescent="0.2">
      <c r="D53" s="3"/>
      <c r="E53" s="3"/>
      <c r="F53" s="3"/>
      <c r="G53" s="3"/>
      <c r="H53" s="3"/>
      <c r="I53" s="3"/>
      <c r="J53" s="3"/>
      <c r="K53" s="3"/>
      <c r="L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4:25" x14ac:dyDescent="0.2">
      <c r="D54" s="3"/>
      <c r="E54" s="3"/>
      <c r="F54" s="3"/>
      <c r="G54" s="3"/>
      <c r="H54" s="3"/>
      <c r="I54" s="3"/>
      <c r="J54" s="3"/>
      <c r="K54" s="3"/>
      <c r="L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4:25" x14ac:dyDescent="0.2">
      <c r="D55" s="3"/>
      <c r="E55" s="3"/>
      <c r="F55" s="3"/>
      <c r="G55" s="3"/>
      <c r="H55" s="3"/>
      <c r="I55" s="3"/>
      <c r="J55" s="3"/>
      <c r="K55" s="3"/>
      <c r="L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4:25" x14ac:dyDescent="0.2">
      <c r="D56" s="3"/>
      <c r="E56" s="3"/>
      <c r="F56" s="3"/>
      <c r="G56" s="3"/>
      <c r="H56" s="3"/>
      <c r="I56" s="3"/>
      <c r="J56" s="3"/>
      <c r="K56" s="3"/>
      <c r="L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4:25" x14ac:dyDescent="0.2">
      <c r="D57" s="3"/>
      <c r="E57" s="3"/>
      <c r="F57" s="3"/>
      <c r="G57" s="3"/>
      <c r="H57" s="3"/>
      <c r="I57" s="3"/>
      <c r="J57" s="3"/>
      <c r="K57" s="3"/>
      <c r="L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4:25" x14ac:dyDescent="0.2">
      <c r="D58" s="3"/>
      <c r="E58" s="3"/>
      <c r="F58" s="3"/>
      <c r="G58" s="3"/>
      <c r="H58" s="3"/>
      <c r="I58" s="3"/>
      <c r="J58" s="3"/>
      <c r="K58" s="3"/>
      <c r="L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4:25" x14ac:dyDescent="0.2">
      <c r="D59" s="3"/>
      <c r="E59" s="3"/>
      <c r="F59" s="3"/>
      <c r="G59" s="3"/>
      <c r="H59" s="3"/>
      <c r="I59" s="3"/>
      <c r="J59" s="3"/>
      <c r="K59" s="3"/>
      <c r="L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4:25" x14ac:dyDescent="0.2">
      <c r="D60" s="3"/>
      <c r="E60" s="3"/>
      <c r="F60" s="3"/>
      <c r="G60" s="3"/>
      <c r="H60" s="3"/>
      <c r="I60" s="3"/>
      <c r="J60" s="3"/>
      <c r="K60" s="3"/>
      <c r="L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4:25" x14ac:dyDescent="0.2">
      <c r="D61" s="3"/>
      <c r="E61" s="3"/>
      <c r="F61" s="3"/>
      <c r="G61" s="3"/>
      <c r="H61" s="3"/>
      <c r="I61" s="3"/>
      <c r="J61" s="3"/>
      <c r="K61" s="3"/>
      <c r="L61" s="3"/>
      <c r="P61" s="3"/>
      <c r="Q61" s="3"/>
      <c r="R61" s="3"/>
      <c r="S61" s="3"/>
      <c r="T61" s="3"/>
      <c r="U61" s="3"/>
      <c r="V61" s="3"/>
      <c r="W61" s="3"/>
      <c r="X61" s="3"/>
    </row>
    <row r="62" spans="4:25" x14ac:dyDescent="0.2">
      <c r="D62" s="3"/>
      <c r="E62" s="3"/>
      <c r="F62" s="3"/>
      <c r="G62" s="3"/>
      <c r="H62" s="3"/>
      <c r="I62" s="3"/>
      <c r="J62" s="3"/>
      <c r="K62" s="3"/>
      <c r="L62" s="3"/>
      <c r="P62" s="3"/>
      <c r="Q62" s="3"/>
      <c r="R62" s="3"/>
      <c r="S62" s="3"/>
      <c r="T62" s="3"/>
      <c r="U62" s="3"/>
      <c r="V62" s="3"/>
      <c r="W62" s="3"/>
      <c r="X62" s="3"/>
    </row>
    <row r="63" spans="4:25" x14ac:dyDescent="0.2">
      <c r="D63" s="3"/>
      <c r="E63" s="3"/>
      <c r="F63" s="3"/>
      <c r="G63" s="3"/>
      <c r="H63" s="3"/>
      <c r="I63" s="3"/>
      <c r="J63" s="3"/>
      <c r="K63" s="3"/>
      <c r="L63" s="3"/>
      <c r="P63" s="3"/>
      <c r="Q63" s="3"/>
      <c r="R63" s="3"/>
      <c r="S63" s="3"/>
      <c r="T63" s="3"/>
      <c r="U63" s="3"/>
      <c r="V63" s="3"/>
      <c r="W63" s="3"/>
      <c r="X63" s="3"/>
    </row>
    <row r="64" spans="4:25" x14ac:dyDescent="0.2">
      <c r="D64" s="3"/>
      <c r="E64" s="3"/>
      <c r="F64" s="3"/>
      <c r="G64" s="3"/>
      <c r="H64" s="3"/>
      <c r="I64" s="3"/>
      <c r="J64" s="3"/>
      <c r="K64" s="3"/>
      <c r="L64" s="3"/>
      <c r="P64" s="3"/>
      <c r="Q64" s="3"/>
      <c r="R64" s="3"/>
      <c r="S64" s="3"/>
      <c r="T64" s="3"/>
      <c r="U64" s="3"/>
      <c r="V64" s="3"/>
      <c r="W64" s="3"/>
      <c r="X64" s="3"/>
    </row>
    <row r="65" spans="4:24" x14ac:dyDescent="0.2">
      <c r="D65" s="3"/>
      <c r="E65" s="3"/>
      <c r="F65" s="3"/>
      <c r="G65" s="3"/>
      <c r="H65" s="3"/>
      <c r="I65" s="3"/>
      <c r="J65" s="3"/>
      <c r="K65" s="3"/>
      <c r="L65" s="3"/>
      <c r="P65" s="3"/>
      <c r="Q65" s="3"/>
      <c r="R65" s="3"/>
      <c r="S65" s="3"/>
      <c r="T65" s="3"/>
      <c r="U65" s="3"/>
      <c r="V65" s="3"/>
      <c r="W65" s="3"/>
      <c r="X65" s="3"/>
    </row>
    <row r="66" spans="4:24" x14ac:dyDescent="0.2">
      <c r="D66" s="3"/>
      <c r="E66" s="3"/>
      <c r="F66" s="3"/>
      <c r="G66" s="3"/>
      <c r="H66" s="3"/>
      <c r="I66" s="3"/>
      <c r="J66" s="3"/>
      <c r="K66" s="3"/>
      <c r="L66" s="3"/>
      <c r="P66" s="3"/>
      <c r="Q66" s="3"/>
      <c r="R66" s="3"/>
      <c r="S66" s="3"/>
      <c r="T66" s="3"/>
      <c r="U66" s="3"/>
      <c r="V66" s="3"/>
      <c r="W66" s="3"/>
      <c r="X66" s="3"/>
    </row>
  </sheetData>
  <phoneticPr fontId="3" type="noConversion"/>
  <conditionalFormatting sqref="W49:Y60">
    <cfRule type="cellIs" dxfId="0" priority="4" operator="lessThan">
      <formula>0</formula>
    </cfRule>
  </conditionalFormatting>
  <pageMargins left="0.75" right="0.75" top="1" bottom="1" header="0.5" footer="0.5"/>
  <pageSetup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</sheetPr>
  <dimension ref="A1:Y86"/>
  <sheetViews>
    <sheetView zoomScale="80" zoomScaleNormal="80" workbookViewId="0">
      <selection activeCell="E47" sqref="E47"/>
    </sheetView>
  </sheetViews>
  <sheetFormatPr defaultRowHeight="12.75" x14ac:dyDescent="0.2"/>
  <cols>
    <col min="1" max="1" width="18.7109375" style="6" customWidth="1"/>
    <col min="2" max="2" width="19" style="6" customWidth="1"/>
    <col min="3" max="3" width="12.7109375" style="5" customWidth="1"/>
    <col min="4" max="10" width="10.85546875" style="5" customWidth="1"/>
    <col min="11" max="12" width="9.5703125" style="5" bestFit="1" customWidth="1"/>
    <col min="13" max="15" width="10.85546875" style="3" customWidth="1"/>
    <col min="16" max="22" width="10.85546875" style="5" customWidth="1"/>
    <col min="23" max="24" width="9.5703125" style="5" bestFit="1" customWidth="1"/>
    <col min="25" max="16384" width="9.140625" style="5"/>
  </cols>
  <sheetData>
    <row r="1" spans="1:25" x14ac:dyDescent="0.2">
      <c r="A1" s="8" t="s">
        <v>14</v>
      </c>
      <c r="B1" s="8"/>
      <c r="C1" s="4"/>
      <c r="D1" s="4"/>
      <c r="M1" s="2"/>
      <c r="N1" s="2"/>
      <c r="O1" s="2"/>
      <c r="P1" s="4"/>
    </row>
    <row r="2" spans="1:25" x14ac:dyDescent="0.2">
      <c r="A2" s="34" t="s">
        <v>20</v>
      </c>
      <c r="B2" s="25"/>
      <c r="C2" s="4"/>
      <c r="D2" s="4"/>
      <c r="M2" s="2"/>
      <c r="N2" s="2"/>
      <c r="O2" s="2"/>
      <c r="P2" s="4"/>
    </row>
    <row r="3" spans="1:25" x14ac:dyDescent="0.2">
      <c r="A3" s="25"/>
      <c r="B3" s="25"/>
      <c r="C3" s="4"/>
      <c r="D3" s="4"/>
      <c r="M3" s="1"/>
      <c r="N3" s="1"/>
      <c r="O3" s="1"/>
      <c r="P3" s="4"/>
    </row>
    <row r="4" spans="1:25" s="9" customFormat="1" x14ac:dyDescent="0.2">
      <c r="A4" s="40"/>
      <c r="B4" s="40"/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1:25" x14ac:dyDescent="0.2">
      <c r="A5" s="21" t="s">
        <v>17</v>
      </c>
      <c r="B5" s="37" t="s">
        <v>9</v>
      </c>
      <c r="C5" s="9"/>
      <c r="D5" s="20">
        <v>45301</v>
      </c>
      <c r="E5" s="20">
        <v>45332</v>
      </c>
      <c r="F5" s="20">
        <v>45361</v>
      </c>
      <c r="G5" s="20">
        <v>45392</v>
      </c>
      <c r="H5" s="20">
        <v>45422</v>
      </c>
      <c r="I5" s="20">
        <v>45453</v>
      </c>
      <c r="J5" s="20">
        <v>45483</v>
      </c>
      <c r="K5" s="20">
        <v>45514</v>
      </c>
      <c r="L5" s="20">
        <v>45545</v>
      </c>
      <c r="M5" s="20">
        <v>45566</v>
      </c>
      <c r="N5" s="20">
        <v>45597</v>
      </c>
      <c r="O5" s="20">
        <v>45627</v>
      </c>
      <c r="P5" s="20">
        <v>45658</v>
      </c>
      <c r="Q5" s="20">
        <v>45689</v>
      </c>
      <c r="R5" s="20">
        <v>45717</v>
      </c>
      <c r="S5" s="20">
        <v>45748</v>
      </c>
      <c r="T5" s="20">
        <v>45778</v>
      </c>
      <c r="U5" s="20">
        <v>45809</v>
      </c>
      <c r="V5" s="20">
        <v>45839</v>
      </c>
      <c r="W5" s="20">
        <v>45870</v>
      </c>
      <c r="X5" s="20">
        <v>45901</v>
      </c>
      <c r="Y5" s="12"/>
    </row>
    <row r="6" spans="1:25" x14ac:dyDescent="0.2">
      <c r="A6" s="5" t="s">
        <v>0</v>
      </c>
      <c r="B6" s="35"/>
      <c r="C6" s="5" t="s">
        <v>1</v>
      </c>
      <c r="D6" s="45">
        <v>1</v>
      </c>
      <c r="E6" s="45">
        <v>1</v>
      </c>
      <c r="F6" s="45">
        <v>1</v>
      </c>
      <c r="G6" s="45">
        <v>1</v>
      </c>
      <c r="H6" s="45">
        <v>1</v>
      </c>
      <c r="I6" s="45">
        <v>1</v>
      </c>
      <c r="J6" s="45">
        <v>1</v>
      </c>
      <c r="K6" s="45">
        <v>1</v>
      </c>
      <c r="L6" s="45">
        <v>1</v>
      </c>
      <c r="M6" s="45">
        <v>0</v>
      </c>
      <c r="N6" s="45">
        <v>0</v>
      </c>
      <c r="O6" s="45">
        <v>0</v>
      </c>
      <c r="P6" s="45">
        <v>0</v>
      </c>
      <c r="Q6" s="45">
        <v>0</v>
      </c>
      <c r="R6" s="45">
        <v>0</v>
      </c>
      <c r="S6" s="45">
        <v>0</v>
      </c>
      <c r="T6" s="45">
        <v>0</v>
      </c>
      <c r="U6" s="45">
        <v>0</v>
      </c>
      <c r="V6" s="45">
        <v>0</v>
      </c>
      <c r="W6" s="12">
        <v>0</v>
      </c>
      <c r="X6" s="12">
        <v>0</v>
      </c>
    </row>
    <row r="7" spans="1:25" x14ac:dyDescent="0.2">
      <c r="A7" s="21"/>
      <c r="B7" s="5" t="s">
        <v>16</v>
      </c>
      <c r="C7" s="5" t="s">
        <v>2</v>
      </c>
      <c r="D7" s="13">
        <v>169846.0860000001</v>
      </c>
      <c r="E7" s="13">
        <v>197850.70599999998</v>
      </c>
      <c r="F7" s="13">
        <v>183886.16199999998</v>
      </c>
      <c r="G7" s="13">
        <v>176771.03400000004</v>
      </c>
      <c r="H7" s="13">
        <v>175103.212</v>
      </c>
      <c r="I7" s="13">
        <v>173508.44400000008</v>
      </c>
      <c r="J7" s="13">
        <v>168170.40399999998</v>
      </c>
      <c r="K7" s="45">
        <v>193083.42600000001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</row>
    <row r="8" spans="1:25" x14ac:dyDescent="0.2">
      <c r="A8" s="21"/>
      <c r="B8" s="21"/>
      <c r="C8" s="5" t="s">
        <v>3</v>
      </c>
      <c r="D8" s="13">
        <v>192147.50999999998</v>
      </c>
      <c r="E8" s="13">
        <v>188340.62399999995</v>
      </c>
      <c r="F8" s="13">
        <v>182307.23200000002</v>
      </c>
      <c r="G8" s="13">
        <v>197229.17600000006</v>
      </c>
      <c r="H8" s="13">
        <v>164876.21599999996</v>
      </c>
      <c r="I8" s="13">
        <v>165268.75000000006</v>
      </c>
      <c r="J8" s="13">
        <v>195905.78199999986</v>
      </c>
      <c r="K8" s="45">
        <v>207102.71799999999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</row>
    <row r="9" spans="1:25" x14ac:dyDescent="0.2">
      <c r="A9" s="21"/>
      <c r="B9" s="21"/>
      <c r="C9" s="5" t="s">
        <v>4</v>
      </c>
      <c r="D9" s="45">
        <f>SUM(D7:D8)</f>
        <v>361993.59600000008</v>
      </c>
      <c r="E9" s="45">
        <f t="shared" ref="E9:X9" si="0">SUM(E7:E8)</f>
        <v>386191.32999999996</v>
      </c>
      <c r="F9" s="45">
        <f t="shared" si="0"/>
        <v>366193.39399999997</v>
      </c>
      <c r="G9" s="45">
        <f t="shared" si="0"/>
        <v>374000.21000000008</v>
      </c>
      <c r="H9" s="45">
        <f t="shared" si="0"/>
        <v>339979.42799999996</v>
      </c>
      <c r="I9" s="45">
        <f t="shared" si="0"/>
        <v>338777.19400000013</v>
      </c>
      <c r="J9" s="45">
        <f t="shared" si="0"/>
        <v>364076.18599999987</v>
      </c>
      <c r="K9" s="45">
        <f t="shared" si="0"/>
        <v>400186.14399999997</v>
      </c>
      <c r="L9" s="45">
        <f t="shared" si="0"/>
        <v>0</v>
      </c>
      <c r="M9" s="45">
        <f t="shared" si="0"/>
        <v>0</v>
      </c>
      <c r="N9" s="45">
        <f t="shared" si="0"/>
        <v>0</v>
      </c>
      <c r="O9" s="45">
        <f t="shared" si="0"/>
        <v>0</v>
      </c>
      <c r="P9" s="45">
        <f t="shared" si="0"/>
        <v>0</v>
      </c>
      <c r="Q9" s="45">
        <f t="shared" si="0"/>
        <v>0</v>
      </c>
      <c r="R9" s="45">
        <f t="shared" si="0"/>
        <v>0</v>
      </c>
      <c r="S9" s="45">
        <f t="shared" si="0"/>
        <v>0</v>
      </c>
      <c r="T9" s="45">
        <f t="shared" si="0"/>
        <v>0</v>
      </c>
      <c r="U9" s="45">
        <f t="shared" si="0"/>
        <v>0</v>
      </c>
      <c r="V9" s="45">
        <f t="shared" si="0"/>
        <v>0</v>
      </c>
      <c r="W9" s="45">
        <f t="shared" si="0"/>
        <v>0</v>
      </c>
      <c r="X9" s="45">
        <f t="shared" si="0"/>
        <v>0</v>
      </c>
    </row>
    <row r="10" spans="1:25" x14ac:dyDescent="0.2">
      <c r="A10" s="21"/>
      <c r="B10" s="21"/>
      <c r="D10" s="43"/>
      <c r="E10" s="43"/>
      <c r="F10" s="43"/>
      <c r="G10" s="43"/>
      <c r="H10" s="43"/>
      <c r="I10" s="43"/>
      <c r="J10" s="43"/>
      <c r="K10" s="45"/>
      <c r="L10" s="45"/>
      <c r="M10" s="41"/>
      <c r="N10" s="42"/>
      <c r="O10" s="43"/>
      <c r="P10" s="43"/>
      <c r="Q10" s="43"/>
      <c r="R10" s="43"/>
      <c r="S10" s="43"/>
      <c r="T10" s="43"/>
      <c r="U10" s="43"/>
      <c r="V10" s="43"/>
      <c r="W10" s="28"/>
      <c r="X10" s="28"/>
    </row>
    <row r="11" spans="1:25" x14ac:dyDescent="0.2">
      <c r="A11" s="21"/>
      <c r="B11" s="21"/>
      <c r="C11" s="5" t="s">
        <v>5</v>
      </c>
      <c r="D11" s="13">
        <v>382.88200000000001</v>
      </c>
      <c r="E11" s="13">
        <v>370.82900000000001</v>
      </c>
      <c r="F11" s="13">
        <v>386.42399999999998</v>
      </c>
      <c r="G11" s="13">
        <v>396.87799999999999</v>
      </c>
      <c r="H11" s="13">
        <v>427.59399999999999</v>
      </c>
      <c r="I11" s="13">
        <v>551.27499999999998</v>
      </c>
      <c r="J11" s="13">
        <v>511.57400000000001</v>
      </c>
      <c r="K11" s="45">
        <v>319.78399999999999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13">
        <v>0</v>
      </c>
      <c r="X11" s="13">
        <v>0</v>
      </c>
    </row>
    <row r="12" spans="1:25" x14ac:dyDescent="0.2">
      <c r="A12" s="21"/>
      <c r="B12" s="21"/>
      <c r="C12" s="5" t="s">
        <v>6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45">
        <v>207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13">
        <v>0</v>
      </c>
      <c r="X12" s="13">
        <v>0</v>
      </c>
    </row>
    <row r="13" spans="1:25" x14ac:dyDescent="0.2">
      <c r="A13" s="21"/>
      <c r="B13" s="21"/>
      <c r="D13" s="13"/>
      <c r="E13" s="13"/>
      <c r="F13" s="13"/>
      <c r="G13" s="13"/>
      <c r="H13" s="13"/>
      <c r="I13" s="13"/>
      <c r="J13" s="13"/>
      <c r="K13" s="28"/>
      <c r="L13" s="28"/>
      <c r="M13" s="41"/>
      <c r="N13" s="13"/>
      <c r="O13" s="13"/>
      <c r="P13" s="13"/>
      <c r="Q13" s="13"/>
      <c r="R13" s="13"/>
      <c r="S13" s="13"/>
      <c r="T13" s="13"/>
      <c r="U13" s="13"/>
      <c r="V13" s="13"/>
      <c r="W13" s="28"/>
      <c r="X13" s="28"/>
    </row>
    <row r="14" spans="1:25" x14ac:dyDescent="0.2">
      <c r="A14" s="5" t="s">
        <v>7</v>
      </c>
      <c r="B14" s="35"/>
      <c r="C14" s="5" t="s">
        <v>1</v>
      </c>
      <c r="D14" s="45">
        <v>2</v>
      </c>
      <c r="E14" s="45">
        <v>2</v>
      </c>
      <c r="F14" s="45">
        <v>2</v>
      </c>
      <c r="G14" s="45">
        <v>2</v>
      </c>
      <c r="H14" s="45">
        <v>2</v>
      </c>
      <c r="I14" s="45">
        <v>2</v>
      </c>
      <c r="J14" s="45">
        <v>2</v>
      </c>
      <c r="K14" s="45">
        <v>1</v>
      </c>
      <c r="L14" s="45">
        <v>1</v>
      </c>
      <c r="M14" s="12">
        <v>2</v>
      </c>
      <c r="N14" s="12">
        <v>2</v>
      </c>
      <c r="O14" s="12">
        <v>2</v>
      </c>
      <c r="P14" s="12">
        <v>2</v>
      </c>
      <c r="Q14" s="12">
        <v>2</v>
      </c>
      <c r="R14" s="12">
        <v>2</v>
      </c>
      <c r="S14" s="12">
        <v>2</v>
      </c>
      <c r="T14" s="12">
        <v>2</v>
      </c>
      <c r="U14" s="12">
        <v>2</v>
      </c>
      <c r="V14" s="12">
        <v>2</v>
      </c>
      <c r="W14" s="12">
        <v>2</v>
      </c>
      <c r="X14" s="12">
        <v>2</v>
      </c>
    </row>
    <row r="15" spans="1:25" x14ac:dyDescent="0.2">
      <c r="A15" s="21"/>
      <c r="B15" s="5" t="s">
        <v>15</v>
      </c>
      <c r="C15" s="5" t="s">
        <v>2</v>
      </c>
      <c r="D15" s="13">
        <v>12702.650047191295</v>
      </c>
      <c r="E15" s="13">
        <v>15642.290213747416</v>
      </c>
      <c r="F15" s="13">
        <v>18915.086442792948</v>
      </c>
      <c r="G15" s="13">
        <v>15115.004166482737</v>
      </c>
      <c r="H15" s="13">
        <v>6677.7820333392738</v>
      </c>
      <c r="I15" s="13">
        <v>27988.61771500553</v>
      </c>
      <c r="J15" s="13">
        <v>220542.24</v>
      </c>
      <c r="K15" s="28">
        <v>12019.129999999996</v>
      </c>
      <c r="L15" s="45">
        <v>0</v>
      </c>
      <c r="M15" s="28">
        <v>138163.77600000001</v>
      </c>
      <c r="N15" s="47">
        <v>141844.22400000002</v>
      </c>
      <c r="O15" s="47">
        <v>134612.92800000001</v>
      </c>
      <c r="P15" s="48">
        <v>162787.20000000001</v>
      </c>
      <c r="Q15" s="48">
        <v>175180.992</v>
      </c>
      <c r="R15" s="48">
        <v>148476.47999999998</v>
      </c>
      <c r="S15" s="48">
        <v>150387.84</v>
      </c>
      <c r="T15" s="48">
        <v>131646.144</v>
      </c>
      <c r="U15" s="48">
        <v>132081.60000000001</v>
      </c>
      <c r="V15" s="48">
        <v>142144.128</v>
      </c>
      <c r="W15" s="28">
        <v>165616.128</v>
      </c>
      <c r="X15" s="28">
        <v>149885.37599999999</v>
      </c>
    </row>
    <row r="16" spans="1:25" x14ac:dyDescent="0.2">
      <c r="A16" s="21"/>
      <c r="B16" s="21"/>
      <c r="C16" s="5" t="s">
        <v>3</v>
      </c>
      <c r="D16" s="13">
        <v>12332</v>
      </c>
      <c r="E16" s="13">
        <v>14784</v>
      </c>
      <c r="F16" s="13">
        <v>9457.5432213964741</v>
      </c>
      <c r="G16" s="13">
        <v>31465</v>
      </c>
      <c r="H16" s="13">
        <v>46124</v>
      </c>
      <c r="I16" s="13">
        <v>41674</v>
      </c>
      <c r="J16" s="13">
        <v>375044.49800000002</v>
      </c>
      <c r="K16" s="28">
        <v>17521.227999999999</v>
      </c>
      <c r="L16" s="45">
        <v>0</v>
      </c>
      <c r="M16" s="28">
        <v>189344.83199999999</v>
      </c>
      <c r="N16" s="47">
        <v>159924.09599999999</v>
      </c>
      <c r="O16" s="47">
        <v>175924.60800000001</v>
      </c>
      <c r="P16" s="48">
        <v>179951.04</v>
      </c>
      <c r="Q16" s="48">
        <v>179884.03200000001</v>
      </c>
      <c r="R16" s="48">
        <v>170876.736</v>
      </c>
      <c r="S16" s="48">
        <v>186467.136</v>
      </c>
      <c r="T16" s="48">
        <v>176363.90400000001</v>
      </c>
      <c r="U16" s="48">
        <v>176355.84</v>
      </c>
      <c r="V16" s="48">
        <v>178169.47200000001</v>
      </c>
      <c r="W16" s="28">
        <v>202859.90400000001</v>
      </c>
      <c r="X16" s="28">
        <v>201681.79199999999</v>
      </c>
    </row>
    <row r="17" spans="1:24" x14ac:dyDescent="0.2">
      <c r="A17" s="21"/>
      <c r="B17" s="21"/>
      <c r="C17" s="5" t="s">
        <v>4</v>
      </c>
      <c r="D17" s="45">
        <f>SUM(D15:D16)</f>
        <v>25034.650047191295</v>
      </c>
      <c r="E17" s="45">
        <f t="shared" ref="E17:X17" si="1">SUM(E15:E16)</f>
        <v>30426.290213747416</v>
      </c>
      <c r="F17" s="45">
        <f t="shared" si="1"/>
        <v>28372.629664189422</v>
      </c>
      <c r="G17" s="45">
        <f t="shared" si="1"/>
        <v>46580.004166482737</v>
      </c>
      <c r="H17" s="45">
        <f t="shared" si="1"/>
        <v>52801.782033339274</v>
      </c>
      <c r="I17" s="45">
        <f t="shared" si="1"/>
        <v>69662.61771500553</v>
      </c>
      <c r="J17" s="45">
        <f t="shared" si="1"/>
        <v>595586.73800000001</v>
      </c>
      <c r="K17" s="45">
        <f t="shared" si="1"/>
        <v>29540.357999999993</v>
      </c>
      <c r="L17" s="45">
        <f t="shared" si="1"/>
        <v>0</v>
      </c>
      <c r="M17" s="45">
        <f t="shared" si="1"/>
        <v>327508.60800000001</v>
      </c>
      <c r="N17" s="45">
        <f t="shared" si="1"/>
        <v>301768.32000000001</v>
      </c>
      <c r="O17" s="45">
        <f t="shared" si="1"/>
        <v>310537.53600000002</v>
      </c>
      <c r="P17" s="45">
        <f t="shared" si="1"/>
        <v>342738.24</v>
      </c>
      <c r="Q17" s="45">
        <f t="shared" si="1"/>
        <v>355065.02399999998</v>
      </c>
      <c r="R17" s="45">
        <f t="shared" si="1"/>
        <v>319353.21600000001</v>
      </c>
      <c r="S17" s="45">
        <f t="shared" si="1"/>
        <v>336854.97600000002</v>
      </c>
      <c r="T17" s="45">
        <f t="shared" si="1"/>
        <v>308010.04800000001</v>
      </c>
      <c r="U17" s="45">
        <f t="shared" si="1"/>
        <v>308437.44</v>
      </c>
      <c r="V17" s="45">
        <f t="shared" si="1"/>
        <v>320313.59999999998</v>
      </c>
      <c r="W17" s="45">
        <f t="shared" si="1"/>
        <v>368476.03200000001</v>
      </c>
      <c r="X17" s="45">
        <f t="shared" si="1"/>
        <v>351567.16799999995</v>
      </c>
    </row>
    <row r="18" spans="1:24" x14ac:dyDescent="0.2">
      <c r="A18" s="21"/>
      <c r="B18" s="21"/>
      <c r="D18" s="13"/>
      <c r="E18" s="13"/>
      <c r="F18" s="13"/>
      <c r="G18" s="13"/>
      <c r="H18" s="13"/>
      <c r="I18" s="13"/>
      <c r="J18" s="13"/>
      <c r="K18" s="13"/>
      <c r="L18" s="13"/>
      <c r="M18" s="41"/>
      <c r="N18" s="42"/>
      <c r="O18" s="42"/>
      <c r="P18" s="42"/>
      <c r="Q18" s="42"/>
      <c r="R18" s="42"/>
      <c r="S18" s="42"/>
      <c r="T18" s="42"/>
      <c r="U18" s="42"/>
      <c r="V18" s="42"/>
      <c r="W18" s="28"/>
      <c r="X18" s="28"/>
    </row>
    <row r="19" spans="1:24" x14ac:dyDescent="0.2">
      <c r="A19" s="21"/>
      <c r="B19" s="21"/>
      <c r="C19" s="5" t="s">
        <v>5</v>
      </c>
      <c r="D19" s="43">
        <v>319.88200000000001</v>
      </c>
      <c r="E19" s="43">
        <v>456.68200000000002</v>
      </c>
      <c r="F19" s="43">
        <v>338.60199999999998</v>
      </c>
      <c r="G19" s="43">
        <v>366.94099999999997</v>
      </c>
      <c r="H19" s="43">
        <v>255.83</v>
      </c>
      <c r="I19" s="43">
        <v>299.40499999999997</v>
      </c>
      <c r="J19" s="43">
        <v>101.232</v>
      </c>
      <c r="K19" s="5">
        <v>403</v>
      </c>
      <c r="L19" s="5">
        <v>0</v>
      </c>
      <c r="M19" s="49">
        <v>1060.4479999999999</v>
      </c>
      <c r="N19" s="49">
        <v>1000</v>
      </c>
      <c r="O19" s="49">
        <v>1000</v>
      </c>
      <c r="P19" s="49">
        <v>1000</v>
      </c>
      <c r="Q19" s="49">
        <v>1000</v>
      </c>
      <c r="R19" s="49">
        <v>1000</v>
      </c>
      <c r="S19" s="49">
        <v>1000</v>
      </c>
      <c r="T19" s="49">
        <v>1000</v>
      </c>
      <c r="U19" s="49">
        <v>1000</v>
      </c>
      <c r="V19" s="49">
        <v>1095.008</v>
      </c>
      <c r="W19" s="5">
        <v>1128.9920000000002</v>
      </c>
      <c r="X19" s="5">
        <v>1183.136</v>
      </c>
    </row>
    <row r="20" spans="1:24" x14ac:dyDescent="0.2">
      <c r="A20" s="21"/>
      <c r="B20" s="21"/>
      <c r="C20" s="5" t="s">
        <v>6</v>
      </c>
      <c r="D20" s="43">
        <v>190.65600000000001</v>
      </c>
      <c r="E20" s="43">
        <v>99.302000000000007</v>
      </c>
      <c r="F20" s="43">
        <v>91.007999999999996</v>
      </c>
      <c r="G20" s="43">
        <v>291.27999999999997</v>
      </c>
      <c r="H20" s="43">
        <v>232.06</v>
      </c>
      <c r="I20" s="43">
        <v>210.82</v>
      </c>
      <c r="J20" s="43">
        <v>248.14</v>
      </c>
      <c r="K20" s="28">
        <v>109</v>
      </c>
      <c r="L20" s="28">
        <v>185</v>
      </c>
      <c r="M20" s="43">
        <v>345.16800000000001</v>
      </c>
      <c r="N20" s="43">
        <v>366.94099999999997</v>
      </c>
      <c r="O20" s="43">
        <v>413.12200000000001</v>
      </c>
      <c r="P20" s="43">
        <v>551.27499999999998</v>
      </c>
      <c r="Q20" s="43">
        <v>339.55200000000002</v>
      </c>
      <c r="R20" s="43">
        <v>351.173</v>
      </c>
      <c r="S20" s="43">
        <v>345.16800000000001</v>
      </c>
      <c r="T20" s="43">
        <v>366.94099999999997</v>
      </c>
      <c r="U20" s="43">
        <v>413.12200000000001</v>
      </c>
      <c r="V20" s="43">
        <v>551.27499999999998</v>
      </c>
      <c r="W20" s="28">
        <v>685.19499999999994</v>
      </c>
      <c r="X20" s="28">
        <v>673.31500000000005</v>
      </c>
    </row>
    <row r="21" spans="1:24" x14ac:dyDescent="0.2">
      <c r="A21" s="21"/>
      <c r="B21" s="21"/>
      <c r="D21" s="13"/>
      <c r="E21" s="13"/>
      <c r="F21" s="13"/>
      <c r="G21" s="13"/>
      <c r="H21" s="13"/>
      <c r="I21" s="13"/>
      <c r="J21" s="13"/>
      <c r="K21" s="28"/>
      <c r="L21" s="28"/>
      <c r="M21" s="41"/>
      <c r="N21" s="13"/>
      <c r="O21" s="13"/>
      <c r="P21" s="13"/>
      <c r="Q21" s="13"/>
      <c r="R21" s="13"/>
      <c r="S21" s="13"/>
      <c r="T21" s="13"/>
      <c r="U21" s="13"/>
      <c r="V21" s="13"/>
      <c r="W21" s="28"/>
      <c r="X21" s="28"/>
    </row>
    <row r="22" spans="1:24" x14ac:dyDescent="0.2">
      <c r="A22" s="5" t="s">
        <v>21</v>
      </c>
      <c r="B22" s="35"/>
      <c r="C22" s="5" t="s">
        <v>1</v>
      </c>
      <c r="D22" s="15">
        <v>1</v>
      </c>
      <c r="E22" s="15">
        <v>1</v>
      </c>
      <c r="F22" s="15">
        <v>1</v>
      </c>
      <c r="G22" s="15">
        <v>1</v>
      </c>
      <c r="H22" s="15">
        <v>1</v>
      </c>
      <c r="I22" s="15">
        <v>1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</row>
    <row r="23" spans="1:24" x14ac:dyDescent="0.2">
      <c r="A23" s="21"/>
      <c r="B23" s="5" t="s">
        <v>18</v>
      </c>
      <c r="C23" s="5" t="s">
        <v>2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</row>
    <row r="24" spans="1:24" x14ac:dyDescent="0.2">
      <c r="A24" s="21"/>
      <c r="B24" s="21"/>
      <c r="C24" s="5" t="s">
        <v>3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</row>
    <row r="25" spans="1:24" x14ac:dyDescent="0.2">
      <c r="A25" s="21"/>
      <c r="B25" s="21"/>
      <c r="C25" s="5" t="s">
        <v>4</v>
      </c>
      <c r="D25" s="45">
        <f>SUM(D23:D24)</f>
        <v>0</v>
      </c>
      <c r="E25" s="45">
        <f t="shared" ref="E25:X25" si="2">SUM(E23:E24)</f>
        <v>0</v>
      </c>
      <c r="F25" s="45">
        <f t="shared" si="2"/>
        <v>0</v>
      </c>
      <c r="G25" s="45">
        <f t="shared" si="2"/>
        <v>0</v>
      </c>
      <c r="H25" s="45">
        <f t="shared" si="2"/>
        <v>0</v>
      </c>
      <c r="I25" s="45">
        <f t="shared" si="2"/>
        <v>0</v>
      </c>
      <c r="J25" s="45">
        <f t="shared" si="2"/>
        <v>0</v>
      </c>
      <c r="K25" s="45">
        <f t="shared" si="2"/>
        <v>0</v>
      </c>
      <c r="L25" s="45">
        <f t="shared" si="2"/>
        <v>0</v>
      </c>
      <c r="M25" s="45">
        <f t="shared" si="2"/>
        <v>0</v>
      </c>
      <c r="N25" s="45">
        <f t="shared" si="2"/>
        <v>0</v>
      </c>
      <c r="O25" s="45">
        <f t="shared" si="2"/>
        <v>0</v>
      </c>
      <c r="P25" s="45">
        <f t="shared" si="2"/>
        <v>0</v>
      </c>
      <c r="Q25" s="45">
        <f t="shared" si="2"/>
        <v>0</v>
      </c>
      <c r="R25" s="45">
        <f t="shared" si="2"/>
        <v>0</v>
      </c>
      <c r="S25" s="45">
        <f t="shared" si="2"/>
        <v>0</v>
      </c>
      <c r="T25" s="45">
        <f t="shared" si="2"/>
        <v>0</v>
      </c>
      <c r="U25" s="45">
        <f t="shared" si="2"/>
        <v>0</v>
      </c>
      <c r="V25" s="45">
        <f t="shared" si="2"/>
        <v>0</v>
      </c>
      <c r="W25" s="45">
        <f t="shared" si="2"/>
        <v>0</v>
      </c>
      <c r="X25" s="45">
        <f t="shared" si="2"/>
        <v>0</v>
      </c>
    </row>
    <row r="26" spans="1:24" x14ac:dyDescent="0.2">
      <c r="A26" s="21"/>
      <c r="B26" s="21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28"/>
      <c r="X26" s="28"/>
    </row>
    <row r="27" spans="1:24" x14ac:dyDescent="0.2">
      <c r="A27" s="21"/>
      <c r="B27" s="21"/>
      <c r="C27" s="5" t="s">
        <v>5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</row>
    <row r="28" spans="1:24" x14ac:dyDescent="0.2">
      <c r="A28" s="21"/>
      <c r="B28" s="21"/>
      <c r="C28" s="5" t="s">
        <v>6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</row>
    <row r="29" spans="1:24" x14ac:dyDescent="0.2">
      <c r="A29" s="21"/>
      <c r="B29" s="21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5"/>
      <c r="X29" s="15"/>
    </row>
    <row r="30" spans="1:24" x14ac:dyDescent="0.2">
      <c r="A30" s="5" t="s">
        <v>10</v>
      </c>
      <c r="B30" s="35"/>
      <c r="C30" s="5" t="s">
        <v>1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12">
        <v>0</v>
      </c>
      <c r="X30" s="12">
        <v>0</v>
      </c>
    </row>
    <row r="31" spans="1:24" x14ac:dyDescent="0.2">
      <c r="A31" s="21"/>
      <c r="B31" s="5" t="s">
        <v>11</v>
      </c>
      <c r="C31" s="5" t="s">
        <v>2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</row>
    <row r="32" spans="1:24" x14ac:dyDescent="0.2">
      <c r="A32" s="21"/>
      <c r="B32" s="21"/>
      <c r="C32" s="5" t="s">
        <v>3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</row>
    <row r="33" spans="1:24" x14ac:dyDescent="0.2">
      <c r="A33" s="21"/>
      <c r="B33" s="21"/>
      <c r="C33" s="5" t="s">
        <v>4</v>
      </c>
      <c r="D33" s="45">
        <f>SUM(D31:D32)</f>
        <v>0</v>
      </c>
      <c r="E33" s="45">
        <f t="shared" ref="E33:X33" si="3">SUM(E31:E32)</f>
        <v>0</v>
      </c>
      <c r="F33" s="45">
        <f t="shared" si="3"/>
        <v>0</v>
      </c>
      <c r="G33" s="45">
        <f t="shared" si="3"/>
        <v>0</v>
      </c>
      <c r="H33" s="45">
        <f t="shared" si="3"/>
        <v>0</v>
      </c>
      <c r="I33" s="45">
        <f t="shared" si="3"/>
        <v>0</v>
      </c>
      <c r="J33" s="45">
        <f t="shared" si="3"/>
        <v>0</v>
      </c>
      <c r="K33" s="45">
        <f t="shared" si="3"/>
        <v>0</v>
      </c>
      <c r="L33" s="45">
        <f t="shared" si="3"/>
        <v>0</v>
      </c>
      <c r="M33" s="45">
        <f t="shared" si="3"/>
        <v>0</v>
      </c>
      <c r="N33" s="45">
        <f t="shared" si="3"/>
        <v>0</v>
      </c>
      <c r="O33" s="45">
        <f t="shared" si="3"/>
        <v>0</v>
      </c>
      <c r="P33" s="45">
        <f t="shared" si="3"/>
        <v>0</v>
      </c>
      <c r="Q33" s="45">
        <f t="shared" si="3"/>
        <v>0</v>
      </c>
      <c r="R33" s="45">
        <f t="shared" si="3"/>
        <v>0</v>
      </c>
      <c r="S33" s="45">
        <f t="shared" si="3"/>
        <v>0</v>
      </c>
      <c r="T33" s="45">
        <f t="shared" si="3"/>
        <v>0</v>
      </c>
      <c r="U33" s="45">
        <f t="shared" si="3"/>
        <v>0</v>
      </c>
      <c r="V33" s="45">
        <f t="shared" si="3"/>
        <v>0</v>
      </c>
      <c r="W33" s="45">
        <f t="shared" si="3"/>
        <v>0</v>
      </c>
      <c r="X33" s="45">
        <f t="shared" si="3"/>
        <v>0</v>
      </c>
    </row>
    <row r="34" spans="1:24" x14ac:dyDescent="0.2">
      <c r="A34" s="21"/>
      <c r="B34" s="21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12"/>
      <c r="X34" s="12"/>
    </row>
    <row r="35" spans="1:24" x14ac:dyDescent="0.2">
      <c r="A35" s="21"/>
      <c r="B35" s="21"/>
      <c r="C35" s="5" t="s">
        <v>5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</row>
    <row r="36" spans="1:24" x14ac:dyDescent="0.2">
      <c r="A36" s="21"/>
      <c r="B36" s="21"/>
      <c r="C36" s="5" t="s">
        <v>6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</row>
    <row r="37" spans="1:24" x14ac:dyDescent="0.2">
      <c r="A37" s="21"/>
      <c r="B37" s="21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1:24" x14ac:dyDescent="0.2">
      <c r="A38" s="21" t="s">
        <v>12</v>
      </c>
      <c r="B38" s="21"/>
      <c r="C38" s="5" t="s">
        <v>1</v>
      </c>
      <c r="D38" s="13">
        <f>D6+D14+D22+D30</f>
        <v>4</v>
      </c>
      <c r="E38" s="13">
        <f t="shared" ref="E38:V38" si="4">E6+E14+E22+E30</f>
        <v>4</v>
      </c>
      <c r="F38" s="13">
        <f t="shared" si="4"/>
        <v>4</v>
      </c>
      <c r="G38" s="13">
        <f t="shared" si="4"/>
        <v>4</v>
      </c>
      <c r="H38" s="13">
        <f t="shared" si="4"/>
        <v>4</v>
      </c>
      <c r="I38" s="13">
        <f t="shared" si="4"/>
        <v>4</v>
      </c>
      <c r="J38" s="13">
        <f t="shared" si="4"/>
        <v>3</v>
      </c>
      <c r="K38" s="13">
        <f t="shared" si="4"/>
        <v>2</v>
      </c>
      <c r="L38" s="13">
        <f t="shared" si="4"/>
        <v>2</v>
      </c>
      <c r="M38" s="13">
        <f t="shared" si="4"/>
        <v>2</v>
      </c>
      <c r="N38" s="13">
        <f t="shared" si="4"/>
        <v>2</v>
      </c>
      <c r="O38" s="13">
        <f t="shared" si="4"/>
        <v>2</v>
      </c>
      <c r="P38" s="13">
        <f t="shared" si="4"/>
        <v>2</v>
      </c>
      <c r="Q38" s="13">
        <f t="shared" si="4"/>
        <v>2</v>
      </c>
      <c r="R38" s="13">
        <f t="shared" si="4"/>
        <v>2</v>
      </c>
      <c r="S38" s="13">
        <f t="shared" si="4"/>
        <v>2</v>
      </c>
      <c r="T38" s="13">
        <f t="shared" si="4"/>
        <v>2</v>
      </c>
      <c r="U38" s="13">
        <f t="shared" si="4"/>
        <v>2</v>
      </c>
      <c r="V38" s="13">
        <f t="shared" si="4"/>
        <v>2</v>
      </c>
      <c r="W38" s="13">
        <f t="shared" ref="W38:X38" si="5">W6+W14+W22+W30</f>
        <v>2</v>
      </c>
      <c r="X38" s="13">
        <f t="shared" si="5"/>
        <v>2</v>
      </c>
    </row>
    <row r="39" spans="1:24" x14ac:dyDescent="0.2">
      <c r="A39" s="21"/>
      <c r="B39" s="21"/>
      <c r="C39" s="5" t="s">
        <v>2</v>
      </c>
      <c r="D39" s="22">
        <f>D7+D15+D23+D31</f>
        <v>182548.7360471914</v>
      </c>
      <c r="E39" s="22">
        <f t="shared" ref="E39:V39" si="6">E7+E15+E23+E31</f>
        <v>213492.99621374739</v>
      </c>
      <c r="F39" s="22">
        <f t="shared" si="6"/>
        <v>202801.24844279292</v>
      </c>
      <c r="G39" s="22">
        <f t="shared" si="6"/>
        <v>191886.03816648279</v>
      </c>
      <c r="H39" s="22">
        <f t="shared" si="6"/>
        <v>181780.99403333926</v>
      </c>
      <c r="I39" s="22">
        <f t="shared" si="6"/>
        <v>201497.06171500561</v>
      </c>
      <c r="J39" s="22">
        <f t="shared" si="6"/>
        <v>388712.64399999997</v>
      </c>
      <c r="K39" s="22">
        <f t="shared" si="6"/>
        <v>205102.55600000001</v>
      </c>
      <c r="L39" s="22">
        <f t="shared" si="6"/>
        <v>0</v>
      </c>
      <c r="M39" s="22">
        <f t="shared" si="6"/>
        <v>138163.77600000001</v>
      </c>
      <c r="N39" s="22">
        <f t="shared" si="6"/>
        <v>141844.22400000002</v>
      </c>
      <c r="O39" s="22">
        <f t="shared" si="6"/>
        <v>134612.92800000001</v>
      </c>
      <c r="P39" s="22">
        <f t="shared" si="6"/>
        <v>162787.20000000001</v>
      </c>
      <c r="Q39" s="22">
        <f t="shared" si="6"/>
        <v>175180.992</v>
      </c>
      <c r="R39" s="22">
        <f t="shared" si="6"/>
        <v>148476.47999999998</v>
      </c>
      <c r="S39" s="22">
        <f t="shared" si="6"/>
        <v>150387.84</v>
      </c>
      <c r="T39" s="22">
        <f t="shared" si="6"/>
        <v>131646.144</v>
      </c>
      <c r="U39" s="22">
        <f t="shared" si="6"/>
        <v>132081.60000000001</v>
      </c>
      <c r="V39" s="22">
        <f t="shared" si="6"/>
        <v>142144.128</v>
      </c>
      <c r="W39" s="22">
        <f t="shared" ref="W39:X39" si="7">W7+W15+W23+W31</f>
        <v>165616.128</v>
      </c>
      <c r="X39" s="22">
        <f t="shared" si="7"/>
        <v>149885.37599999999</v>
      </c>
    </row>
    <row r="40" spans="1:24" x14ac:dyDescent="0.2">
      <c r="A40" s="21"/>
      <c r="B40" s="21"/>
      <c r="C40" s="5" t="s">
        <v>3</v>
      </c>
      <c r="D40" s="22">
        <f>D8+D16+D24+D32</f>
        <v>204479.50999999998</v>
      </c>
      <c r="E40" s="22">
        <f t="shared" ref="E40:V40" si="8">E8+E16+E24+E32</f>
        <v>203124.62399999995</v>
      </c>
      <c r="F40" s="22">
        <f t="shared" si="8"/>
        <v>191764.7752213965</v>
      </c>
      <c r="G40" s="22">
        <f t="shared" si="8"/>
        <v>228694.17600000006</v>
      </c>
      <c r="H40" s="22">
        <f t="shared" si="8"/>
        <v>211000.21599999996</v>
      </c>
      <c r="I40" s="22">
        <f t="shared" si="8"/>
        <v>206942.75000000006</v>
      </c>
      <c r="J40" s="22">
        <f t="shared" si="8"/>
        <v>570950.27999999991</v>
      </c>
      <c r="K40" s="22">
        <f t="shared" si="8"/>
        <v>224623.946</v>
      </c>
      <c r="L40" s="22">
        <f t="shared" si="8"/>
        <v>0</v>
      </c>
      <c r="M40" s="22">
        <f t="shared" si="8"/>
        <v>189344.83199999999</v>
      </c>
      <c r="N40" s="22">
        <f t="shared" si="8"/>
        <v>159924.09599999999</v>
      </c>
      <c r="O40" s="22">
        <f t="shared" si="8"/>
        <v>175924.60800000001</v>
      </c>
      <c r="P40" s="22">
        <f t="shared" si="8"/>
        <v>179951.04</v>
      </c>
      <c r="Q40" s="22">
        <f t="shared" si="8"/>
        <v>179884.03200000001</v>
      </c>
      <c r="R40" s="22">
        <f t="shared" si="8"/>
        <v>170876.736</v>
      </c>
      <c r="S40" s="22">
        <f t="shared" si="8"/>
        <v>186467.136</v>
      </c>
      <c r="T40" s="22">
        <f t="shared" si="8"/>
        <v>176363.90400000001</v>
      </c>
      <c r="U40" s="22">
        <f t="shared" si="8"/>
        <v>176355.84</v>
      </c>
      <c r="V40" s="22">
        <f t="shared" si="8"/>
        <v>178169.47200000001</v>
      </c>
      <c r="W40" s="22">
        <f t="shared" ref="W40:X40" si="9">W8+W16+W24+W32</f>
        <v>202859.90400000001</v>
      </c>
      <c r="X40" s="22">
        <f t="shared" si="9"/>
        <v>201681.79199999999</v>
      </c>
    </row>
    <row r="41" spans="1:24" x14ac:dyDescent="0.2">
      <c r="A41" s="21"/>
      <c r="B41" s="21"/>
      <c r="C41" s="5" t="s">
        <v>4</v>
      </c>
      <c r="D41" s="22">
        <f>D9+D17+D25+D33</f>
        <v>387028.24604719138</v>
      </c>
      <c r="E41" s="22">
        <f t="shared" ref="E41:V41" si="10">E9+E17+E25+E33</f>
        <v>416617.62021374737</v>
      </c>
      <c r="F41" s="22">
        <f t="shared" si="10"/>
        <v>394566.02366418939</v>
      </c>
      <c r="G41" s="22">
        <f t="shared" si="10"/>
        <v>420580.21416648279</v>
      </c>
      <c r="H41" s="22">
        <f t="shared" si="10"/>
        <v>392781.21003333922</v>
      </c>
      <c r="I41" s="22">
        <f t="shared" si="10"/>
        <v>408439.81171500566</v>
      </c>
      <c r="J41" s="22">
        <f t="shared" si="10"/>
        <v>959662.92399999988</v>
      </c>
      <c r="K41" s="22">
        <f t="shared" si="10"/>
        <v>429726.50199999998</v>
      </c>
      <c r="L41" s="22">
        <f t="shared" si="10"/>
        <v>0</v>
      </c>
      <c r="M41" s="22">
        <f t="shared" si="10"/>
        <v>327508.60800000001</v>
      </c>
      <c r="N41" s="22">
        <f t="shared" si="10"/>
        <v>301768.32000000001</v>
      </c>
      <c r="O41" s="22">
        <f t="shared" si="10"/>
        <v>310537.53600000002</v>
      </c>
      <c r="P41" s="22">
        <f t="shared" si="10"/>
        <v>342738.24</v>
      </c>
      <c r="Q41" s="22">
        <f t="shared" si="10"/>
        <v>355065.02399999998</v>
      </c>
      <c r="R41" s="22">
        <f t="shared" si="10"/>
        <v>319353.21600000001</v>
      </c>
      <c r="S41" s="22">
        <f t="shared" si="10"/>
        <v>336854.97600000002</v>
      </c>
      <c r="T41" s="22">
        <f t="shared" si="10"/>
        <v>308010.04800000001</v>
      </c>
      <c r="U41" s="22">
        <f t="shared" si="10"/>
        <v>308437.44</v>
      </c>
      <c r="V41" s="22">
        <f t="shared" si="10"/>
        <v>320313.59999999998</v>
      </c>
      <c r="W41" s="22">
        <f t="shared" ref="W41:X41" si="11">W9+W17+W25+W33</f>
        <v>368476.03200000001</v>
      </c>
      <c r="X41" s="22">
        <f t="shared" si="11"/>
        <v>351567.16799999995</v>
      </c>
    </row>
    <row r="42" spans="1:24" x14ac:dyDescent="0.2">
      <c r="A42" s="21"/>
      <c r="B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</row>
    <row r="43" spans="1:24" x14ac:dyDescent="0.2">
      <c r="A43" s="21"/>
      <c r="B43" s="21"/>
      <c r="C43" s="5" t="s">
        <v>5</v>
      </c>
      <c r="D43" s="22">
        <f>D11+D19+D27+D35</f>
        <v>702.76400000000001</v>
      </c>
      <c r="E43" s="22">
        <f t="shared" ref="E43:V43" si="12">E11+E19+E27+E35</f>
        <v>827.51099999999997</v>
      </c>
      <c r="F43" s="22">
        <f t="shared" si="12"/>
        <v>725.02599999999995</v>
      </c>
      <c r="G43" s="22">
        <f t="shared" si="12"/>
        <v>763.81899999999996</v>
      </c>
      <c r="H43" s="22">
        <f t="shared" si="12"/>
        <v>683.42399999999998</v>
      </c>
      <c r="I43" s="22">
        <f t="shared" si="12"/>
        <v>850.68</v>
      </c>
      <c r="J43" s="22">
        <f t="shared" si="12"/>
        <v>612.80600000000004</v>
      </c>
      <c r="K43" s="22">
        <f t="shared" si="12"/>
        <v>722.78399999999999</v>
      </c>
      <c r="L43" s="22">
        <f t="shared" si="12"/>
        <v>0</v>
      </c>
      <c r="M43" s="22">
        <f t="shared" si="12"/>
        <v>1060.4479999999999</v>
      </c>
      <c r="N43" s="22">
        <f t="shared" si="12"/>
        <v>1000</v>
      </c>
      <c r="O43" s="22">
        <f t="shared" si="12"/>
        <v>1000</v>
      </c>
      <c r="P43" s="22">
        <f t="shared" si="12"/>
        <v>1000</v>
      </c>
      <c r="Q43" s="22">
        <f t="shared" si="12"/>
        <v>1000</v>
      </c>
      <c r="R43" s="22">
        <f t="shared" si="12"/>
        <v>1000</v>
      </c>
      <c r="S43" s="22">
        <f t="shared" si="12"/>
        <v>1000</v>
      </c>
      <c r="T43" s="22">
        <f t="shared" si="12"/>
        <v>1000</v>
      </c>
      <c r="U43" s="22">
        <f t="shared" si="12"/>
        <v>1000</v>
      </c>
      <c r="V43" s="22">
        <f t="shared" si="12"/>
        <v>1095.008</v>
      </c>
      <c r="W43" s="22">
        <f t="shared" ref="W43:X43" si="13">W11+W19+W27+W35</f>
        <v>1128.9920000000002</v>
      </c>
      <c r="X43" s="22">
        <f t="shared" si="13"/>
        <v>1183.136</v>
      </c>
    </row>
    <row r="44" spans="1:24" x14ac:dyDescent="0.2">
      <c r="A44" s="21"/>
      <c r="B44" s="21"/>
      <c r="C44" s="5" t="s">
        <v>6</v>
      </c>
      <c r="D44" s="22">
        <f>D12+D20+D28+D36</f>
        <v>190.65600000000001</v>
      </c>
      <c r="E44" s="22">
        <f t="shared" ref="E44:V44" si="14">E12+E20+E28+E36</f>
        <v>99.302000000000007</v>
      </c>
      <c r="F44" s="22">
        <f t="shared" si="14"/>
        <v>91.007999999999996</v>
      </c>
      <c r="G44" s="22">
        <f t="shared" si="14"/>
        <v>291.27999999999997</v>
      </c>
      <c r="H44" s="22">
        <f t="shared" si="14"/>
        <v>232.06</v>
      </c>
      <c r="I44" s="22">
        <f t="shared" si="14"/>
        <v>210.82</v>
      </c>
      <c r="J44" s="22">
        <f t="shared" si="14"/>
        <v>248.14</v>
      </c>
      <c r="K44" s="22">
        <f t="shared" si="14"/>
        <v>316</v>
      </c>
      <c r="L44" s="22">
        <f t="shared" si="14"/>
        <v>185</v>
      </c>
      <c r="M44" s="22">
        <f t="shared" si="14"/>
        <v>345.16800000000001</v>
      </c>
      <c r="N44" s="22">
        <f t="shared" si="14"/>
        <v>366.94099999999997</v>
      </c>
      <c r="O44" s="22">
        <f t="shared" si="14"/>
        <v>413.12200000000001</v>
      </c>
      <c r="P44" s="22">
        <f t="shared" si="14"/>
        <v>551.27499999999998</v>
      </c>
      <c r="Q44" s="22">
        <f t="shared" si="14"/>
        <v>339.55200000000002</v>
      </c>
      <c r="R44" s="22">
        <f t="shared" si="14"/>
        <v>351.173</v>
      </c>
      <c r="S44" s="22">
        <f t="shared" si="14"/>
        <v>345.16800000000001</v>
      </c>
      <c r="T44" s="22">
        <f t="shared" si="14"/>
        <v>366.94099999999997</v>
      </c>
      <c r="U44" s="22">
        <f t="shared" si="14"/>
        <v>413.12200000000001</v>
      </c>
      <c r="V44" s="22">
        <f t="shared" si="14"/>
        <v>551.27499999999998</v>
      </c>
      <c r="W44" s="22">
        <f t="shared" ref="W44:X44" si="15">W12+W20+W28+W36</f>
        <v>685.19499999999994</v>
      </c>
      <c r="X44" s="22">
        <f t="shared" si="15"/>
        <v>673.31500000000005</v>
      </c>
    </row>
    <row r="45" spans="1:24" x14ac:dyDescent="0.2">
      <c r="A45" s="21"/>
      <c r="B45" s="21"/>
      <c r="D45" s="22"/>
      <c r="E45" s="22"/>
      <c r="F45" s="22"/>
      <c r="G45" s="22"/>
      <c r="H45" s="22"/>
      <c r="I45" s="22"/>
      <c r="J45" s="15"/>
      <c r="K45" s="15"/>
      <c r="L45" s="15"/>
      <c r="M45" s="15"/>
      <c r="N45" s="22"/>
      <c r="O45" s="22"/>
      <c r="P45" s="22"/>
      <c r="Q45" s="22"/>
      <c r="R45" s="22"/>
      <c r="S45" s="22"/>
      <c r="T45" s="22"/>
      <c r="U45" s="22"/>
      <c r="V45" s="15"/>
      <c r="W45" s="15"/>
      <c r="X45" s="15"/>
    </row>
    <row r="46" spans="1:24" x14ac:dyDescent="0.2">
      <c r="A46" s="21"/>
      <c r="B46" s="21"/>
      <c r="D46" s="46"/>
      <c r="E46" s="46"/>
      <c r="F46" s="46"/>
      <c r="G46" s="46"/>
      <c r="H46" s="46"/>
      <c r="I46" s="46"/>
      <c r="J46" s="46"/>
      <c r="M46" s="24"/>
      <c r="N46" s="24"/>
      <c r="O46" s="24"/>
      <c r="P46" s="7"/>
    </row>
    <row r="47" spans="1:24" x14ac:dyDescent="0.2">
      <c r="A47" s="21"/>
      <c r="B47" s="21"/>
      <c r="D47" s="46"/>
      <c r="E47" s="46"/>
      <c r="F47" s="46"/>
      <c r="G47" s="46"/>
      <c r="H47" s="46"/>
      <c r="I47" s="46"/>
      <c r="J47" s="46"/>
      <c r="M47" s="18"/>
      <c r="N47" s="18"/>
      <c r="O47" s="18"/>
    </row>
    <row r="48" spans="1:24" x14ac:dyDescent="0.2">
      <c r="A48" s="21"/>
      <c r="B48" s="21"/>
      <c r="D48" s="46"/>
      <c r="E48" s="46"/>
      <c r="F48" s="46"/>
      <c r="G48" s="46"/>
      <c r="H48" s="46"/>
      <c r="I48" s="46"/>
      <c r="J48" s="46"/>
      <c r="M48"/>
      <c r="N48"/>
      <c r="O48"/>
      <c r="P48"/>
      <c r="Q48"/>
      <c r="R48"/>
      <c r="S48" s="3"/>
      <c r="T48" s="3"/>
      <c r="U48" s="3"/>
      <c r="V48" s="3"/>
    </row>
    <row r="49" spans="4:22" x14ac:dyDescent="0.2">
      <c r="D49" s="46"/>
      <c r="E49" s="46"/>
      <c r="F49" s="46"/>
      <c r="G49" s="46"/>
      <c r="H49" s="46"/>
      <c r="I49" s="46"/>
      <c r="J49" s="46"/>
      <c r="P49" s="3"/>
      <c r="Q49" s="3"/>
      <c r="R49" s="3"/>
      <c r="S49" s="3"/>
      <c r="T49" s="3"/>
      <c r="U49" s="3"/>
      <c r="V49" s="3"/>
    </row>
    <row r="50" spans="4:22" x14ac:dyDescent="0.2">
      <c r="D50" s="3"/>
      <c r="E50" s="3"/>
      <c r="F50" s="3"/>
      <c r="G50" s="3"/>
      <c r="H50" s="3"/>
      <c r="I50" s="3"/>
      <c r="J50" s="3"/>
      <c r="P50" s="3"/>
      <c r="Q50" s="3"/>
      <c r="R50" s="3"/>
      <c r="S50" s="3"/>
      <c r="T50" s="3"/>
      <c r="U50" s="3"/>
      <c r="V50" s="3"/>
    </row>
    <row r="51" spans="4:22" x14ac:dyDescent="0.2">
      <c r="D51" s="3"/>
      <c r="E51" s="3"/>
      <c r="F51" s="3"/>
      <c r="G51" s="3"/>
      <c r="H51" s="3"/>
      <c r="I51" s="3"/>
      <c r="J51" s="3"/>
      <c r="P51" s="3"/>
      <c r="Q51" s="3"/>
      <c r="R51" s="3"/>
      <c r="S51" s="3"/>
      <c r="T51" s="3"/>
      <c r="U51" s="3"/>
      <c r="V51" s="3"/>
    </row>
    <row r="52" spans="4:22" x14ac:dyDescent="0.2">
      <c r="D52" s="3"/>
      <c r="E52" s="3"/>
      <c r="F52" s="3"/>
      <c r="G52" s="3"/>
      <c r="H52" s="3"/>
      <c r="I52" s="3"/>
      <c r="J52" s="3"/>
      <c r="P52" s="3"/>
      <c r="Q52" s="3"/>
      <c r="R52" s="3"/>
      <c r="S52" s="3"/>
      <c r="T52" s="3"/>
      <c r="U52" s="3"/>
      <c r="V52" s="3"/>
    </row>
    <row r="53" spans="4:22" x14ac:dyDescent="0.2">
      <c r="D53" s="3"/>
      <c r="E53" s="3"/>
      <c r="F53" s="3"/>
      <c r="G53" s="3"/>
      <c r="H53" s="3"/>
      <c r="I53" s="3"/>
      <c r="J53" s="3"/>
      <c r="P53" s="3"/>
      <c r="Q53" s="3"/>
      <c r="R53" s="3"/>
      <c r="S53" s="3"/>
      <c r="T53" s="3"/>
      <c r="U53" s="3"/>
      <c r="V53" s="3"/>
    </row>
    <row r="54" spans="4:22" x14ac:dyDescent="0.2">
      <c r="D54" s="3"/>
      <c r="E54" s="3"/>
      <c r="F54" s="3"/>
      <c r="G54" s="3"/>
      <c r="H54" s="3"/>
      <c r="I54" s="3"/>
      <c r="J54" s="3"/>
      <c r="P54" s="3"/>
      <c r="Q54" s="3"/>
      <c r="R54" s="3"/>
      <c r="S54" s="3"/>
      <c r="T54" s="3"/>
      <c r="U54" s="3"/>
      <c r="V54" s="3"/>
    </row>
    <row r="55" spans="4:22" x14ac:dyDescent="0.2">
      <c r="D55" s="3"/>
      <c r="E55" s="3"/>
      <c r="F55" s="3"/>
      <c r="G55" s="3"/>
      <c r="H55" s="3"/>
      <c r="I55" s="3"/>
      <c r="J55" s="3"/>
      <c r="P55" s="3"/>
      <c r="Q55" s="3"/>
      <c r="R55" s="3"/>
      <c r="S55" s="3"/>
      <c r="T55" s="3"/>
      <c r="U55" s="3"/>
      <c r="V55" s="3"/>
    </row>
    <row r="56" spans="4:22" x14ac:dyDescent="0.2">
      <c r="D56" s="3"/>
      <c r="E56" s="3"/>
      <c r="F56" s="3"/>
      <c r="G56" s="3"/>
      <c r="H56" s="3"/>
      <c r="I56" s="3"/>
      <c r="J56" s="3"/>
      <c r="P56" s="3"/>
      <c r="Q56" s="3"/>
      <c r="R56" s="3"/>
      <c r="S56" s="3"/>
      <c r="T56" s="3"/>
      <c r="U56" s="3"/>
      <c r="V56" s="3"/>
    </row>
    <row r="57" spans="4:22" x14ac:dyDescent="0.2">
      <c r="D57" s="3"/>
      <c r="E57" s="3"/>
      <c r="F57" s="3"/>
      <c r="G57" s="3"/>
      <c r="H57" s="3"/>
      <c r="I57" s="3"/>
      <c r="J57" s="3"/>
      <c r="P57" s="3"/>
      <c r="Q57" s="3"/>
      <c r="R57" s="3"/>
      <c r="S57" s="3"/>
      <c r="T57" s="3"/>
      <c r="U57" s="3"/>
      <c r="V57" s="3"/>
    </row>
    <row r="58" spans="4:22" x14ac:dyDescent="0.2">
      <c r="D58" s="3"/>
      <c r="E58" s="3"/>
      <c r="F58" s="3"/>
      <c r="G58" s="3"/>
      <c r="H58" s="3"/>
      <c r="I58" s="3"/>
      <c r="J58" s="3"/>
      <c r="P58" s="3"/>
      <c r="Q58" s="3"/>
      <c r="R58" s="3"/>
      <c r="S58" s="3"/>
      <c r="T58" s="3"/>
      <c r="U58" s="3"/>
      <c r="V58" s="3"/>
    </row>
    <row r="59" spans="4:22" x14ac:dyDescent="0.2">
      <c r="D59" s="3"/>
      <c r="E59" s="3"/>
      <c r="F59" s="3"/>
      <c r="G59" s="3"/>
      <c r="H59" s="3"/>
      <c r="I59" s="3"/>
      <c r="J59" s="3"/>
      <c r="P59" s="3"/>
      <c r="Q59" s="3"/>
      <c r="R59" s="3"/>
      <c r="S59" s="3"/>
      <c r="T59" s="3"/>
      <c r="U59" s="3"/>
      <c r="V59" s="3"/>
    </row>
    <row r="60" spans="4:22" x14ac:dyDescent="0.2">
      <c r="D60" s="3"/>
      <c r="E60" s="3"/>
      <c r="F60" s="3"/>
      <c r="G60" s="3"/>
      <c r="H60" s="3"/>
      <c r="I60" s="3"/>
      <c r="J60" s="3"/>
      <c r="P60" s="3"/>
      <c r="Q60" s="3"/>
      <c r="R60" s="3"/>
      <c r="S60" s="3"/>
      <c r="T60" s="3"/>
      <c r="U60" s="3"/>
      <c r="V60" s="3"/>
    </row>
    <row r="61" spans="4:22" x14ac:dyDescent="0.2">
      <c r="D61" s="3"/>
      <c r="E61" s="3"/>
      <c r="F61" s="3"/>
      <c r="G61" s="3"/>
      <c r="H61" s="3"/>
      <c r="I61" s="3"/>
      <c r="J61" s="3"/>
      <c r="P61" s="3"/>
      <c r="Q61" s="3"/>
      <c r="R61" s="3"/>
      <c r="S61" s="3"/>
      <c r="T61" s="3"/>
      <c r="U61" s="3"/>
      <c r="V61" s="3"/>
    </row>
    <row r="62" spans="4:22" x14ac:dyDescent="0.2">
      <c r="D62" s="3"/>
      <c r="E62" s="3"/>
      <c r="F62" s="3"/>
      <c r="G62" s="3"/>
      <c r="H62" s="3"/>
      <c r="I62" s="3"/>
      <c r="J62" s="3"/>
      <c r="P62" s="3"/>
      <c r="Q62" s="3"/>
      <c r="R62" s="3"/>
      <c r="S62" s="3"/>
      <c r="T62" s="3"/>
      <c r="U62" s="3"/>
      <c r="V62" s="3"/>
    </row>
    <row r="63" spans="4:22" x14ac:dyDescent="0.2">
      <c r="D63" s="3"/>
      <c r="E63" s="3"/>
      <c r="F63" s="3"/>
      <c r="G63" s="3"/>
      <c r="H63" s="3"/>
      <c r="I63" s="3"/>
      <c r="J63" s="3"/>
      <c r="P63" s="3"/>
      <c r="Q63" s="3"/>
      <c r="R63" s="3"/>
      <c r="S63" s="3"/>
      <c r="T63" s="3"/>
      <c r="U63" s="3"/>
      <c r="V63" s="3"/>
    </row>
    <row r="64" spans="4:22" x14ac:dyDescent="0.2">
      <c r="D64" s="3"/>
      <c r="E64" s="3"/>
      <c r="F64" s="3"/>
      <c r="G64" s="3"/>
      <c r="H64" s="3"/>
      <c r="I64" s="3"/>
      <c r="J64" s="3"/>
      <c r="P64" s="3"/>
      <c r="Q64" s="3"/>
      <c r="R64" s="3"/>
      <c r="S64" s="3"/>
      <c r="T64" s="3"/>
      <c r="U64" s="3"/>
      <c r="V64" s="3"/>
    </row>
    <row r="65" spans="4:22" x14ac:dyDescent="0.2">
      <c r="D65" s="3"/>
      <c r="E65" s="3"/>
      <c r="F65" s="3"/>
      <c r="G65" s="3"/>
      <c r="H65" s="3"/>
      <c r="I65" s="3"/>
      <c r="J65" s="3"/>
      <c r="P65" s="3"/>
      <c r="Q65" s="3"/>
      <c r="R65" s="3"/>
      <c r="S65" s="3"/>
      <c r="T65" s="3"/>
      <c r="U65" s="3"/>
      <c r="V65" s="3"/>
    </row>
    <row r="66" spans="4:22" x14ac:dyDescent="0.2">
      <c r="D66" s="3"/>
      <c r="E66" s="3"/>
      <c r="F66" s="3"/>
      <c r="G66" s="3"/>
      <c r="H66" s="3"/>
      <c r="I66" s="3"/>
      <c r="J66" s="3"/>
      <c r="P66" s="3"/>
      <c r="Q66" s="3"/>
      <c r="R66" s="3"/>
      <c r="S66" s="3"/>
      <c r="T66" s="3"/>
      <c r="U66" s="3"/>
      <c r="V66" s="3"/>
    </row>
    <row r="67" spans="4:22" x14ac:dyDescent="0.2">
      <c r="D67" s="3"/>
      <c r="E67" s="3"/>
      <c r="F67" s="3"/>
      <c r="G67" s="3"/>
      <c r="H67" s="3"/>
      <c r="I67" s="3"/>
      <c r="J67" s="3"/>
      <c r="P67" s="3"/>
      <c r="Q67" s="3"/>
      <c r="R67" s="3"/>
      <c r="S67" s="3"/>
      <c r="T67" s="3"/>
      <c r="U67" s="3"/>
      <c r="V67" s="3"/>
    </row>
    <row r="68" spans="4:22" x14ac:dyDescent="0.2">
      <c r="D68" s="3"/>
      <c r="E68" s="3"/>
      <c r="F68" s="3"/>
      <c r="G68" s="3"/>
      <c r="H68" s="3"/>
      <c r="I68" s="3"/>
      <c r="J68" s="3"/>
      <c r="P68" s="3"/>
      <c r="Q68" s="3"/>
      <c r="R68" s="3"/>
      <c r="S68" s="3"/>
      <c r="T68" s="3"/>
      <c r="U68" s="3"/>
      <c r="V68" s="3"/>
    </row>
    <row r="69" spans="4:22" x14ac:dyDescent="0.2">
      <c r="D69" s="3"/>
      <c r="E69" s="3"/>
      <c r="F69" s="3"/>
      <c r="G69" s="3"/>
      <c r="H69" s="3"/>
      <c r="I69" s="3"/>
      <c r="J69" s="3"/>
      <c r="P69" s="3"/>
      <c r="Q69" s="3"/>
      <c r="R69" s="3"/>
      <c r="S69" s="3"/>
      <c r="T69" s="3"/>
      <c r="U69" s="3"/>
      <c r="V69" s="3"/>
    </row>
    <row r="70" spans="4:22" x14ac:dyDescent="0.2">
      <c r="D70" s="3"/>
      <c r="E70" s="3"/>
      <c r="F70" s="3"/>
      <c r="G70" s="3"/>
      <c r="H70" s="3"/>
      <c r="I70" s="3"/>
      <c r="J70" s="3"/>
      <c r="P70" s="3"/>
      <c r="Q70" s="3"/>
      <c r="R70" s="3"/>
      <c r="S70" s="3"/>
      <c r="T70" s="3"/>
      <c r="U70" s="3"/>
      <c r="V70" s="3"/>
    </row>
    <row r="71" spans="4:22" x14ac:dyDescent="0.2">
      <c r="D71" s="3"/>
      <c r="E71" s="3"/>
      <c r="F71" s="3"/>
      <c r="G71" s="3"/>
      <c r="H71" s="3"/>
      <c r="I71" s="3"/>
      <c r="J71" s="3"/>
      <c r="P71" s="3"/>
      <c r="Q71" s="3"/>
      <c r="R71" s="3"/>
      <c r="S71" s="3"/>
      <c r="T71" s="3"/>
      <c r="U71" s="3"/>
      <c r="V71" s="3"/>
    </row>
    <row r="72" spans="4:22" x14ac:dyDescent="0.2">
      <c r="D72" s="3"/>
      <c r="E72" s="3"/>
      <c r="F72" s="3"/>
      <c r="G72" s="3"/>
      <c r="H72" s="3"/>
      <c r="I72" s="3"/>
      <c r="J72" s="3"/>
      <c r="P72" s="3"/>
      <c r="Q72" s="3"/>
      <c r="R72" s="3"/>
      <c r="S72" s="3"/>
      <c r="T72" s="3"/>
      <c r="U72" s="3"/>
      <c r="V72" s="3"/>
    </row>
    <row r="73" spans="4:22" x14ac:dyDescent="0.2">
      <c r="D73" s="3"/>
      <c r="E73" s="3"/>
      <c r="F73" s="3"/>
      <c r="G73" s="3"/>
      <c r="H73" s="3"/>
      <c r="I73" s="3"/>
      <c r="J73" s="3"/>
      <c r="P73" s="3"/>
      <c r="Q73" s="3"/>
      <c r="R73" s="3"/>
      <c r="S73" s="3"/>
      <c r="T73" s="3"/>
      <c r="U73" s="3"/>
      <c r="V73" s="3"/>
    </row>
    <row r="74" spans="4:22" x14ac:dyDescent="0.2">
      <c r="D74" s="3"/>
      <c r="E74" s="3"/>
      <c r="F74" s="3"/>
      <c r="G74" s="3"/>
      <c r="H74" s="3"/>
      <c r="I74" s="3"/>
      <c r="J74" s="3"/>
      <c r="P74" s="3"/>
      <c r="Q74" s="3"/>
      <c r="R74" s="3"/>
      <c r="S74" s="3"/>
      <c r="T74" s="3"/>
      <c r="U74" s="3"/>
      <c r="V74" s="3"/>
    </row>
    <row r="75" spans="4:22" x14ac:dyDescent="0.2">
      <c r="D75" s="3"/>
      <c r="E75" s="3"/>
      <c r="F75" s="3"/>
      <c r="G75" s="3"/>
      <c r="H75" s="3"/>
      <c r="I75" s="3"/>
      <c r="J75" s="3"/>
      <c r="P75" s="3"/>
      <c r="Q75" s="3"/>
      <c r="R75" s="3"/>
      <c r="S75" s="3"/>
      <c r="T75" s="3"/>
      <c r="U75" s="3"/>
      <c r="V75" s="3"/>
    </row>
    <row r="76" spans="4:22" x14ac:dyDescent="0.2">
      <c r="D76" s="3"/>
      <c r="E76" s="3"/>
      <c r="F76" s="3"/>
      <c r="G76" s="3"/>
      <c r="H76" s="3"/>
      <c r="I76" s="3"/>
      <c r="J76" s="3"/>
      <c r="P76" s="3"/>
      <c r="Q76" s="3"/>
      <c r="R76" s="3"/>
      <c r="S76" s="3"/>
      <c r="T76" s="3"/>
      <c r="U76" s="3"/>
      <c r="V76" s="3"/>
    </row>
    <row r="77" spans="4:22" x14ac:dyDescent="0.2">
      <c r="D77" s="3"/>
      <c r="E77" s="3"/>
      <c r="F77" s="3"/>
      <c r="G77" s="3"/>
      <c r="H77" s="3"/>
      <c r="I77" s="3"/>
      <c r="J77" s="3"/>
      <c r="P77" s="3"/>
      <c r="Q77" s="3"/>
      <c r="R77" s="3"/>
      <c r="S77" s="3"/>
      <c r="T77" s="3"/>
      <c r="U77" s="3"/>
      <c r="V77" s="3"/>
    </row>
    <row r="78" spans="4:22" x14ac:dyDescent="0.2">
      <c r="D78" s="3"/>
      <c r="E78" s="3"/>
      <c r="F78" s="3"/>
      <c r="G78" s="3"/>
      <c r="H78" s="3"/>
      <c r="I78" s="3"/>
      <c r="J78" s="3"/>
      <c r="P78" s="3"/>
      <c r="Q78" s="3"/>
      <c r="R78" s="3"/>
      <c r="S78" s="3"/>
      <c r="T78" s="3"/>
      <c r="U78" s="3"/>
      <c r="V78" s="3"/>
    </row>
    <row r="79" spans="4:22" x14ac:dyDescent="0.2">
      <c r="D79" s="3"/>
      <c r="E79" s="3"/>
      <c r="F79" s="3"/>
      <c r="G79" s="3"/>
      <c r="H79" s="3"/>
      <c r="I79" s="3"/>
      <c r="J79" s="3"/>
      <c r="P79" s="3"/>
      <c r="Q79" s="3"/>
      <c r="R79" s="3"/>
      <c r="S79" s="3"/>
      <c r="T79" s="3"/>
      <c r="U79" s="3"/>
      <c r="V79" s="3"/>
    </row>
    <row r="80" spans="4:22" x14ac:dyDescent="0.2">
      <c r="D80" s="3"/>
      <c r="E80" s="3"/>
      <c r="F80" s="3"/>
      <c r="G80" s="3"/>
      <c r="H80" s="3"/>
      <c r="I80" s="3"/>
      <c r="J80" s="3"/>
      <c r="P80" s="3"/>
      <c r="Q80" s="3"/>
      <c r="R80" s="3"/>
      <c r="S80" s="3"/>
      <c r="T80" s="3"/>
      <c r="U80" s="3"/>
      <c r="V80" s="3"/>
    </row>
    <row r="81" spans="4:22" x14ac:dyDescent="0.2">
      <c r="D81" s="3"/>
      <c r="E81" s="3"/>
      <c r="F81" s="3"/>
      <c r="G81" s="3"/>
      <c r="H81" s="3"/>
      <c r="I81" s="3"/>
      <c r="J81" s="3"/>
      <c r="P81" s="3"/>
      <c r="Q81" s="3"/>
      <c r="R81" s="3"/>
      <c r="S81" s="3"/>
      <c r="T81" s="3"/>
      <c r="U81" s="3"/>
      <c r="V81" s="3"/>
    </row>
    <row r="82" spans="4:22" x14ac:dyDescent="0.2">
      <c r="D82" s="3"/>
      <c r="E82" s="3"/>
      <c r="F82" s="3"/>
      <c r="G82" s="3"/>
      <c r="H82" s="3"/>
      <c r="I82" s="3"/>
      <c r="J82" s="3"/>
      <c r="P82" s="3"/>
      <c r="Q82" s="3"/>
      <c r="R82" s="3"/>
      <c r="S82" s="3"/>
      <c r="T82" s="3"/>
      <c r="U82" s="3"/>
      <c r="V82" s="3"/>
    </row>
    <row r="83" spans="4:22" x14ac:dyDescent="0.2">
      <c r="D83" s="3"/>
      <c r="E83" s="3"/>
      <c r="F83" s="3"/>
      <c r="G83" s="3"/>
      <c r="H83" s="3"/>
      <c r="I83" s="3"/>
      <c r="J83" s="3"/>
      <c r="P83" s="3"/>
      <c r="Q83" s="3"/>
      <c r="R83" s="3"/>
      <c r="S83" s="3"/>
      <c r="T83" s="3"/>
      <c r="U83" s="3"/>
      <c r="V83" s="3"/>
    </row>
    <row r="84" spans="4:22" x14ac:dyDescent="0.2">
      <c r="D84" s="3"/>
      <c r="E84" s="3"/>
      <c r="F84" s="3"/>
      <c r="G84" s="3"/>
      <c r="H84" s="3"/>
      <c r="I84" s="3"/>
      <c r="J84" s="3"/>
      <c r="P84" s="3"/>
      <c r="Q84" s="3"/>
      <c r="R84" s="3"/>
      <c r="S84" s="3"/>
      <c r="T84" s="3"/>
      <c r="U84" s="3"/>
      <c r="V84" s="3"/>
    </row>
    <row r="85" spans="4:22" x14ac:dyDescent="0.2">
      <c r="D85" s="3"/>
      <c r="E85" s="3"/>
      <c r="F85" s="3"/>
      <c r="G85" s="3"/>
      <c r="H85" s="3"/>
      <c r="I85" s="3"/>
      <c r="J85" s="3"/>
      <c r="P85" s="3"/>
      <c r="Q85" s="3"/>
      <c r="R85" s="3"/>
      <c r="S85" s="3"/>
      <c r="T85" s="3"/>
      <c r="U85" s="3"/>
      <c r="V85" s="3"/>
    </row>
    <row r="86" spans="4:22" x14ac:dyDescent="0.2">
      <c r="D86" s="3"/>
      <c r="E86" s="3"/>
      <c r="F86" s="3"/>
      <c r="G86" s="3"/>
      <c r="H86" s="3"/>
      <c r="I86" s="3"/>
      <c r="J86" s="3"/>
      <c r="P86" s="3"/>
      <c r="Q86" s="3"/>
      <c r="R86" s="3"/>
      <c r="S86" s="3"/>
      <c r="T86" s="3"/>
      <c r="U86" s="3"/>
      <c r="V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Large</vt:lpstr>
      <vt:lpstr>Large SO Only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Jacob.A.Mcdermott</dc:creator>
  <cp:lastModifiedBy>TURNER, EMILY</cp:lastModifiedBy>
  <dcterms:created xsi:type="dcterms:W3CDTF">2008-10-07T13:37:19Z</dcterms:created>
  <dcterms:modified xsi:type="dcterms:W3CDTF">2025-10-29T18:10:11Z</dcterms:modified>
</cp:coreProperties>
</file>