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4 SOP Bid Preparation files\"/>
    </mc:Choice>
  </mc:AlternateContent>
  <xr:revisionPtr revIDLastSave="0" documentId="13_ncr:1_{35159A9E-2B56-41A4-9240-6451C85C46FD}" xr6:coauthVersionLast="47" xr6:coauthVersionMax="47" xr10:uidLastSave="{00000000-0000-0000-0000-000000000000}"/>
  <bookViews>
    <workbookView xWindow="-120" yWindow="-120" windowWidth="29040" windowHeight="15840" tabRatio="787" xr2:uid="{00000000-000D-0000-FFFF-FFFF00000000}"/>
  </bookViews>
  <sheets>
    <sheet name="Summary All  CY" sheetId="1" r:id="rId1"/>
    <sheet name="Summary SOP CY" sheetId="2" r:id="rId2"/>
  </sheets>
  <definedNames>
    <definedName name="_xlnm.Print_Area" localSheetId="0">'Summary All  CY'!$A$1:$O$77</definedName>
    <definedName name="_xlnm.Print_Area" localSheetId="1">'Summary SOP CY'!$A$1:$O$77</definedName>
    <definedName name="_xlnm.Print_Titles" localSheetId="0">'Summary All  CY'!$1:$6</definedName>
    <definedName name="_xlnm.Print_Titles" localSheetId="1">'Summary SOP CY'!$1:$6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2" i="1" l="1"/>
  <c r="O52" i="1"/>
  <c r="O43" i="1"/>
  <c r="O34" i="1"/>
  <c r="O25" i="1"/>
  <c r="O16" i="1"/>
  <c r="O7" i="1"/>
  <c r="N62" i="1"/>
  <c r="I62" i="1"/>
  <c r="J62" i="1"/>
  <c r="K62" i="1"/>
  <c r="L62" i="1"/>
  <c r="M62" i="1"/>
  <c r="O62" i="2"/>
  <c r="O25" i="2"/>
  <c r="N62" i="2"/>
  <c r="O52" i="2"/>
  <c r="O43" i="2"/>
  <c r="O34" i="2"/>
  <c r="O7" i="2"/>
  <c r="O16" i="2"/>
  <c r="N69" i="2"/>
  <c r="N70" i="2"/>
  <c r="N64" i="2"/>
  <c r="N65" i="2"/>
  <c r="N66" i="2"/>
  <c r="N67" i="2"/>
  <c r="N69" i="1"/>
  <c r="N70" i="1"/>
  <c r="N64" i="1"/>
  <c r="N65" i="1"/>
  <c r="N66" i="1"/>
  <c r="N67" i="1"/>
  <c r="O32" i="2" l="1"/>
  <c r="O31" i="2"/>
  <c r="O29" i="2"/>
  <c r="O28" i="2"/>
  <c r="O27" i="2"/>
  <c r="O26" i="2"/>
  <c r="M62" i="2"/>
  <c r="M64" i="2"/>
  <c r="M65" i="2"/>
  <c r="M66" i="2"/>
  <c r="M67" i="2"/>
  <c r="M69" i="2"/>
  <c r="M70" i="2"/>
  <c r="M64" i="1"/>
  <c r="M65" i="1"/>
  <c r="M66" i="1"/>
  <c r="M67" i="1"/>
  <c r="M69" i="1"/>
  <c r="M70" i="1"/>
  <c r="L64" i="1" l="1"/>
  <c r="L65" i="1"/>
  <c r="L66" i="1"/>
  <c r="L67" i="1"/>
  <c r="L69" i="1"/>
  <c r="L70" i="1"/>
  <c r="L64" i="2"/>
  <c r="L65" i="2"/>
  <c r="L66" i="2"/>
  <c r="L67" i="2"/>
  <c r="L69" i="2"/>
  <c r="L70" i="2"/>
  <c r="L62" i="2"/>
  <c r="K62" i="2" l="1"/>
  <c r="K64" i="2"/>
  <c r="K65" i="2"/>
  <c r="K66" i="2"/>
  <c r="K67" i="2"/>
  <c r="K69" i="2"/>
  <c r="K70" i="2"/>
  <c r="J64" i="1"/>
  <c r="K64" i="1"/>
  <c r="J65" i="1"/>
  <c r="K65" i="1"/>
  <c r="J66" i="1"/>
  <c r="K66" i="1"/>
  <c r="J67" i="1"/>
  <c r="K67" i="1"/>
  <c r="J69" i="1"/>
  <c r="K69" i="1"/>
  <c r="J70" i="1"/>
  <c r="K70" i="1"/>
  <c r="J69" i="2" l="1"/>
  <c r="J70" i="2"/>
  <c r="J64" i="2"/>
  <c r="J65" i="2"/>
  <c r="J66" i="2"/>
  <c r="J67" i="2"/>
  <c r="J62" i="2"/>
  <c r="I62" i="2" l="1"/>
  <c r="I64" i="2"/>
  <c r="I65" i="2"/>
  <c r="I66" i="2"/>
  <c r="O66" i="2" s="1"/>
  <c r="I67" i="2"/>
  <c r="I69" i="2"/>
  <c r="I70" i="2"/>
  <c r="I64" i="1"/>
  <c r="I65" i="1"/>
  <c r="O65" i="1" s="1"/>
  <c r="I66" i="1"/>
  <c r="I67" i="1"/>
  <c r="I69" i="1"/>
  <c r="I70" i="1"/>
  <c r="C70" i="1"/>
  <c r="D70" i="1"/>
  <c r="E70" i="1"/>
  <c r="F70" i="1"/>
  <c r="G70" i="1"/>
  <c r="H70" i="1"/>
  <c r="C69" i="1"/>
  <c r="D69" i="1"/>
  <c r="E69" i="1"/>
  <c r="F69" i="1"/>
  <c r="G69" i="1"/>
  <c r="H69" i="1"/>
  <c r="O69" i="1" s="1"/>
  <c r="C67" i="1"/>
  <c r="D67" i="1"/>
  <c r="E67" i="1"/>
  <c r="F67" i="1"/>
  <c r="G67" i="1"/>
  <c r="H67" i="1"/>
  <c r="C66" i="1"/>
  <c r="D66" i="1"/>
  <c r="E66" i="1"/>
  <c r="F66" i="1"/>
  <c r="G66" i="1"/>
  <c r="O66" i="1"/>
  <c r="H66" i="1"/>
  <c r="C65" i="1"/>
  <c r="D65" i="1"/>
  <c r="E65" i="1"/>
  <c r="F65" i="1"/>
  <c r="G65" i="1"/>
  <c r="H65" i="1"/>
  <c r="C64" i="1"/>
  <c r="D64" i="1"/>
  <c r="E64" i="1"/>
  <c r="F64" i="1"/>
  <c r="G64" i="1"/>
  <c r="H64" i="1"/>
  <c r="O59" i="1"/>
  <c r="O58" i="1"/>
  <c r="O56" i="1"/>
  <c r="O55" i="1"/>
  <c r="O54" i="1"/>
  <c r="O53" i="1"/>
  <c r="O50" i="1"/>
  <c r="O49" i="1"/>
  <c r="O47" i="1"/>
  <c r="O46" i="1"/>
  <c r="O45" i="1"/>
  <c r="O44" i="1"/>
  <c r="O41" i="1"/>
  <c r="O40" i="1"/>
  <c r="O38" i="1"/>
  <c r="O37" i="1"/>
  <c r="O36" i="1"/>
  <c r="O35" i="1"/>
  <c r="O32" i="1"/>
  <c r="O31" i="1"/>
  <c r="O29" i="1"/>
  <c r="O28" i="1"/>
  <c r="O27" i="1"/>
  <c r="O26" i="1"/>
  <c r="O23" i="1"/>
  <c r="O22" i="1"/>
  <c r="O20" i="1"/>
  <c r="O19" i="1"/>
  <c r="O18" i="1"/>
  <c r="O17" i="1"/>
  <c r="O14" i="1"/>
  <c r="O13" i="1"/>
  <c r="O11" i="1"/>
  <c r="O10" i="1"/>
  <c r="O9" i="1"/>
  <c r="O8" i="1"/>
  <c r="O8" i="2"/>
  <c r="C62" i="1"/>
  <c r="O14" i="2"/>
  <c r="O13" i="2"/>
  <c r="H67" i="2"/>
  <c r="H70" i="2"/>
  <c r="H69" i="2"/>
  <c r="E70" i="2"/>
  <c r="D70" i="2"/>
  <c r="F70" i="2"/>
  <c r="G70" i="2"/>
  <c r="O70" i="2"/>
  <c r="D69" i="2"/>
  <c r="E69" i="2"/>
  <c r="F69" i="2"/>
  <c r="G69" i="2"/>
  <c r="O69" i="2"/>
  <c r="H64" i="2"/>
  <c r="E62" i="1"/>
  <c r="F62" i="1"/>
  <c r="G62" i="1"/>
  <c r="D67" i="2"/>
  <c r="D66" i="2"/>
  <c r="F64" i="2"/>
  <c r="G64" i="2"/>
  <c r="G62" i="2"/>
  <c r="H66" i="2"/>
  <c r="F65" i="2"/>
  <c r="G65" i="2"/>
  <c r="O47" i="2"/>
  <c r="O45" i="2"/>
  <c r="O44" i="2"/>
  <c r="O41" i="2"/>
  <c r="O40" i="2"/>
  <c r="C67" i="2"/>
  <c r="O37" i="2"/>
  <c r="O36" i="2"/>
  <c r="O35" i="2"/>
  <c r="G67" i="2"/>
  <c r="E65" i="2"/>
  <c r="O23" i="2"/>
  <c r="O22" i="2"/>
  <c r="O20" i="2"/>
  <c r="O19" i="2"/>
  <c r="O18" i="2"/>
  <c r="O17" i="2"/>
  <c r="O10" i="2"/>
  <c r="O9" i="2"/>
  <c r="D62" i="1"/>
  <c r="E66" i="2"/>
  <c r="O46" i="2"/>
  <c r="D62" i="2"/>
  <c r="H62" i="2"/>
  <c r="O59" i="2"/>
  <c r="C70" i="2"/>
  <c r="H62" i="1"/>
  <c r="O49" i="2"/>
  <c r="C69" i="2"/>
  <c r="C66" i="2"/>
  <c r="O55" i="2"/>
  <c r="G66" i="2"/>
  <c r="E67" i="2"/>
  <c r="O56" i="2"/>
  <c r="O11" i="2"/>
  <c r="F66" i="2"/>
  <c r="E64" i="2"/>
  <c r="O53" i="2"/>
  <c r="F67" i="2"/>
  <c r="O67" i="2"/>
  <c r="O38" i="2"/>
  <c r="D64" i="2"/>
  <c r="O50" i="2"/>
  <c r="E62" i="2"/>
  <c r="O54" i="2"/>
  <c r="C65" i="2"/>
  <c r="C62" i="2"/>
  <c r="F62" i="2"/>
  <c r="D65" i="2"/>
  <c r="H65" i="2"/>
  <c r="O58" i="2"/>
  <c r="C64" i="2"/>
  <c r="O67" i="1"/>
  <c r="O65" i="2" l="1"/>
  <c r="O64" i="2"/>
  <c r="O64" i="1"/>
  <c r="O70" i="1"/>
</calcChain>
</file>

<file path=xl/sharedStrings.xml><?xml version="1.0" encoding="utf-8"?>
<sst xmlns="http://schemas.openxmlformats.org/spreadsheetml/2006/main" count="150" uniqueCount="36">
  <si>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</si>
  <si>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</si>
  <si>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</si>
  <si>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</si>
  <si>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</si>
  <si>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</si>
  <si>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</si>
  <si>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</si>
  <si>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</si>
  <si>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</si>
  <si>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</si>
  <si>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</si>
  <si>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</si>
  <si>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</si>
  <si>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</si>
  <si>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</si>
  <si>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</si>
  <si>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</si>
  <si>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</si>
  <si>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</si>
  <si>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</si>
  <si>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</si>
  <si>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</si>
  <si>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</si>
  <si>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</si>
  <si>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</si>
  <si>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</si>
  <si>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</si>
  <si>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</si>
  <si>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</si>
  <si>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</si>
  <si>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</si>
  <si>
    <t>2023 Billing Units - SOP Only Customers</t>
  </si>
  <si>
    <t>2023 Billing Units - All Customers</t>
  </si>
  <si>
    <t>Customer counts are obtained for SOP Only customers beyond original June reporting.</t>
  </si>
  <si>
    <t xml:space="preserve">LGS-S rate class has Tesla Motors Inc - CA 30014095506 effective 10/30/23.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</si>
</sst>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2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rgb="FF1F497D"/>
      <name val="Verdana"/>
      <family val="2"/>
    </font>
    <font>
      <b/>
      <sz val="10"/>
      <color rgb="FFFF000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0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  <xf numFmtId="9" fontId="5" fillId="0" borderId="0" applyFont="0" applyFill="0" applyBorder="0" applyAlignment="0" applyProtection="0"/>
    <xf numFmtId="165" fontId="27" fillId="0" borderId="21" applyNumberFormat="0" applyProtection="0">
      <alignment horizontal="right" vertical="center"/>
    </xf>
  </cellStyleXfs>
  <cellXfs count="39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  <xf numFmtId="164" fontId="0" fillId="0" borderId="0" xfId="44" applyNumberFormat="1" applyFont="1" applyFill="1"/>
    <xf numFmtId="0" fontId="28" fillId="0" borderId="0" xfId="0" applyFont="1" applyFill="1"/>
  </cellXfs>
  <cellStyles count="106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1 2" xfId="8" xr:uid="{00000000-0005-0000-0000-000003000000}"/>
    <cellStyle name="Accent1 3" xfId="9" xr:uid="{00000000-0005-0000-0000-000004000000}"/>
    <cellStyle name="Accent1 4" xfId="10" xr:uid="{00000000-0005-0000-0000-000005000000}"/>
    <cellStyle name="Accent2 - 20%" xfId="11" xr:uid="{00000000-0005-0000-0000-000006000000}"/>
    <cellStyle name="Accent2 - 40%" xfId="12" xr:uid="{00000000-0005-0000-0000-000007000000}"/>
    <cellStyle name="Accent2 - 60%" xfId="13" xr:uid="{00000000-0005-0000-0000-000008000000}"/>
    <cellStyle name="Accent2 2" xfId="14" xr:uid="{00000000-0005-0000-0000-000009000000}"/>
    <cellStyle name="Accent2 3" xfId="15" xr:uid="{00000000-0005-0000-0000-00000A000000}"/>
    <cellStyle name="Accent2 4" xfId="16" xr:uid="{00000000-0005-0000-0000-00000B000000}"/>
    <cellStyle name="Accent3 - 20%" xfId="17" xr:uid="{00000000-0005-0000-0000-00000C000000}"/>
    <cellStyle name="Accent3 - 40%" xfId="18" xr:uid="{00000000-0005-0000-0000-00000D000000}"/>
    <cellStyle name="Accent3 - 60%" xfId="19" xr:uid="{00000000-0005-0000-0000-00000E000000}"/>
    <cellStyle name="Accent3 2" xfId="20" xr:uid="{00000000-0005-0000-0000-00000F000000}"/>
    <cellStyle name="Accent3 3" xfId="21" xr:uid="{00000000-0005-0000-0000-000010000000}"/>
    <cellStyle name="Accent3 4" xfId="22" xr:uid="{00000000-0005-0000-0000-000011000000}"/>
    <cellStyle name="Accent4 - 20%" xfId="23" xr:uid="{00000000-0005-0000-0000-000012000000}"/>
    <cellStyle name="Accent4 - 40%" xfId="24" xr:uid="{00000000-0005-0000-0000-000013000000}"/>
    <cellStyle name="Accent4 - 60%" xfId="25" xr:uid="{00000000-0005-0000-0000-000014000000}"/>
    <cellStyle name="Accent4 2" xfId="26" xr:uid="{00000000-0005-0000-0000-000015000000}"/>
    <cellStyle name="Accent4 3" xfId="27" xr:uid="{00000000-0005-0000-0000-000016000000}"/>
    <cellStyle name="Accent4 4" xfId="28" xr:uid="{00000000-0005-0000-0000-000017000000}"/>
    <cellStyle name="Accent5 - 20%" xfId="29" xr:uid="{00000000-0005-0000-0000-000018000000}"/>
    <cellStyle name="Accent5 - 40%" xfId="30" xr:uid="{00000000-0005-0000-0000-000019000000}"/>
    <cellStyle name="Accent5 - 60%" xfId="31" xr:uid="{00000000-0005-0000-0000-00001A000000}"/>
    <cellStyle name="Accent5 2" xfId="32" xr:uid="{00000000-0005-0000-0000-00001B000000}"/>
    <cellStyle name="Accent5 3" xfId="33" xr:uid="{00000000-0005-0000-0000-00001C000000}"/>
    <cellStyle name="Accent5 4" xfId="34" xr:uid="{00000000-0005-0000-0000-00001D000000}"/>
    <cellStyle name="Accent6 - 20%" xfId="35" xr:uid="{00000000-0005-0000-0000-00001E000000}"/>
    <cellStyle name="Accent6 - 40%" xfId="36" xr:uid="{00000000-0005-0000-0000-00001F000000}"/>
    <cellStyle name="Accent6 - 60%" xfId="37" xr:uid="{00000000-0005-0000-0000-000020000000}"/>
    <cellStyle name="Accent6 2" xfId="38" xr:uid="{00000000-0005-0000-0000-000021000000}"/>
    <cellStyle name="Accent6 3" xfId="39" xr:uid="{00000000-0005-0000-0000-000022000000}"/>
    <cellStyle name="Accent6 4" xfId="40" xr:uid="{00000000-0005-0000-0000-000023000000}"/>
    <cellStyle name="Bad 2" xfId="41" xr:uid="{00000000-0005-0000-0000-000024000000}"/>
    <cellStyle name="Calculation 2" xfId="42" xr:uid="{00000000-0005-0000-0000-000025000000}"/>
    <cellStyle name="Check Cell 2" xfId="43" xr:uid="{00000000-0005-0000-0000-000026000000}"/>
    <cellStyle name="Comma" xfId="1" builtinId="3"/>
    <cellStyle name="Comma 2" xfId="44" xr:uid="{00000000-0005-0000-0000-000028000000}"/>
    <cellStyle name="Emphasis 1" xfId="45" xr:uid="{00000000-0005-0000-0000-000029000000}"/>
    <cellStyle name="Emphasis 2" xfId="46" xr:uid="{00000000-0005-0000-0000-00002A000000}"/>
    <cellStyle name="Emphasis 3" xfId="47" xr:uid="{00000000-0005-0000-0000-00002B000000}"/>
    <cellStyle name="Good 2" xfId="48" xr:uid="{00000000-0005-0000-0000-00002C000000}"/>
    <cellStyle name="Heading 1 2" xfId="49" xr:uid="{00000000-0005-0000-0000-00002D000000}"/>
    <cellStyle name="Heading 2 2" xfId="50" xr:uid="{00000000-0005-0000-0000-00002E000000}"/>
    <cellStyle name="Heading 3 2" xfId="51" xr:uid="{00000000-0005-0000-0000-00002F000000}"/>
    <cellStyle name="Heading 4 2" xfId="52" xr:uid="{00000000-0005-0000-0000-000030000000}"/>
    <cellStyle name="Input 2" xfId="53" xr:uid="{00000000-0005-0000-0000-000031000000}"/>
    <cellStyle name="Linked Cell 2" xfId="54" xr:uid="{00000000-0005-0000-0000-000032000000}"/>
    <cellStyle name="Neutral 2" xfId="55" xr:uid="{00000000-0005-0000-0000-000033000000}"/>
    <cellStyle name="Normal" xfId="0" builtinId="0"/>
    <cellStyle name="Normal 2" xfId="56" xr:uid="{00000000-0005-0000-0000-000035000000}"/>
    <cellStyle name="Normal 3" xfId="57" xr:uid="{00000000-0005-0000-0000-000036000000}"/>
    <cellStyle name="Normal 4" xfId="58" xr:uid="{00000000-0005-0000-0000-000037000000}"/>
    <cellStyle name="Normal_AllinCoreRecalculated2" xfId="3" xr:uid="{00000000-0005-0000-0000-000038000000}"/>
    <cellStyle name="Note 2" xfId="59" xr:uid="{00000000-0005-0000-0000-000039000000}"/>
    <cellStyle name="Output 2" xfId="60" xr:uid="{00000000-0005-0000-0000-00003A000000}"/>
    <cellStyle name="Percent" xfId="2" builtinId="5"/>
    <cellStyle name="Percent 2" xfId="104" xr:uid="{1D59DFDB-F1A6-4851-8486-7B118EDBC82F}"/>
    <cellStyle name="SAPBEXaggData" xfId="61" xr:uid="{00000000-0005-0000-0000-00003C000000}"/>
    <cellStyle name="SAPBEXaggDataEmph" xfId="62" xr:uid="{00000000-0005-0000-0000-00003D000000}"/>
    <cellStyle name="SAPBEXaggItem" xfId="63" xr:uid="{00000000-0005-0000-0000-00003E000000}"/>
    <cellStyle name="SAPBEXaggItemX" xfId="64" xr:uid="{00000000-0005-0000-0000-00003F000000}"/>
    <cellStyle name="SAPBEXchaText" xfId="65" xr:uid="{00000000-0005-0000-0000-000040000000}"/>
    <cellStyle name="SAPBEXexcBad7" xfId="66" xr:uid="{00000000-0005-0000-0000-000041000000}"/>
    <cellStyle name="SAPBEXexcBad8" xfId="67" xr:uid="{00000000-0005-0000-0000-000042000000}"/>
    <cellStyle name="SAPBEXexcBad9" xfId="68" xr:uid="{00000000-0005-0000-0000-000043000000}"/>
    <cellStyle name="SAPBEXexcCritical4" xfId="69" xr:uid="{00000000-0005-0000-0000-000044000000}"/>
    <cellStyle name="SAPBEXexcCritical5" xfId="70" xr:uid="{00000000-0005-0000-0000-000045000000}"/>
    <cellStyle name="SAPBEXexcCritical6" xfId="71" xr:uid="{00000000-0005-0000-0000-000046000000}"/>
    <cellStyle name="SAPBEXexcGood1" xfId="72" xr:uid="{00000000-0005-0000-0000-000047000000}"/>
    <cellStyle name="SAPBEXexcGood2" xfId="73" xr:uid="{00000000-0005-0000-0000-000048000000}"/>
    <cellStyle name="SAPBEXexcGood3" xfId="74" xr:uid="{00000000-0005-0000-0000-000049000000}"/>
    <cellStyle name="SAPBEXfilterDrill" xfId="75" xr:uid="{00000000-0005-0000-0000-00004A000000}"/>
    <cellStyle name="SAPBEXfilterItem" xfId="76" xr:uid="{00000000-0005-0000-0000-00004B000000}"/>
    <cellStyle name="SAPBEXfilterText" xfId="77" xr:uid="{00000000-0005-0000-0000-00004C000000}"/>
    <cellStyle name="SAPBEXformats" xfId="78" xr:uid="{00000000-0005-0000-0000-00004D000000}"/>
    <cellStyle name="SAPBEXheaderItem" xfId="79" xr:uid="{00000000-0005-0000-0000-00004E000000}"/>
    <cellStyle name="SAPBEXheaderText" xfId="80" xr:uid="{00000000-0005-0000-0000-00004F000000}"/>
    <cellStyle name="SAPBEXHLevel0" xfId="81" xr:uid="{00000000-0005-0000-0000-000050000000}"/>
    <cellStyle name="SAPBEXHLevel0X" xfId="82" xr:uid="{00000000-0005-0000-0000-000051000000}"/>
    <cellStyle name="SAPBEXHLevel1" xfId="83" xr:uid="{00000000-0005-0000-0000-000052000000}"/>
    <cellStyle name="SAPBEXHLevel1X" xfId="84" xr:uid="{00000000-0005-0000-0000-000053000000}"/>
    <cellStyle name="SAPBEXHLevel2" xfId="85" xr:uid="{00000000-0005-0000-0000-000054000000}"/>
    <cellStyle name="SAPBEXHLevel2X" xfId="86" xr:uid="{00000000-0005-0000-0000-000055000000}"/>
    <cellStyle name="SAPBEXHLevel3" xfId="87" xr:uid="{00000000-0005-0000-0000-000056000000}"/>
    <cellStyle name="SAPBEXHLevel3X" xfId="88" xr:uid="{00000000-0005-0000-0000-000057000000}"/>
    <cellStyle name="SAPBEXinputData" xfId="89" xr:uid="{00000000-0005-0000-0000-000058000000}"/>
    <cellStyle name="SAPBEXItemHeader" xfId="90" xr:uid="{00000000-0005-0000-0000-000059000000}"/>
    <cellStyle name="SAPBEXresData" xfId="91" xr:uid="{00000000-0005-0000-0000-00005A000000}"/>
    <cellStyle name="SAPBEXresDataEmph" xfId="92" xr:uid="{00000000-0005-0000-0000-00005B000000}"/>
    <cellStyle name="SAPBEXresItem" xfId="93" xr:uid="{00000000-0005-0000-0000-00005C000000}"/>
    <cellStyle name="SAPBEXresItemX" xfId="94" xr:uid="{00000000-0005-0000-0000-00005D000000}"/>
    <cellStyle name="SAPBEXstdData" xfId="95" xr:uid="{00000000-0005-0000-0000-00005E000000}"/>
    <cellStyle name="SAPBEXstdDataEmph" xfId="96" xr:uid="{00000000-0005-0000-0000-00005F000000}"/>
    <cellStyle name="SAPBEXstdItem" xfId="4" xr:uid="{00000000-0005-0000-0000-000060000000}"/>
    <cellStyle name="SAPBEXstdItemX" xfId="97" xr:uid="{00000000-0005-0000-0000-000061000000}"/>
    <cellStyle name="SAPBEXtitle" xfId="98" xr:uid="{00000000-0005-0000-0000-000062000000}"/>
    <cellStyle name="SAPBEXunassignedItem" xfId="99" xr:uid="{00000000-0005-0000-0000-000063000000}"/>
    <cellStyle name="SAPBEXundefined" xfId="100" xr:uid="{00000000-0005-0000-0000-000064000000}"/>
    <cellStyle name="SAPDataCell" xfId="105" xr:uid="{24F32962-E458-4D7C-86A0-EA0DDD31D683}"/>
    <cellStyle name="Sheet Title" xfId="101" xr:uid="{00000000-0005-0000-0000-000065000000}"/>
    <cellStyle name="Total 2" xfId="102" xr:uid="{00000000-0005-0000-0000-000066000000}"/>
    <cellStyle name="Warning Text 2" xfId="103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abSelected="1" zoomScaleNormal="100" workbookViewId="0"/>
  </sheetViews>
  <sheetFormatPr defaultColWidth="9.140625" defaultRowHeight="12.75" x14ac:dyDescent="0.2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4"/>
      <c r="G4" s="6"/>
      <c r="H4" s="3"/>
      <c r="I4" s="3"/>
      <c r="J4" s="3"/>
      <c r="K4" s="3"/>
      <c r="L4" s="3"/>
      <c r="M4" s="3"/>
      <c r="N4" s="3"/>
      <c r="O4" s="35"/>
    </row>
    <row r="5" spans="1:15" x14ac:dyDescent="0.2">
      <c r="J5" s="9"/>
      <c r="O5" s="10"/>
    </row>
    <row r="6" spans="1:15" s="12" customFormat="1" x14ac:dyDescent="0.2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197</v>
      </c>
      <c r="D7" s="16">
        <v>196</v>
      </c>
      <c r="E7" s="16">
        <v>197</v>
      </c>
      <c r="F7" s="16">
        <v>198</v>
      </c>
      <c r="G7" s="16">
        <v>197</v>
      </c>
      <c r="H7" s="16">
        <v>193</v>
      </c>
      <c r="I7" s="16">
        <v>192</v>
      </c>
      <c r="J7" s="16">
        <v>192</v>
      </c>
      <c r="K7" s="16">
        <v>194</v>
      </c>
      <c r="L7" s="16">
        <v>190</v>
      </c>
      <c r="M7" s="16">
        <v>191</v>
      </c>
      <c r="N7" s="16">
        <v>190</v>
      </c>
      <c r="O7" s="17">
        <f>AVERAGE(C7:N7)</f>
        <v>193.91666666666666</v>
      </c>
    </row>
    <row r="8" spans="1:15" x14ac:dyDescent="0.2">
      <c r="B8" s="4" t="s">
        <v>17</v>
      </c>
      <c r="C8" s="16">
        <v>8807280.2260000054</v>
      </c>
      <c r="D8" s="16">
        <v>8398495.1310000047</v>
      </c>
      <c r="E8" s="16">
        <v>9536138.4319999982</v>
      </c>
      <c r="F8" s="16">
        <v>9181727.1570000071</v>
      </c>
      <c r="G8" s="16">
        <v>9701848.731999997</v>
      </c>
      <c r="H8" s="16">
        <v>10441414.530999999</v>
      </c>
      <c r="I8" s="16">
        <v>18261417.085000001</v>
      </c>
      <c r="J8" s="16">
        <v>11534452.679</v>
      </c>
      <c r="K8" s="16">
        <v>11532057.608999997</v>
      </c>
      <c r="L8" s="16">
        <v>9887712.117999997</v>
      </c>
      <c r="M8" s="16">
        <v>8928830.992999997</v>
      </c>
      <c r="N8" s="16">
        <v>8713286.2000000011</v>
      </c>
      <c r="O8" s="18">
        <f>SUM(C8:N8)</f>
        <v>124924660.89300001</v>
      </c>
    </row>
    <row r="9" spans="1:15" x14ac:dyDescent="0.2">
      <c r="B9" s="4" t="s">
        <v>18</v>
      </c>
      <c r="C9" s="16">
        <v>7742568.4029999981</v>
      </c>
      <c r="D9" s="16">
        <v>6968456.129999999</v>
      </c>
      <c r="E9" s="16">
        <v>7745611.9100000011</v>
      </c>
      <c r="F9" s="16">
        <v>5567224.8340000035</v>
      </c>
      <c r="G9" s="16">
        <v>4690932.9280000012</v>
      </c>
      <c r="H9" s="16">
        <v>5144360.8000000026</v>
      </c>
      <c r="I9" s="16">
        <v>5506428.1189999981</v>
      </c>
      <c r="J9" s="16">
        <v>5672296.8989999993</v>
      </c>
      <c r="K9" s="16">
        <v>5672097.1719999993</v>
      </c>
      <c r="L9" s="16">
        <v>4898304.4909999976</v>
      </c>
      <c r="M9" s="16">
        <v>4355131.3189999983</v>
      </c>
      <c r="N9" s="16">
        <v>5597489.8370000022</v>
      </c>
      <c r="O9" s="18">
        <f>SUM(C9:N9)</f>
        <v>69560902.841999993</v>
      </c>
    </row>
    <row r="10" spans="1:15" x14ac:dyDescent="0.2">
      <c r="B10" s="4" t="s">
        <v>19</v>
      </c>
      <c r="C10" s="16">
        <v>14446780.112000002</v>
      </c>
      <c r="D10" s="16">
        <v>12855300.890000002</v>
      </c>
      <c r="E10" s="16">
        <v>14440983.407000003</v>
      </c>
      <c r="F10" s="16">
        <v>15319862.789999994</v>
      </c>
      <c r="G10" s="16">
        <v>17719935.85800001</v>
      </c>
      <c r="H10" s="16">
        <v>18506407.669999998</v>
      </c>
      <c r="I10" s="16">
        <v>20914859.155999992</v>
      </c>
      <c r="J10" s="16">
        <v>19696923.865000017</v>
      </c>
      <c r="K10" s="16">
        <v>20939297.297000002</v>
      </c>
      <c r="L10" s="16">
        <v>17786721.936999995</v>
      </c>
      <c r="M10" s="16">
        <v>15821019.218999995</v>
      </c>
      <c r="N10" s="16">
        <v>14648094.785000002</v>
      </c>
      <c r="O10" s="18">
        <f>SUM(C10:N10)</f>
        <v>203096186.986</v>
      </c>
    </row>
    <row r="11" spans="1:15" x14ac:dyDescent="0.2">
      <c r="B11" s="4" t="s">
        <v>20</v>
      </c>
      <c r="C11" s="16">
        <v>30996628.741000004</v>
      </c>
      <c r="D11" s="16">
        <v>28222252.151000008</v>
      </c>
      <c r="E11" s="16">
        <v>31722733.749000005</v>
      </c>
      <c r="F11" s="16">
        <v>30068814.781000003</v>
      </c>
      <c r="G11" s="16">
        <v>32112717.518000007</v>
      </c>
      <c r="H11" s="16">
        <v>34092183.001000002</v>
      </c>
      <c r="I11" s="16">
        <v>44682704.359999992</v>
      </c>
      <c r="J11" s="16">
        <v>36903673.443000019</v>
      </c>
      <c r="K11" s="16">
        <v>38143452.077999994</v>
      </c>
      <c r="L11" s="16">
        <v>32572738.545999989</v>
      </c>
      <c r="M11" s="16">
        <v>29104981.530999988</v>
      </c>
      <c r="N11" s="16">
        <v>28958870.822000004</v>
      </c>
      <c r="O11" s="18">
        <f>SUM(C11:N11)</f>
        <v>397581750.72100008</v>
      </c>
    </row>
    <row r="12" spans="1:15" x14ac:dyDescent="0.2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B13" s="4" t="s">
        <v>21</v>
      </c>
      <c r="C13" s="16">
        <v>77529.089999999982</v>
      </c>
      <c r="D13" s="16">
        <v>70021.660000000033</v>
      </c>
      <c r="E13" s="16">
        <v>82547.270000000019</v>
      </c>
      <c r="F13" s="16">
        <v>73847.789999999935</v>
      </c>
      <c r="G13" s="16">
        <v>87582.950000000012</v>
      </c>
      <c r="H13" s="16">
        <v>90667.03999999995</v>
      </c>
      <c r="I13" s="16">
        <v>87861.729999999981</v>
      </c>
      <c r="J13" s="16">
        <v>95692.900000000009</v>
      </c>
      <c r="K13" s="16">
        <v>91020.760000000038</v>
      </c>
      <c r="L13" s="16">
        <v>88171.390000000058</v>
      </c>
      <c r="M13" s="16">
        <v>77617.960000000006</v>
      </c>
      <c r="N13" s="16">
        <v>76307.75999999998</v>
      </c>
      <c r="O13" s="18">
        <f>SUM(C13:N13)</f>
        <v>998868.29999999993</v>
      </c>
    </row>
    <row r="14" spans="1:15" x14ac:dyDescent="0.2">
      <c r="B14" s="4" t="s">
        <v>22</v>
      </c>
      <c r="C14" s="16">
        <v>76519.010000000009</v>
      </c>
      <c r="D14" s="16">
        <v>68163.430000000008</v>
      </c>
      <c r="E14" s="16">
        <v>80974.159999999974</v>
      </c>
      <c r="F14" s="16">
        <v>71697.489999999976</v>
      </c>
      <c r="G14" s="16">
        <v>85754.73</v>
      </c>
      <c r="H14" s="16">
        <v>89702.869999999966</v>
      </c>
      <c r="I14" s="16">
        <v>87739.479999999952</v>
      </c>
      <c r="J14" s="16">
        <v>94361.359999999971</v>
      </c>
      <c r="K14" s="16">
        <v>91296.879999999961</v>
      </c>
      <c r="L14" s="16">
        <v>87599.110000000044</v>
      </c>
      <c r="M14" s="16">
        <v>75856.789999999994</v>
      </c>
      <c r="N14" s="16">
        <v>73164.489999999991</v>
      </c>
      <c r="O14" s="18">
        <f>SUM(C14:N14)</f>
        <v>982829.8</v>
      </c>
    </row>
    <row r="15" spans="1:15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37">
        <v>61</v>
      </c>
      <c r="D16" s="37">
        <v>62</v>
      </c>
      <c r="E16" s="37">
        <v>62</v>
      </c>
      <c r="F16" s="37">
        <v>62</v>
      </c>
      <c r="G16" s="37">
        <v>62</v>
      </c>
      <c r="H16" s="37">
        <v>62</v>
      </c>
      <c r="I16" s="16">
        <v>62</v>
      </c>
      <c r="J16" s="16">
        <v>61</v>
      </c>
      <c r="K16" s="16">
        <v>63</v>
      </c>
      <c r="L16" s="16">
        <v>63</v>
      </c>
      <c r="M16" s="16">
        <v>62</v>
      </c>
      <c r="N16" s="16">
        <v>62</v>
      </c>
      <c r="O16" s="17">
        <f>AVERAGE(C16:N16)</f>
        <v>62</v>
      </c>
    </row>
    <row r="17" spans="1:15" x14ac:dyDescent="0.2">
      <c r="B17" s="4" t="s">
        <v>17</v>
      </c>
      <c r="C17" s="16">
        <v>3416657.037</v>
      </c>
      <c r="D17" s="16">
        <v>3006819.0589999999</v>
      </c>
      <c r="E17" s="16">
        <v>3738944</v>
      </c>
      <c r="F17" s="16">
        <v>3150174.8709999998</v>
      </c>
      <c r="G17" s="16">
        <v>3537438.9069999997</v>
      </c>
      <c r="H17" s="16">
        <v>3640664.8629999999</v>
      </c>
      <c r="I17" s="16">
        <v>3435652.8880000003</v>
      </c>
      <c r="J17" s="16">
        <v>4037641.084999999</v>
      </c>
      <c r="K17" s="16">
        <v>4171633.4360000007</v>
      </c>
      <c r="L17" s="16">
        <v>4075391.3149999999</v>
      </c>
      <c r="M17" s="16">
        <v>3275566.9530000002</v>
      </c>
      <c r="N17" s="16">
        <v>3254474.423</v>
      </c>
      <c r="O17" s="18">
        <f>SUM(C17:N17)</f>
        <v>42741058.836999997</v>
      </c>
    </row>
    <row r="18" spans="1:15" x14ac:dyDescent="0.2">
      <c r="B18" s="4" t="s">
        <v>18</v>
      </c>
      <c r="C18" s="16">
        <v>2927796.492000001</v>
      </c>
      <c r="D18" s="16">
        <v>2458488.44</v>
      </c>
      <c r="E18" s="16">
        <v>2955816.5889999997</v>
      </c>
      <c r="F18" s="16">
        <v>1782809.3660000002</v>
      </c>
      <c r="G18" s="16">
        <v>1691785.5219999999</v>
      </c>
      <c r="H18" s="16">
        <v>1754534.8760000004</v>
      </c>
      <c r="I18" s="16">
        <v>1645940.7859999994</v>
      </c>
      <c r="J18" s="16">
        <v>1944084.548</v>
      </c>
      <c r="K18" s="16">
        <v>1976823.1330000008</v>
      </c>
      <c r="L18" s="16">
        <v>1957434.8780000005</v>
      </c>
      <c r="M18" s="16">
        <v>1523947.8290000008</v>
      </c>
      <c r="N18" s="16">
        <v>2090270.05</v>
      </c>
      <c r="O18" s="18">
        <f>SUM(C18:N18)</f>
        <v>24709732.509000003</v>
      </c>
    </row>
    <row r="19" spans="1:15" x14ac:dyDescent="0.2">
      <c r="B19" s="4" t="s">
        <v>19</v>
      </c>
      <c r="C19" s="16">
        <v>5552928.7830000017</v>
      </c>
      <c r="D19" s="16">
        <v>4775708.2759999996</v>
      </c>
      <c r="E19" s="16">
        <v>5647223.4620000003</v>
      </c>
      <c r="F19" s="16">
        <v>5230203.9059999986</v>
      </c>
      <c r="G19" s="16">
        <v>5994505.6159999995</v>
      </c>
      <c r="H19" s="16">
        <v>6355294.8930000002</v>
      </c>
      <c r="I19" s="16">
        <v>6073891.910000002</v>
      </c>
      <c r="J19" s="16">
        <v>6827641.1199999992</v>
      </c>
      <c r="K19" s="16">
        <v>7377650.8850000026</v>
      </c>
      <c r="L19" s="16">
        <v>7166725.9369999981</v>
      </c>
      <c r="M19" s="16">
        <v>5905831.8309999984</v>
      </c>
      <c r="N19" s="16">
        <v>5337781.4300000016</v>
      </c>
      <c r="O19" s="18">
        <f>SUM(C19:N19)</f>
        <v>72245388.04900001</v>
      </c>
    </row>
    <row r="20" spans="1:15" x14ac:dyDescent="0.2">
      <c r="B20" s="4" t="s">
        <v>20</v>
      </c>
      <c r="C20" s="16">
        <v>11897382.312000003</v>
      </c>
      <c r="D20" s="16">
        <v>10241015.774999999</v>
      </c>
      <c r="E20" s="16">
        <v>12341984</v>
      </c>
      <c r="F20" s="16">
        <v>10163188.142999999</v>
      </c>
      <c r="G20" s="16">
        <v>11223730.044999998</v>
      </c>
      <c r="H20" s="16">
        <v>11750494.631999999</v>
      </c>
      <c r="I20" s="16">
        <v>11155485.584000003</v>
      </c>
      <c r="J20" s="16">
        <v>12809366.752999999</v>
      </c>
      <c r="K20" s="16">
        <v>13526107.454000004</v>
      </c>
      <c r="L20" s="16">
        <v>13199552.129999999</v>
      </c>
      <c r="M20" s="16">
        <v>10705346.613</v>
      </c>
      <c r="N20" s="16">
        <v>10682525.903000001</v>
      </c>
      <c r="O20" s="18">
        <f>SUM(C20:N20)</f>
        <v>139696179.34399998</v>
      </c>
    </row>
    <row r="21" spans="1:15" x14ac:dyDescent="0.2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B22" s="4" t="s">
        <v>21</v>
      </c>
      <c r="C22" s="16">
        <v>30559.059999999994</v>
      </c>
      <c r="D22" s="16">
        <v>24343.81</v>
      </c>
      <c r="E22" s="16">
        <v>32055.780000000002</v>
      </c>
      <c r="F22" s="16">
        <v>24349.059999999998</v>
      </c>
      <c r="G22" s="16">
        <v>31127.24</v>
      </c>
      <c r="H22" s="16">
        <v>32024.59</v>
      </c>
      <c r="I22" s="16">
        <v>27778.849999999995</v>
      </c>
      <c r="J22" s="16">
        <v>33722.869999999995</v>
      </c>
      <c r="K22" s="16">
        <v>33414.059999999983</v>
      </c>
      <c r="L22" s="16">
        <v>36215.049999999996</v>
      </c>
      <c r="M22" s="16">
        <v>26823.23</v>
      </c>
      <c r="N22" s="16">
        <v>28758.129999999997</v>
      </c>
      <c r="O22" s="18">
        <f>SUM(C22:N22)</f>
        <v>361171.72999999992</v>
      </c>
    </row>
    <row r="23" spans="1:15" x14ac:dyDescent="0.2">
      <c r="B23" s="4" t="s">
        <v>22</v>
      </c>
      <c r="C23" s="16">
        <v>29079.239999999998</v>
      </c>
      <c r="D23" s="16">
        <v>23816.11</v>
      </c>
      <c r="E23" s="16">
        <v>30879.380000000005</v>
      </c>
      <c r="F23" s="16">
        <v>23949.389999999992</v>
      </c>
      <c r="G23" s="16">
        <v>30452.33</v>
      </c>
      <c r="H23" s="16">
        <v>31577.760000000002</v>
      </c>
      <c r="I23" s="16">
        <v>27351.529999999995</v>
      </c>
      <c r="J23" s="16">
        <v>32369.459999999988</v>
      </c>
      <c r="K23" s="16">
        <v>32314.389999999996</v>
      </c>
      <c r="L23" s="16">
        <v>35342.28</v>
      </c>
      <c r="M23" s="16">
        <v>26236.82</v>
      </c>
      <c r="N23" s="16">
        <v>27097.029999999988</v>
      </c>
      <c r="O23" s="18">
        <f>SUM(C23:N23)</f>
        <v>350465.72</v>
      </c>
    </row>
    <row r="24" spans="1:15" x14ac:dyDescent="0.2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36">
        <v>15</v>
      </c>
      <c r="D25" s="36">
        <v>15</v>
      </c>
      <c r="E25" s="36">
        <v>15</v>
      </c>
      <c r="F25" s="36">
        <v>15</v>
      </c>
      <c r="G25" s="36">
        <v>16</v>
      </c>
      <c r="H25" s="36">
        <v>16</v>
      </c>
      <c r="I25" s="16">
        <v>15</v>
      </c>
      <c r="J25" s="16">
        <v>15</v>
      </c>
      <c r="K25" s="16">
        <v>16</v>
      </c>
      <c r="L25" s="16">
        <v>17</v>
      </c>
      <c r="M25" s="16">
        <v>17</v>
      </c>
      <c r="N25" s="16">
        <v>17</v>
      </c>
      <c r="O25" s="17">
        <f>AVERAGE(C25:N25)</f>
        <v>15.75</v>
      </c>
    </row>
    <row r="26" spans="1:15" x14ac:dyDescent="0.2">
      <c r="B26" s="4" t="s">
        <v>17</v>
      </c>
      <c r="C26" s="16">
        <v>2183611.29</v>
      </c>
      <c r="D26" s="16">
        <v>2104279.1900000004</v>
      </c>
      <c r="E26" s="16">
        <v>2216791.4700000002</v>
      </c>
      <c r="F26" s="16">
        <v>2343179.5189999999</v>
      </c>
      <c r="G26" s="16">
        <v>2678298.5599999996</v>
      </c>
      <c r="H26" s="16">
        <v>2724828.06</v>
      </c>
      <c r="I26" s="16">
        <v>2962044.1820000005</v>
      </c>
      <c r="J26" s="16">
        <v>2862404.9490000005</v>
      </c>
      <c r="K26" s="16">
        <v>3040279.98</v>
      </c>
      <c r="L26" s="16">
        <v>2701064.31</v>
      </c>
      <c r="M26" s="16">
        <v>1983734.22</v>
      </c>
      <c r="N26" s="16">
        <v>2644766.9139999994</v>
      </c>
      <c r="O26" s="18">
        <f>SUM(C26:N26)</f>
        <v>30445282.644000001</v>
      </c>
    </row>
    <row r="27" spans="1:15" x14ac:dyDescent="0.2">
      <c r="B27" s="4" t="s">
        <v>18</v>
      </c>
      <c r="C27" s="16">
        <v>1924334.13</v>
      </c>
      <c r="D27" s="16">
        <v>1762407.5999999999</v>
      </c>
      <c r="E27" s="16">
        <v>1843012.4299999997</v>
      </c>
      <c r="F27" s="16">
        <v>1540504.1</v>
      </c>
      <c r="G27" s="16">
        <v>1258168.7</v>
      </c>
      <c r="H27" s="16">
        <v>1277324.1400000001</v>
      </c>
      <c r="I27" s="16">
        <v>1390081.3399999999</v>
      </c>
      <c r="J27" s="16">
        <v>1335688.75</v>
      </c>
      <c r="K27" s="16">
        <v>1424974.01</v>
      </c>
      <c r="L27" s="16">
        <v>1260096.27</v>
      </c>
      <c r="M27" s="16">
        <v>937656.90999999992</v>
      </c>
      <c r="N27" s="16">
        <v>1519483.2660000001</v>
      </c>
      <c r="O27" s="18">
        <f>SUM(C27:N27)</f>
        <v>17473731.645999998</v>
      </c>
    </row>
    <row r="28" spans="1:15" x14ac:dyDescent="0.2">
      <c r="B28" s="4" t="s">
        <v>19</v>
      </c>
      <c r="C28" s="16">
        <v>3673937.6830000002</v>
      </c>
      <c r="D28" s="16">
        <v>3291708.15</v>
      </c>
      <c r="E28" s="16">
        <v>3542929.5889999992</v>
      </c>
      <c r="F28" s="16">
        <v>3911799.0789999999</v>
      </c>
      <c r="G28" s="16">
        <v>5271462.5290000001</v>
      </c>
      <c r="H28" s="16">
        <v>5246688.2300000004</v>
      </c>
      <c r="I28" s="16">
        <v>5948576.3119999999</v>
      </c>
      <c r="J28" s="16">
        <v>5503398.6679999996</v>
      </c>
      <c r="K28" s="16">
        <v>5867927.1499999994</v>
      </c>
      <c r="L28" s="16">
        <v>5625934.0810000002</v>
      </c>
      <c r="M28" s="16">
        <v>3719116.86</v>
      </c>
      <c r="N28" s="16">
        <v>4988252.6310000001</v>
      </c>
      <c r="O28" s="18">
        <f>SUM(C28:N28)</f>
        <v>56591730.961999997</v>
      </c>
    </row>
    <row r="29" spans="1:15" x14ac:dyDescent="0.2">
      <c r="B29" s="4" t="s">
        <v>20</v>
      </c>
      <c r="C29" s="16">
        <v>7781883.1030000001</v>
      </c>
      <c r="D29" s="16">
        <v>7158394.9399999995</v>
      </c>
      <c r="E29" s="16">
        <v>7602733.4889999991</v>
      </c>
      <c r="F29" s="16">
        <v>7795482.6979999999</v>
      </c>
      <c r="G29" s="16">
        <v>9207929.7890000008</v>
      </c>
      <c r="H29" s="16">
        <v>9248840.4299999997</v>
      </c>
      <c r="I29" s="16">
        <v>10300701.833999999</v>
      </c>
      <c r="J29" s="16">
        <v>9701492.3670000006</v>
      </c>
      <c r="K29" s="16">
        <v>10333181.140000001</v>
      </c>
      <c r="L29" s="16">
        <v>9587094.6610000003</v>
      </c>
      <c r="M29" s="16">
        <v>6640507.9900000002</v>
      </c>
      <c r="N29" s="16">
        <v>9152502.8110000007</v>
      </c>
      <c r="O29" s="18">
        <f>SUM(C29:N29)</f>
        <v>104510745.25199999</v>
      </c>
    </row>
    <row r="30" spans="1:15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 x14ac:dyDescent="0.2">
      <c r="B31" s="4" t="s">
        <v>21</v>
      </c>
      <c r="C31" s="16">
        <v>16503.740000000002</v>
      </c>
      <c r="D31" s="16">
        <v>15556.62</v>
      </c>
      <c r="E31" s="16">
        <v>16709.830000000002</v>
      </c>
      <c r="F31" s="16">
        <v>16273.500000000002</v>
      </c>
      <c r="G31" s="16">
        <v>20084.72</v>
      </c>
      <c r="H31" s="16">
        <v>18999.160000000003</v>
      </c>
      <c r="I31" s="16">
        <v>19971.039999999997</v>
      </c>
      <c r="J31" s="16">
        <v>20444.259999999998</v>
      </c>
      <c r="K31" s="16">
        <v>20492.140000000003</v>
      </c>
      <c r="L31" s="16">
        <v>20995.729999999996</v>
      </c>
      <c r="M31" s="16">
        <v>16008.599999999997</v>
      </c>
      <c r="N31" s="16">
        <v>19153.77</v>
      </c>
      <c r="O31" s="18">
        <f>SUM(C31:N31)</f>
        <v>221193.11</v>
      </c>
    </row>
    <row r="32" spans="1:15" x14ac:dyDescent="0.2">
      <c r="B32" s="4" t="s">
        <v>22</v>
      </c>
      <c r="C32" s="16">
        <v>16252.62</v>
      </c>
      <c r="D32" s="16">
        <v>16093.640000000001</v>
      </c>
      <c r="E32" s="16">
        <v>16270.94</v>
      </c>
      <c r="F32" s="16">
        <v>15708.029999999999</v>
      </c>
      <c r="G32" s="16">
        <v>19597.309999999998</v>
      </c>
      <c r="H32" s="16">
        <v>18699.37</v>
      </c>
      <c r="I32" s="16">
        <v>19678.009999999998</v>
      </c>
      <c r="J32" s="16">
        <v>20268.12</v>
      </c>
      <c r="K32" s="16">
        <v>20290.690000000002</v>
      </c>
      <c r="L32" s="16">
        <v>20937.359999999997</v>
      </c>
      <c r="M32" s="16">
        <v>15914.15</v>
      </c>
      <c r="N32" s="16">
        <v>18895.48</v>
      </c>
      <c r="O32" s="18">
        <f>SUM(C32:N32)</f>
        <v>218605.72</v>
      </c>
    </row>
    <row r="33" spans="1:16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 x14ac:dyDescent="0.2">
      <c r="A34" s="15" t="s">
        <v>25</v>
      </c>
      <c r="B34" s="4" t="s">
        <v>16</v>
      </c>
      <c r="C34" s="16">
        <v>56</v>
      </c>
      <c r="D34" s="16">
        <v>56</v>
      </c>
      <c r="E34" s="16">
        <v>56</v>
      </c>
      <c r="F34" s="16">
        <v>56</v>
      </c>
      <c r="G34" s="16">
        <v>56</v>
      </c>
      <c r="H34" s="16">
        <v>57</v>
      </c>
      <c r="I34" s="16">
        <v>57</v>
      </c>
      <c r="J34" s="16">
        <v>57</v>
      </c>
      <c r="K34" s="16">
        <v>56</v>
      </c>
      <c r="L34" s="16">
        <v>55</v>
      </c>
      <c r="M34" s="16">
        <v>55</v>
      </c>
      <c r="N34" s="16">
        <v>56</v>
      </c>
      <c r="O34" s="17">
        <f>AVERAGE(C34:N34)</f>
        <v>56.083333333333336</v>
      </c>
    </row>
    <row r="35" spans="1:16" x14ac:dyDescent="0.2">
      <c r="B35" s="4" t="s">
        <v>17</v>
      </c>
      <c r="C35" s="16">
        <v>12525692.978000002</v>
      </c>
      <c r="D35" s="16">
        <v>11326163.329000002</v>
      </c>
      <c r="E35" s="16">
        <v>14245842.552000003</v>
      </c>
      <c r="F35" s="16">
        <v>12412646.244999999</v>
      </c>
      <c r="G35" s="16">
        <v>14216434.941999996</v>
      </c>
      <c r="H35" s="16">
        <v>13992916.959999999</v>
      </c>
      <c r="I35" s="16">
        <v>14700251.210000001</v>
      </c>
      <c r="J35" s="16">
        <v>14624889.001000002</v>
      </c>
      <c r="K35" s="16">
        <v>14740921.417000001</v>
      </c>
      <c r="L35" s="16">
        <v>13427360.774</v>
      </c>
      <c r="M35" s="16">
        <v>11825741.822999995</v>
      </c>
      <c r="N35" s="16">
        <v>12238920.782</v>
      </c>
      <c r="O35" s="18">
        <f>SUM(C35:N35)</f>
        <v>160277782.01299998</v>
      </c>
    </row>
    <row r="36" spans="1:16" x14ac:dyDescent="0.2">
      <c r="B36" s="4" t="s">
        <v>18</v>
      </c>
      <c r="C36" s="16">
        <v>10755734.876999998</v>
      </c>
      <c r="D36" s="16">
        <v>9773656.0539999977</v>
      </c>
      <c r="E36" s="16">
        <v>11399269.821</v>
      </c>
      <c r="F36" s="16">
        <v>7126457.7159999991</v>
      </c>
      <c r="G36" s="16">
        <v>6456332.2910000002</v>
      </c>
      <c r="H36" s="16">
        <v>6492038.4200000009</v>
      </c>
      <c r="I36" s="16">
        <v>6808807.4750000015</v>
      </c>
      <c r="J36" s="16">
        <v>6820703.4149999991</v>
      </c>
      <c r="K36" s="16">
        <v>7096267.2629999993</v>
      </c>
      <c r="L36" s="16">
        <v>6479011.4450000003</v>
      </c>
      <c r="M36" s="16">
        <v>5703525.7700000005</v>
      </c>
      <c r="N36" s="16">
        <v>8328243.7479999997</v>
      </c>
      <c r="O36" s="18">
        <f>SUM(C36:N36)</f>
        <v>93240048.295000002</v>
      </c>
    </row>
    <row r="37" spans="1:16" x14ac:dyDescent="0.2">
      <c r="B37" s="4" t="s">
        <v>19</v>
      </c>
      <c r="C37" s="16">
        <v>22435966.307999998</v>
      </c>
      <c r="D37" s="16">
        <v>20037594.833000008</v>
      </c>
      <c r="E37" s="16">
        <v>23773635.357000001</v>
      </c>
      <c r="F37" s="16">
        <v>24075979.701000001</v>
      </c>
      <c r="G37" s="16">
        <v>28337399.544000003</v>
      </c>
      <c r="H37" s="16">
        <v>28637071.958999995</v>
      </c>
      <c r="I37" s="16">
        <v>30295683.925999999</v>
      </c>
      <c r="J37" s="16">
        <v>28932503.189999998</v>
      </c>
      <c r="K37" s="16">
        <v>29369836.306000002</v>
      </c>
      <c r="L37" s="16">
        <v>27099005.334000006</v>
      </c>
      <c r="M37" s="16">
        <v>24921230.365999997</v>
      </c>
      <c r="N37" s="16">
        <v>22279221.815999996</v>
      </c>
      <c r="O37" s="18">
        <f>SUM(C37:N37)</f>
        <v>310195128.63999999</v>
      </c>
    </row>
    <row r="38" spans="1:16" x14ac:dyDescent="0.2">
      <c r="B38" s="4" t="s">
        <v>20</v>
      </c>
      <c r="C38" s="16">
        <v>45717394.163000003</v>
      </c>
      <c r="D38" s="16">
        <v>41137414.216000006</v>
      </c>
      <c r="E38" s="16">
        <v>49418747.730000004</v>
      </c>
      <c r="F38" s="16">
        <v>43615083.662</v>
      </c>
      <c r="G38" s="16">
        <v>49010166.776999995</v>
      </c>
      <c r="H38" s="16">
        <v>49122027.338999994</v>
      </c>
      <c r="I38" s="16">
        <v>51804742.611000001</v>
      </c>
      <c r="J38" s="16">
        <v>50378095.605999999</v>
      </c>
      <c r="K38" s="16">
        <v>51207024.986000001</v>
      </c>
      <c r="L38" s="16">
        <v>47005377.553000003</v>
      </c>
      <c r="M38" s="16">
        <v>42450497.958999991</v>
      </c>
      <c r="N38" s="16">
        <v>42846386.346000001</v>
      </c>
      <c r="O38" s="18">
        <f>SUM(C38:N38)</f>
        <v>563712958.94799995</v>
      </c>
    </row>
    <row r="39" spans="1:16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 x14ac:dyDescent="0.2">
      <c r="B40" s="4" t="s">
        <v>21</v>
      </c>
      <c r="C40" s="16">
        <v>96241.76</v>
      </c>
      <c r="D40" s="16">
        <v>85896.28</v>
      </c>
      <c r="E40" s="16">
        <v>105403.45</v>
      </c>
      <c r="F40" s="16">
        <v>87681.029999999984</v>
      </c>
      <c r="G40" s="16">
        <v>111939.70999999999</v>
      </c>
      <c r="H40" s="16">
        <v>106340.15</v>
      </c>
      <c r="I40" s="16">
        <v>101979.05000000003</v>
      </c>
      <c r="J40" s="16">
        <v>107165.60999999999</v>
      </c>
      <c r="K40" s="16">
        <v>99883.810000000041</v>
      </c>
      <c r="L40" s="16">
        <v>103597.35</v>
      </c>
      <c r="M40" s="16">
        <v>91435.88</v>
      </c>
      <c r="N40" s="16">
        <v>91808</v>
      </c>
      <c r="O40" s="18">
        <f>SUM(C40:N40)</f>
        <v>1189372.08</v>
      </c>
    </row>
    <row r="41" spans="1:16" x14ac:dyDescent="0.2">
      <c r="B41" s="4" t="s">
        <v>22</v>
      </c>
      <c r="C41" s="16">
        <v>96079.429999999978</v>
      </c>
      <c r="D41" s="16">
        <v>85719.73</v>
      </c>
      <c r="E41" s="16">
        <v>103786.92999999996</v>
      </c>
      <c r="F41" s="16">
        <v>84426.65</v>
      </c>
      <c r="G41" s="16">
        <v>109731.84999999999</v>
      </c>
      <c r="H41" s="16">
        <v>102809.97999999998</v>
      </c>
      <c r="I41" s="16">
        <v>99473.349999999991</v>
      </c>
      <c r="J41" s="16">
        <v>104507.48000000001</v>
      </c>
      <c r="K41" s="16">
        <v>99696.10000000002</v>
      </c>
      <c r="L41" s="16">
        <v>103117.8</v>
      </c>
      <c r="M41" s="16">
        <v>90637.39999999998</v>
      </c>
      <c r="N41" s="16">
        <v>90027.35</v>
      </c>
      <c r="O41" s="18">
        <f>SUM(C41:N41)</f>
        <v>1170014.05</v>
      </c>
    </row>
    <row r="42" spans="1:16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 x14ac:dyDescent="0.2">
      <c r="A43" s="15" t="s">
        <v>26</v>
      </c>
      <c r="B43" s="4" t="s">
        <v>16</v>
      </c>
      <c r="C43" s="16">
        <v>47</v>
      </c>
      <c r="D43" s="16">
        <v>47</v>
      </c>
      <c r="E43" s="16">
        <v>47</v>
      </c>
      <c r="F43" s="16">
        <v>48</v>
      </c>
      <c r="G43" s="16">
        <v>48</v>
      </c>
      <c r="H43" s="16">
        <v>48</v>
      </c>
      <c r="I43" s="16">
        <v>48</v>
      </c>
      <c r="J43" s="16">
        <v>48</v>
      </c>
      <c r="K43" s="16">
        <v>48</v>
      </c>
      <c r="L43" s="16">
        <v>48</v>
      </c>
      <c r="M43" s="16">
        <v>48</v>
      </c>
      <c r="N43" s="16">
        <v>48</v>
      </c>
      <c r="O43" s="17">
        <f>AVERAGE(C43:N43)</f>
        <v>47.75</v>
      </c>
    </row>
    <row r="44" spans="1:16" x14ac:dyDescent="0.2">
      <c r="B44" s="4" t="s">
        <v>17</v>
      </c>
      <c r="C44" s="16">
        <v>15032335.882999999</v>
      </c>
      <c r="D44" s="16">
        <v>11364416.115</v>
      </c>
      <c r="E44" s="16">
        <v>16555466.537999999</v>
      </c>
      <c r="F44" s="16">
        <v>13222449.064000005</v>
      </c>
      <c r="G44" s="16">
        <v>13414558.846999997</v>
      </c>
      <c r="H44" s="16">
        <v>13792347.075999999</v>
      </c>
      <c r="I44" s="16">
        <v>11054837.278999999</v>
      </c>
      <c r="J44" s="16">
        <v>8220380.9090000009</v>
      </c>
      <c r="K44" s="16">
        <v>15420431.534999998</v>
      </c>
      <c r="L44" s="16">
        <v>10469343.827000001</v>
      </c>
      <c r="M44" s="16">
        <v>9961682.8960000016</v>
      </c>
      <c r="N44" s="16">
        <v>13156759.298999995</v>
      </c>
      <c r="O44" s="18">
        <f>SUM(C44:N44)</f>
        <v>151665009.26800001</v>
      </c>
      <c r="P44" s="18"/>
    </row>
    <row r="45" spans="1:16" x14ac:dyDescent="0.2">
      <c r="B45" s="4" t="s">
        <v>18</v>
      </c>
      <c r="C45" s="16">
        <v>14830878.927000005</v>
      </c>
      <c r="D45" s="16">
        <v>10023029.322999999</v>
      </c>
      <c r="E45" s="16">
        <v>14161765.874000002</v>
      </c>
      <c r="F45" s="16">
        <v>7589021.6889999993</v>
      </c>
      <c r="G45" s="16">
        <v>5951490.3559999987</v>
      </c>
      <c r="H45" s="16">
        <v>6233422.0350000011</v>
      </c>
      <c r="I45" s="16">
        <v>5115504.1329999985</v>
      </c>
      <c r="J45" s="16">
        <v>3727775.003000001</v>
      </c>
      <c r="K45" s="16">
        <v>7257161.3650000012</v>
      </c>
      <c r="L45" s="16">
        <v>4771219.5090000005</v>
      </c>
      <c r="M45" s="16">
        <v>4464453.7740000002</v>
      </c>
      <c r="N45" s="16">
        <v>8937216.5060000047</v>
      </c>
      <c r="O45" s="18">
        <f>SUM(C45:N45)</f>
        <v>93062938.494000018</v>
      </c>
    </row>
    <row r="46" spans="1:16" x14ac:dyDescent="0.2">
      <c r="B46" s="4" t="s">
        <v>19</v>
      </c>
      <c r="C46" s="16">
        <v>31165628.387999997</v>
      </c>
      <c r="D46" s="16">
        <v>21641713.469000004</v>
      </c>
      <c r="E46" s="16">
        <v>31008155.334999997</v>
      </c>
      <c r="F46" s="16">
        <v>28819096.259</v>
      </c>
      <c r="G46" s="16">
        <v>32082522.485000007</v>
      </c>
      <c r="H46" s="16">
        <v>32315638.818000007</v>
      </c>
      <c r="I46" s="16">
        <v>27722804.473000001</v>
      </c>
      <c r="J46" s="16">
        <v>17596677.177999996</v>
      </c>
      <c r="K46" s="16">
        <v>36037877.859000005</v>
      </c>
      <c r="L46" s="16">
        <v>25026067.555999998</v>
      </c>
      <c r="M46" s="16">
        <v>23670297.667000007</v>
      </c>
      <c r="N46" s="16">
        <v>26139135.069999993</v>
      </c>
      <c r="O46" s="18">
        <f>SUM(C46:N46)</f>
        <v>333225614.55700004</v>
      </c>
    </row>
    <row r="47" spans="1:16" x14ac:dyDescent="0.2">
      <c r="B47" s="4" t="s">
        <v>20</v>
      </c>
      <c r="C47" s="16">
        <v>61028843.197999999</v>
      </c>
      <c r="D47" s="16">
        <v>43029158.907000005</v>
      </c>
      <c r="E47" s="16">
        <v>61725387.746999994</v>
      </c>
      <c r="F47" s="16">
        <v>49630567.012000009</v>
      </c>
      <c r="G47" s="16">
        <v>51448571.688000001</v>
      </c>
      <c r="H47" s="16">
        <v>52341407.929000005</v>
      </c>
      <c r="I47" s="16">
        <v>43893145.884999998</v>
      </c>
      <c r="J47" s="16">
        <v>29544833.089999996</v>
      </c>
      <c r="K47" s="16">
        <v>58715470.759000003</v>
      </c>
      <c r="L47" s="16">
        <v>40266630.892000005</v>
      </c>
      <c r="M47" s="16">
        <v>38096434.337000012</v>
      </c>
      <c r="N47" s="16">
        <v>48233110.874999993</v>
      </c>
      <c r="O47" s="18">
        <f>SUM(C47:N47)</f>
        <v>577953562.31900001</v>
      </c>
    </row>
    <row r="48" spans="1:1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B49" s="4" t="s">
        <v>21</v>
      </c>
      <c r="C49" s="16">
        <v>124048.2</v>
      </c>
      <c r="D49" s="16">
        <v>98200.55</v>
      </c>
      <c r="E49" s="16">
        <v>122076.5</v>
      </c>
      <c r="F49" s="16">
        <v>111340.65</v>
      </c>
      <c r="G49" s="16">
        <v>114161.35</v>
      </c>
      <c r="H49" s="16">
        <v>102501.7</v>
      </c>
      <c r="I49" s="16">
        <v>90498.55</v>
      </c>
      <c r="J49" s="16">
        <v>78077.350000000006</v>
      </c>
      <c r="K49" s="16">
        <v>103001.7</v>
      </c>
      <c r="L49" s="16">
        <v>98014.05</v>
      </c>
      <c r="M49" s="16">
        <v>93747.35</v>
      </c>
      <c r="N49" s="16">
        <v>100754.05</v>
      </c>
      <c r="O49" s="18">
        <f>SUM(C49:N49)</f>
        <v>1236422</v>
      </c>
    </row>
    <row r="50" spans="1:15" x14ac:dyDescent="0.2">
      <c r="B50" s="4" t="s">
        <v>22</v>
      </c>
      <c r="C50" s="16">
        <v>122714.55</v>
      </c>
      <c r="D50" s="16">
        <v>93119.150000000009</v>
      </c>
      <c r="E50" s="16">
        <v>118779.05</v>
      </c>
      <c r="F50" s="16">
        <v>93884.049999999988</v>
      </c>
      <c r="G50" s="16">
        <v>109807.74999999999</v>
      </c>
      <c r="H50" s="16">
        <v>96859.8</v>
      </c>
      <c r="I50" s="16">
        <v>84231.1</v>
      </c>
      <c r="J50" s="16">
        <v>67216.900000000009</v>
      </c>
      <c r="K50" s="16">
        <v>104466.90000000001</v>
      </c>
      <c r="L50" s="16">
        <v>91937.580000000016</v>
      </c>
      <c r="M50" s="16">
        <v>90448.050000000032</v>
      </c>
      <c r="N50" s="16">
        <v>95589.900000000009</v>
      </c>
      <c r="O50" s="18">
        <f>SUM(C50:N50)</f>
        <v>1169054.78</v>
      </c>
    </row>
    <row r="51" spans="1:15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27</v>
      </c>
      <c r="D52" s="16">
        <v>27</v>
      </c>
      <c r="E52" s="16">
        <v>28</v>
      </c>
      <c r="F52" s="16">
        <v>28</v>
      </c>
      <c r="G52" s="16">
        <v>28</v>
      </c>
      <c r="H52" s="16">
        <v>28</v>
      </c>
      <c r="I52" s="16">
        <v>28</v>
      </c>
      <c r="J52" s="16">
        <v>28</v>
      </c>
      <c r="K52" s="16">
        <v>28</v>
      </c>
      <c r="L52" s="16">
        <v>28</v>
      </c>
      <c r="M52" s="16">
        <v>28</v>
      </c>
      <c r="N52" s="16">
        <v>28</v>
      </c>
      <c r="O52" s="17">
        <f>AVERAGE(C52:N52)</f>
        <v>27.833333333333332</v>
      </c>
    </row>
    <row r="53" spans="1:15" x14ac:dyDescent="0.2">
      <c r="B53" s="4" t="s">
        <v>17</v>
      </c>
      <c r="C53" s="16">
        <v>7675961.2009999994</v>
      </c>
      <c r="D53" s="16">
        <v>6172027.3090000004</v>
      </c>
      <c r="E53" s="16">
        <v>7820143.4879999999</v>
      </c>
      <c r="F53" s="16">
        <v>5645246.4399999995</v>
      </c>
      <c r="G53" s="16">
        <v>7770902.1799999997</v>
      </c>
      <c r="H53" s="16">
        <v>10474026.284</v>
      </c>
      <c r="I53" s="16">
        <v>7747432.2119999994</v>
      </c>
      <c r="J53" s="16">
        <v>9610738.7540000007</v>
      </c>
      <c r="K53" s="16">
        <v>12343544.356000001</v>
      </c>
      <c r="L53" s="16">
        <v>9873848.3849999998</v>
      </c>
      <c r="M53" s="16">
        <v>6232870.0489999996</v>
      </c>
      <c r="N53" s="16">
        <v>8336362.949</v>
      </c>
      <c r="O53" s="18">
        <f>SUM(C53:N53)</f>
        <v>99703103.607000008</v>
      </c>
    </row>
    <row r="54" spans="1:15" x14ac:dyDescent="0.2">
      <c r="B54" s="4" t="s">
        <v>18</v>
      </c>
      <c r="C54" s="16">
        <v>7014530.4690000005</v>
      </c>
      <c r="D54" s="16">
        <v>5216482.7300000004</v>
      </c>
      <c r="E54" s="16">
        <v>6973428.1030000001</v>
      </c>
      <c r="F54" s="16">
        <v>3193505.06</v>
      </c>
      <c r="G54" s="16">
        <v>3460513.1219999995</v>
      </c>
      <c r="H54" s="16">
        <v>4690376.9149999991</v>
      </c>
      <c r="I54" s="16">
        <v>3889203.9009999996</v>
      </c>
      <c r="J54" s="16">
        <v>3863055.5210000002</v>
      </c>
      <c r="K54" s="16">
        <v>5419027.7309999997</v>
      </c>
      <c r="L54" s="16">
        <v>4356459.3219999997</v>
      </c>
      <c r="M54" s="16">
        <v>2742346.8400000003</v>
      </c>
      <c r="N54" s="16">
        <v>5444470.7519999985</v>
      </c>
      <c r="O54" s="18">
        <f>SUM(C54:N54)</f>
        <v>56263400.465999991</v>
      </c>
    </row>
    <row r="55" spans="1:15" x14ac:dyDescent="0.2">
      <c r="B55" s="4" t="s">
        <v>19</v>
      </c>
      <c r="C55" s="16">
        <v>15972290.528000001</v>
      </c>
      <c r="D55" s="16">
        <v>12017509.000000002</v>
      </c>
      <c r="E55" s="16">
        <v>15827368.75</v>
      </c>
      <c r="F55" s="16">
        <v>12563496.550000001</v>
      </c>
      <c r="G55" s="16">
        <v>18981887.470999997</v>
      </c>
      <c r="H55" s="16">
        <v>26066614.044999998</v>
      </c>
      <c r="I55" s="16">
        <v>19656683.678999998</v>
      </c>
      <c r="J55" s="16">
        <v>23806194.964000002</v>
      </c>
      <c r="K55" s="16">
        <v>32582024.804000001</v>
      </c>
      <c r="L55" s="16">
        <v>24221024.672999997</v>
      </c>
      <c r="M55" s="16">
        <v>15166766.072999999</v>
      </c>
      <c r="N55" s="16">
        <v>15126085.191999998</v>
      </c>
      <c r="O55" s="18">
        <f>SUM(C55:N55)</f>
        <v>231987945.729</v>
      </c>
    </row>
    <row r="56" spans="1:15" x14ac:dyDescent="0.2">
      <c r="B56" s="4" t="s">
        <v>20</v>
      </c>
      <c r="C56" s="16">
        <v>30662782.197999999</v>
      </c>
      <c r="D56" s="16">
        <v>23406019.039000005</v>
      </c>
      <c r="E56" s="16">
        <v>30620940.340999998</v>
      </c>
      <c r="F56" s="16">
        <v>21402248.050000001</v>
      </c>
      <c r="G56" s="16">
        <v>30213302.772999994</v>
      </c>
      <c r="H56" s="16">
        <v>41231017.243999995</v>
      </c>
      <c r="I56" s="16">
        <v>31293319.791999996</v>
      </c>
      <c r="J56" s="16">
        <v>37279989.239</v>
      </c>
      <c r="K56" s="16">
        <v>50344596.891000003</v>
      </c>
      <c r="L56" s="16">
        <v>38451332.379999995</v>
      </c>
      <c r="M56" s="16">
        <v>24141982.961999997</v>
      </c>
      <c r="N56" s="16">
        <v>28906918.892999995</v>
      </c>
      <c r="O56" s="18">
        <f>SUM(C56:N56)</f>
        <v>387954449.80199999</v>
      </c>
    </row>
    <row r="57" spans="1:15" x14ac:dyDescent="0.2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 x14ac:dyDescent="0.2">
      <c r="B58" s="4" t="s">
        <v>21</v>
      </c>
      <c r="C58" s="16">
        <v>145652.65</v>
      </c>
      <c r="D58" s="16">
        <v>149324</v>
      </c>
      <c r="E58" s="16">
        <v>128800.48</v>
      </c>
      <c r="F58" s="16">
        <v>117593</v>
      </c>
      <c r="G58" s="16">
        <v>146159.04999999999</v>
      </c>
      <c r="H58" s="16">
        <v>159453.22</v>
      </c>
      <c r="I58" s="16">
        <v>146240.68</v>
      </c>
      <c r="J58" s="16">
        <v>179942.94</v>
      </c>
      <c r="K58" s="16">
        <v>147463.14000000001</v>
      </c>
      <c r="L58" s="16">
        <v>138906.91</v>
      </c>
      <c r="M58" s="16">
        <v>119311.15</v>
      </c>
      <c r="N58" s="16">
        <v>173503.2</v>
      </c>
      <c r="O58" s="18">
        <f>SUM(C58:N58)</f>
        <v>1752350.4199999995</v>
      </c>
    </row>
    <row r="59" spans="1:15" x14ac:dyDescent="0.2">
      <c r="B59" s="4" t="s">
        <v>22</v>
      </c>
      <c r="C59" s="16">
        <v>142971.14000000001</v>
      </c>
      <c r="D59" s="16">
        <v>113218</v>
      </c>
      <c r="E59" s="16">
        <v>140572.99</v>
      </c>
      <c r="F59" s="16">
        <v>92360</v>
      </c>
      <c r="G59" s="16">
        <v>122562.95999999999</v>
      </c>
      <c r="H59" s="16">
        <v>160778.52000000002</v>
      </c>
      <c r="I59" s="16">
        <v>131103.89000000001</v>
      </c>
      <c r="J59" s="16">
        <v>165473.43</v>
      </c>
      <c r="K59" s="16">
        <v>129093.08</v>
      </c>
      <c r="L59" s="16">
        <v>130786.36</v>
      </c>
      <c r="M59" s="16">
        <v>107734.76000000001</v>
      </c>
      <c r="N59" s="16">
        <v>129107</v>
      </c>
      <c r="O59" s="18">
        <f>SUM(C59:N59)</f>
        <v>1565762.1300000001</v>
      </c>
    </row>
    <row r="60" spans="1:15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403</v>
      </c>
      <c r="D62" s="24">
        <f>+D52+D43+D34+D25+D16+D7</f>
        <v>403</v>
      </c>
      <c r="E62" s="24">
        <f>+E52+E43+E34+E25+E16+E7</f>
        <v>405</v>
      </c>
      <c r="F62" s="16">
        <f t="shared" ref="F62:N62" si="0">+F52+F43+F34+F25+F16+F7</f>
        <v>407</v>
      </c>
      <c r="G62" s="16">
        <f>+G52+G43+G34+G25+G16+G7</f>
        <v>407</v>
      </c>
      <c r="H62" s="16">
        <f t="shared" si="0"/>
        <v>404</v>
      </c>
      <c r="I62" s="16">
        <f t="shared" si="0"/>
        <v>402</v>
      </c>
      <c r="J62" s="16">
        <f t="shared" si="0"/>
        <v>401</v>
      </c>
      <c r="K62" s="16">
        <f t="shared" si="0"/>
        <v>405</v>
      </c>
      <c r="L62" s="16">
        <f t="shared" si="0"/>
        <v>401</v>
      </c>
      <c r="M62" s="16">
        <f t="shared" si="0"/>
        <v>401</v>
      </c>
      <c r="N62" s="16">
        <f t="shared" si="0"/>
        <v>401</v>
      </c>
      <c r="O62" s="25">
        <f>AVERAGE(C62:N62)</f>
        <v>403.33333333333331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 t="shared" ref="C64:H67" si="1">+C53+C44+C35+C26+C17+C8</f>
        <v>49641538.615000002</v>
      </c>
      <c r="D64" s="27">
        <f t="shared" si="1"/>
        <v>42372200.133000009</v>
      </c>
      <c r="E64" s="27">
        <f t="shared" si="1"/>
        <v>54113326.479999997</v>
      </c>
      <c r="F64" s="16">
        <f>+F53+F44+F35+F26+F17+F8</f>
        <v>45955423.296000011</v>
      </c>
      <c r="G64" s="16">
        <f>+G53+G44+G35+G26+G17+G8</f>
        <v>51319482.167999983</v>
      </c>
      <c r="H64" s="16">
        <f t="shared" si="1"/>
        <v>55066197.774000004</v>
      </c>
      <c r="I64" s="16">
        <f t="shared" ref="I64:K64" si="2">+I53+I44+I35+I26+I17+I8</f>
        <v>58161634.855999999</v>
      </c>
      <c r="J64" s="16">
        <f t="shared" si="2"/>
        <v>50890507.377000004</v>
      </c>
      <c r="K64" s="16">
        <f t="shared" si="2"/>
        <v>61248868.332999989</v>
      </c>
      <c r="L64" s="16">
        <f t="shared" ref="L64:M64" si="3">+L53+L44+L35+L26+L17+L8</f>
        <v>50434720.729000002</v>
      </c>
      <c r="M64" s="16">
        <f t="shared" si="3"/>
        <v>42208426.933999993</v>
      </c>
      <c r="N64" s="16">
        <f t="shared" ref="N64" si="4">+N53+N44+N35+N26+N17+N8</f>
        <v>48344570.566999994</v>
      </c>
      <c r="O64" s="28">
        <f>SUM(C64:N64)</f>
        <v>609756897.26200008</v>
      </c>
    </row>
    <row r="65" spans="1:15" x14ac:dyDescent="0.2">
      <c r="A65" s="26"/>
      <c r="B65" s="12" t="s">
        <v>18</v>
      </c>
      <c r="C65" s="27">
        <f t="shared" si="1"/>
        <v>45195843.298</v>
      </c>
      <c r="D65" s="27">
        <f t="shared" si="1"/>
        <v>36202520.276999995</v>
      </c>
      <c r="E65" s="27">
        <f t="shared" si="1"/>
        <v>45078904.727000006</v>
      </c>
      <c r="F65" s="16">
        <f t="shared" si="1"/>
        <v>26799522.765000004</v>
      </c>
      <c r="G65" s="16">
        <f>+G54+G45+G36+G27+G18+G9</f>
        <v>23509222.919</v>
      </c>
      <c r="H65" s="16">
        <f t="shared" si="1"/>
        <v>25592057.186000004</v>
      </c>
      <c r="I65" s="16">
        <f t="shared" ref="I65:K65" si="5">+I54+I45+I36+I27+I18+I9</f>
        <v>24355965.753999997</v>
      </c>
      <c r="J65" s="16">
        <f t="shared" si="5"/>
        <v>23363604.136</v>
      </c>
      <c r="K65" s="16">
        <f t="shared" si="5"/>
        <v>28846350.674000002</v>
      </c>
      <c r="L65" s="16">
        <f t="shared" ref="L65:M65" si="6">+L54+L45+L36+L27+L18+L9</f>
        <v>23722525.914999999</v>
      </c>
      <c r="M65" s="16">
        <f t="shared" si="6"/>
        <v>19727062.441999998</v>
      </c>
      <c r="N65" s="16">
        <f t="shared" ref="N65" si="7">+N54+N45+N36+N27+N18+N9</f>
        <v>31917174.159000006</v>
      </c>
      <c r="O65" s="28">
        <f>SUM(C65:N65)</f>
        <v>354310754.25199997</v>
      </c>
    </row>
    <row r="66" spans="1:15" x14ac:dyDescent="0.2">
      <c r="A66" s="26"/>
      <c r="B66" s="12" t="s">
        <v>19</v>
      </c>
      <c r="C66" s="27">
        <f t="shared" si="1"/>
        <v>93247531.802000001</v>
      </c>
      <c r="D66" s="27">
        <f t="shared" si="1"/>
        <v>74619534.618000016</v>
      </c>
      <c r="E66" s="27">
        <f t="shared" si="1"/>
        <v>94240295.900000006</v>
      </c>
      <c r="F66" s="16">
        <f t="shared" si="1"/>
        <v>89920438.284999996</v>
      </c>
      <c r="G66" s="16">
        <f>+G55+G46+G37+G28+G19+G10</f>
        <v>108387713.50300001</v>
      </c>
      <c r="H66" s="16">
        <f t="shared" si="1"/>
        <v>117127715.61500001</v>
      </c>
      <c r="I66" s="16">
        <f t="shared" ref="I66:K66" si="8">+I55+I46+I37+I28+I19+I10</f>
        <v>110612499.45599999</v>
      </c>
      <c r="J66" s="16">
        <f t="shared" si="8"/>
        <v>102363338.98500001</v>
      </c>
      <c r="K66" s="16">
        <f t="shared" si="8"/>
        <v>132174614.30100003</v>
      </c>
      <c r="L66" s="16">
        <f t="shared" ref="L66:M66" si="9">+L55+L46+L37+L28+L19+L10</f>
        <v>106925479.51799998</v>
      </c>
      <c r="M66" s="16">
        <f t="shared" si="9"/>
        <v>89204262.016000003</v>
      </c>
      <c r="N66" s="16">
        <f t="shared" ref="N66" si="10">+N55+N46+N37+N28+N19+N10</f>
        <v>88518570.923999995</v>
      </c>
      <c r="O66" s="28">
        <f>SUM(C66:N66)</f>
        <v>1207341994.9230001</v>
      </c>
    </row>
    <row r="67" spans="1:15" x14ac:dyDescent="0.2">
      <c r="A67" s="26"/>
      <c r="B67" s="12" t="s">
        <v>20</v>
      </c>
      <c r="C67" s="27">
        <f t="shared" si="1"/>
        <v>188084913.715</v>
      </c>
      <c r="D67" s="27">
        <f t="shared" si="1"/>
        <v>153194255.028</v>
      </c>
      <c r="E67" s="27">
        <f t="shared" si="1"/>
        <v>193432527.05600002</v>
      </c>
      <c r="F67" s="16">
        <f t="shared" si="1"/>
        <v>162675384.34600002</v>
      </c>
      <c r="G67" s="16">
        <f>+G56+G47+G38+G29+G20+G11</f>
        <v>183216418.58999997</v>
      </c>
      <c r="H67" s="16">
        <f t="shared" si="1"/>
        <v>197785970.57499999</v>
      </c>
      <c r="I67" s="16">
        <f t="shared" ref="I67:K67" si="11">+I56+I47+I38+I29+I20+I11</f>
        <v>193130100.06599995</v>
      </c>
      <c r="J67" s="16">
        <f t="shared" si="11"/>
        <v>176617450.49800003</v>
      </c>
      <c r="K67" s="16">
        <f t="shared" si="11"/>
        <v>222269833.30800003</v>
      </c>
      <c r="L67" s="16">
        <f t="shared" ref="L67:M67" si="12">+L56+L47+L38+L29+L20+L11</f>
        <v>181082726.162</v>
      </c>
      <c r="M67" s="16">
        <f t="shared" si="12"/>
        <v>151139751.39199999</v>
      </c>
      <c r="N67" s="16">
        <f t="shared" ref="N67" si="13">+N56+N47+N38+N29+N20+N11</f>
        <v>168780315.65000001</v>
      </c>
      <c r="O67" s="28">
        <f>SUM(C67:N67)</f>
        <v>2171409646.3860002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H70" si="14">+C58+C49+C40+C31+C22+C13</f>
        <v>490534.49999999994</v>
      </c>
      <c r="D69" s="27">
        <f t="shared" si="14"/>
        <v>443342.92</v>
      </c>
      <c r="E69" s="27">
        <f t="shared" si="14"/>
        <v>487593.31000000006</v>
      </c>
      <c r="F69" s="16">
        <f>+F59+F49+F40+F31+F22+F13</f>
        <v>405852.02999999991</v>
      </c>
      <c r="G69" s="16">
        <f>+G58+G49+G40+G31+G22+G13</f>
        <v>511055.01999999996</v>
      </c>
      <c r="H69" s="16">
        <f t="shared" si="14"/>
        <v>509985.86</v>
      </c>
      <c r="I69" s="16">
        <f t="shared" ref="I69:K69" si="15">+I58+I49+I40+I31+I22+I13</f>
        <v>474329.89999999997</v>
      </c>
      <c r="J69" s="16">
        <f t="shared" si="15"/>
        <v>515045.93000000005</v>
      </c>
      <c r="K69" s="16">
        <f t="shared" si="15"/>
        <v>495275.6100000001</v>
      </c>
      <c r="L69" s="16">
        <f t="shared" ref="L69:M69" si="16">+L58+L49+L40+L31+L22+L13</f>
        <v>485900.4800000001</v>
      </c>
      <c r="M69" s="16">
        <f t="shared" si="16"/>
        <v>424944.17</v>
      </c>
      <c r="N69" s="16">
        <f t="shared" ref="N69" si="17">+N58+N49+N40+N31+N22+N13</f>
        <v>490284.91000000003</v>
      </c>
      <c r="O69" s="28">
        <f>SUM(C69:N69)</f>
        <v>5734144.6400000006</v>
      </c>
    </row>
    <row r="70" spans="1:15" x14ac:dyDescent="0.2">
      <c r="A70" s="29"/>
      <c r="B70" s="30" t="s">
        <v>22</v>
      </c>
      <c r="C70" s="20">
        <f t="shared" si="14"/>
        <v>483615.99</v>
      </c>
      <c r="D70" s="20">
        <f t="shared" si="14"/>
        <v>400130.06</v>
      </c>
      <c r="E70" s="20">
        <f t="shared" si="14"/>
        <v>491263.44999999995</v>
      </c>
      <c r="F70" s="20">
        <f t="shared" si="14"/>
        <v>382025.61</v>
      </c>
      <c r="G70" s="20">
        <f>+G59+G50+G41+G32+G23+G14</f>
        <v>477906.92999999993</v>
      </c>
      <c r="H70" s="20">
        <f t="shared" si="14"/>
        <v>500428.29999999993</v>
      </c>
      <c r="I70" s="20">
        <f t="shared" ref="I70:K70" si="18">+I59+I50+I41+I32+I23+I14</f>
        <v>449577.36</v>
      </c>
      <c r="J70" s="20">
        <f t="shared" si="18"/>
        <v>484196.75</v>
      </c>
      <c r="K70" s="20">
        <f t="shared" si="18"/>
        <v>477158.04</v>
      </c>
      <c r="L70" s="20">
        <f t="shared" ref="L70:M70" si="19">+L59+L50+L41+L32+L23+L14</f>
        <v>469720.49000000005</v>
      </c>
      <c r="M70" s="20">
        <f t="shared" si="19"/>
        <v>406827.97000000003</v>
      </c>
      <c r="N70" s="20">
        <f t="shared" ref="N70" si="20">+N59+N50+N41+N32+N23+N14</f>
        <v>433881.24999999994</v>
      </c>
      <c r="O70" s="31">
        <f>SUM(C70:N70)</f>
        <v>5456732.1999999993</v>
      </c>
    </row>
    <row r="72" spans="1:15" x14ac:dyDescent="0.2">
      <c r="A72" s="38" t="s">
        <v>34</v>
      </c>
    </row>
    <row r="73" spans="1:15" x14ac:dyDescent="0.2">
      <c r="A73" s="7" t="s">
        <v>29</v>
      </c>
    </row>
    <row r="76" spans="1:15" x14ac:dyDescent="0.2">
      <c r="A76" s="7" t="s">
        <v>31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&amp;L&amp;F   &amp;A&amp;R&amp;D   &amp;T&amp;C&amp;"Arial"&amp;10&amp;K000000&amp;P_x000D_&amp;1#&amp;"Calibri"&amp;12&amp;K008000 Internal Use&amp;R&amp;D   &amp;T&amp;C&amp;"Arial"&amp;10&amp;K000000&amp;P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zoomScaleNormal="100" workbookViewId="0"/>
  </sheetViews>
  <sheetFormatPr defaultRowHeight="12.75" x14ac:dyDescent="0.2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4"/>
      <c r="G4" s="32"/>
      <c r="H4" s="3"/>
      <c r="I4" s="3"/>
      <c r="J4" s="3"/>
      <c r="K4" s="3"/>
      <c r="L4" s="3"/>
      <c r="M4" s="3"/>
      <c r="N4" s="3"/>
      <c r="O4" s="35"/>
    </row>
    <row r="5" spans="1:15" x14ac:dyDescent="0.2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 x14ac:dyDescent="0.2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17</v>
      </c>
      <c r="D7" s="16">
        <v>14</v>
      </c>
      <c r="E7" s="16">
        <v>16</v>
      </c>
      <c r="F7" s="16">
        <v>12</v>
      </c>
      <c r="G7" s="16">
        <v>15</v>
      </c>
      <c r="H7" s="16">
        <v>12</v>
      </c>
      <c r="I7" s="16">
        <v>11</v>
      </c>
      <c r="J7" s="16">
        <v>14</v>
      </c>
      <c r="K7" s="16">
        <v>14</v>
      </c>
      <c r="L7" s="16">
        <v>14</v>
      </c>
      <c r="M7" s="16">
        <v>13</v>
      </c>
      <c r="N7" s="16">
        <v>12</v>
      </c>
      <c r="O7" s="17">
        <f>AVERAGE(C7:N7)</f>
        <v>13.666666666666666</v>
      </c>
    </row>
    <row r="8" spans="1:15" x14ac:dyDescent="0.2">
      <c r="A8" s="7"/>
      <c r="B8" s="4" t="s">
        <v>17</v>
      </c>
      <c r="C8" s="16">
        <v>548097.098</v>
      </c>
      <c r="D8" s="16">
        <v>433328.43</v>
      </c>
      <c r="E8" s="16">
        <v>523636.31</v>
      </c>
      <c r="F8" s="16">
        <v>384592.18199999997</v>
      </c>
      <c r="G8" s="16">
        <v>446388.43600000005</v>
      </c>
      <c r="H8" s="16">
        <v>408294.99199999997</v>
      </c>
      <c r="I8" s="16">
        <v>552466.71600000013</v>
      </c>
      <c r="J8" s="16">
        <v>669539.89599999995</v>
      </c>
      <c r="K8" s="16">
        <v>694649.79599999997</v>
      </c>
      <c r="L8" s="16">
        <v>504681.61199999996</v>
      </c>
      <c r="M8" s="16">
        <v>389576.9</v>
      </c>
      <c r="N8" s="16">
        <v>467550.56799999997</v>
      </c>
      <c r="O8" s="18">
        <f>SUM(C8:N8)</f>
        <v>6022802.9360000007</v>
      </c>
    </row>
    <row r="9" spans="1:15" x14ac:dyDescent="0.2">
      <c r="A9" s="7"/>
      <c r="B9" s="4" t="s">
        <v>18</v>
      </c>
      <c r="C9" s="16">
        <v>497355.391</v>
      </c>
      <c r="D9" s="16">
        <v>330118.89700000006</v>
      </c>
      <c r="E9" s="16">
        <v>408340.09699999995</v>
      </c>
      <c r="F9" s="16">
        <v>237040.91399999999</v>
      </c>
      <c r="G9" s="16">
        <v>228564.52800000002</v>
      </c>
      <c r="H9" s="16">
        <v>211318.41199999998</v>
      </c>
      <c r="I9" s="16">
        <v>263841.85200000001</v>
      </c>
      <c r="J9" s="16">
        <v>322067.19600000005</v>
      </c>
      <c r="K9" s="16">
        <v>332463.72399999999</v>
      </c>
      <c r="L9" s="16">
        <v>257417.264</v>
      </c>
      <c r="M9" s="16">
        <v>188278.66000000003</v>
      </c>
      <c r="N9" s="16">
        <v>258093.94399999999</v>
      </c>
      <c r="O9" s="18">
        <f t="shared" ref="O9:O11" si="0">SUM(C9:N9)</f>
        <v>3534900.8790000002</v>
      </c>
    </row>
    <row r="10" spans="1:15" x14ac:dyDescent="0.2">
      <c r="A10" s="7"/>
      <c r="B10" s="4" t="s">
        <v>19</v>
      </c>
      <c r="C10" s="16">
        <v>844082.87800000003</v>
      </c>
      <c r="D10" s="16">
        <v>516652.16799999995</v>
      </c>
      <c r="E10" s="16">
        <v>594149.0639999999</v>
      </c>
      <c r="F10" s="16">
        <v>511710.06000000006</v>
      </c>
      <c r="G10" s="16">
        <v>715117.10399999993</v>
      </c>
      <c r="H10" s="16">
        <v>652188.21200000006</v>
      </c>
      <c r="I10" s="16">
        <v>924773.00399999996</v>
      </c>
      <c r="J10" s="16">
        <v>1107673.02</v>
      </c>
      <c r="K10" s="16">
        <v>1262253.72</v>
      </c>
      <c r="L10" s="16">
        <v>897439.58400000015</v>
      </c>
      <c r="M10" s="16">
        <v>680892.6</v>
      </c>
      <c r="N10" s="16">
        <v>779681.72000000009</v>
      </c>
      <c r="O10" s="18">
        <f t="shared" si="0"/>
        <v>9486613.1339999996</v>
      </c>
    </row>
    <row r="11" spans="1:15" x14ac:dyDescent="0.2">
      <c r="A11" s="7"/>
      <c r="B11" s="4" t="s">
        <v>20</v>
      </c>
      <c r="C11" s="16">
        <v>1889535.3670000001</v>
      </c>
      <c r="D11" s="16">
        <v>1280099.4950000001</v>
      </c>
      <c r="E11" s="16">
        <v>1526125.4709999999</v>
      </c>
      <c r="F11" s="16">
        <v>1133343.156</v>
      </c>
      <c r="G11" s="16">
        <v>1390070.068</v>
      </c>
      <c r="H11" s="16">
        <v>1271801.6159999999</v>
      </c>
      <c r="I11" s="16">
        <v>1741081.5720000002</v>
      </c>
      <c r="J11" s="16">
        <v>2099280.1119999997</v>
      </c>
      <c r="K11" s="16">
        <v>2289367.2400000002</v>
      </c>
      <c r="L11" s="16">
        <v>1659538.46</v>
      </c>
      <c r="M11" s="16">
        <v>1258748.1600000001</v>
      </c>
      <c r="N11" s="16">
        <v>1505326.2320000001</v>
      </c>
      <c r="O11" s="18">
        <f t="shared" si="0"/>
        <v>19044316.949000001</v>
      </c>
    </row>
    <row r="12" spans="1:15" x14ac:dyDescent="0.2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A13" s="7"/>
      <c r="B13" s="4" t="s">
        <v>21</v>
      </c>
      <c r="C13" s="16">
        <v>6083.84</v>
      </c>
      <c r="D13" s="16">
        <v>4442.26</v>
      </c>
      <c r="E13" s="16">
        <v>6174.6799999999994</v>
      </c>
      <c r="F13" s="16">
        <v>4004.7</v>
      </c>
      <c r="G13" s="16">
        <v>4505.8600000000006</v>
      </c>
      <c r="H13" s="16">
        <v>3684.6</v>
      </c>
      <c r="I13" s="16">
        <v>4311.4599999999991</v>
      </c>
      <c r="J13" s="16">
        <v>6082.82</v>
      </c>
      <c r="K13" s="16">
        <v>5483.4</v>
      </c>
      <c r="L13" s="16">
        <v>5071.08</v>
      </c>
      <c r="M13" s="16">
        <v>4080.5</v>
      </c>
      <c r="N13" s="16">
        <v>5111.8200000000006</v>
      </c>
      <c r="O13" s="18">
        <f>SUM(C13:N13)</f>
        <v>59037.02</v>
      </c>
    </row>
    <row r="14" spans="1:15" x14ac:dyDescent="0.2">
      <c r="A14" s="7"/>
      <c r="B14" s="4" t="s">
        <v>22</v>
      </c>
      <c r="C14" s="16">
        <v>5514.34</v>
      </c>
      <c r="D14" s="16">
        <v>3714.0199999999995</v>
      </c>
      <c r="E14" s="16">
        <v>5472.66</v>
      </c>
      <c r="F14" s="16">
        <v>3322.8799999999997</v>
      </c>
      <c r="G14" s="16">
        <v>4303.3600000000006</v>
      </c>
      <c r="H14" s="16">
        <v>3690.4</v>
      </c>
      <c r="I14" s="16">
        <v>4394.4000000000005</v>
      </c>
      <c r="J14" s="16">
        <v>6232.3400000000011</v>
      </c>
      <c r="K14" s="16">
        <v>5666.62</v>
      </c>
      <c r="L14" s="16">
        <v>5228.3000000000011</v>
      </c>
      <c r="M14" s="16">
        <v>3492.8199999999993</v>
      </c>
      <c r="N14" s="16">
        <v>4039.7799999999997</v>
      </c>
      <c r="O14" s="18">
        <f>SUM(C14:N14)</f>
        <v>55071.920000000013</v>
      </c>
    </row>
    <row r="15" spans="1:15" x14ac:dyDescent="0.2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13</v>
      </c>
      <c r="D16" s="16">
        <v>10</v>
      </c>
      <c r="E16" s="16">
        <v>12</v>
      </c>
      <c r="F16" s="16">
        <v>9</v>
      </c>
      <c r="G16" s="16">
        <v>12</v>
      </c>
      <c r="H16" s="16">
        <v>12</v>
      </c>
      <c r="I16" s="16">
        <v>12</v>
      </c>
      <c r="J16" s="16">
        <v>13</v>
      </c>
      <c r="K16" s="16">
        <v>12</v>
      </c>
      <c r="L16" s="16">
        <v>11</v>
      </c>
      <c r="M16" s="16">
        <v>9</v>
      </c>
      <c r="N16" s="16">
        <v>9</v>
      </c>
      <c r="O16" s="17">
        <f>AVERAGE(C16:N16)</f>
        <v>11.166666666666666</v>
      </c>
    </row>
    <row r="17" spans="1:15" x14ac:dyDescent="0.2">
      <c r="A17" s="7"/>
      <c r="B17" s="4" t="s">
        <v>17</v>
      </c>
      <c r="C17" s="16">
        <v>427985.51499999996</v>
      </c>
      <c r="D17" s="16">
        <v>266946.99800000002</v>
      </c>
      <c r="E17" s="16">
        <v>334490.59499999997</v>
      </c>
      <c r="F17" s="16">
        <v>189468.25700000001</v>
      </c>
      <c r="G17" s="16">
        <v>335543.20200000005</v>
      </c>
      <c r="H17" s="16">
        <v>330776.78499999997</v>
      </c>
      <c r="I17" s="16">
        <v>393745.14999999997</v>
      </c>
      <c r="J17" s="16">
        <v>377613.89299999998</v>
      </c>
      <c r="K17" s="16">
        <v>382790.77500000002</v>
      </c>
      <c r="L17" s="16">
        <v>240505.92499999999</v>
      </c>
      <c r="M17" s="16">
        <v>261454.42500000002</v>
      </c>
      <c r="N17" s="16">
        <v>266562.67499999999</v>
      </c>
      <c r="O17" s="18">
        <f>SUM(C17:N17)</f>
        <v>3807884.1949999994</v>
      </c>
    </row>
    <row r="18" spans="1:15" x14ac:dyDescent="0.2">
      <c r="A18" s="7"/>
      <c r="B18" s="4" t="s">
        <v>18</v>
      </c>
      <c r="C18" s="16">
        <v>370282.25</v>
      </c>
      <c r="D18" s="16">
        <v>221438.68</v>
      </c>
      <c r="E18" s="16">
        <v>266612.06499999994</v>
      </c>
      <c r="F18" s="16">
        <v>129418.68399999999</v>
      </c>
      <c r="G18" s="16">
        <v>173006.50699999998</v>
      </c>
      <c r="H18" s="16">
        <v>168347.36499999999</v>
      </c>
      <c r="I18" s="16">
        <v>199387.45299999998</v>
      </c>
      <c r="J18" s="16">
        <v>195357.973</v>
      </c>
      <c r="K18" s="16">
        <v>174094.77500000002</v>
      </c>
      <c r="L18" s="16">
        <v>120325.15000000001</v>
      </c>
      <c r="M18" s="16">
        <v>130247.62500000001</v>
      </c>
      <c r="N18" s="16">
        <v>161457.65</v>
      </c>
      <c r="O18" s="18">
        <f t="shared" ref="O18:O23" si="1">SUM(C18:N18)</f>
        <v>2309976.1769999997</v>
      </c>
    </row>
    <row r="19" spans="1:15" x14ac:dyDescent="0.2">
      <c r="A19" s="7"/>
      <c r="B19" s="4" t="s">
        <v>19</v>
      </c>
      <c r="C19" s="16">
        <v>695547.81700000004</v>
      </c>
      <c r="D19" s="16">
        <v>434129.38999999996</v>
      </c>
      <c r="E19" s="16">
        <v>436848.13199999998</v>
      </c>
      <c r="F19" s="16">
        <v>302266.94799999997</v>
      </c>
      <c r="G19" s="16">
        <v>500829.30099999998</v>
      </c>
      <c r="H19" s="16">
        <v>509034.47699999996</v>
      </c>
      <c r="I19" s="16">
        <v>585240.598</v>
      </c>
      <c r="J19" s="16">
        <v>574482.995</v>
      </c>
      <c r="K19" s="16">
        <v>575142.85000000009</v>
      </c>
      <c r="L19" s="16">
        <v>365457.27600000007</v>
      </c>
      <c r="M19" s="16">
        <v>384504.12399999995</v>
      </c>
      <c r="N19" s="16">
        <v>399428.875</v>
      </c>
      <c r="O19" s="18">
        <f t="shared" si="1"/>
        <v>5762912.7829999998</v>
      </c>
    </row>
    <row r="20" spans="1:15" x14ac:dyDescent="0.2">
      <c r="A20" s="7"/>
      <c r="B20" s="4" t="s">
        <v>20</v>
      </c>
      <c r="C20" s="16">
        <v>1493815.5819999999</v>
      </c>
      <c r="D20" s="16">
        <v>922515.06799999997</v>
      </c>
      <c r="E20" s="16">
        <v>1037950.7919999999</v>
      </c>
      <c r="F20" s="16">
        <v>621153.88899999997</v>
      </c>
      <c r="G20" s="16">
        <v>1009379.01</v>
      </c>
      <c r="H20" s="16">
        <v>1008158.6269999999</v>
      </c>
      <c r="I20" s="16">
        <v>1178373.2009999999</v>
      </c>
      <c r="J20" s="16">
        <v>1147454.861</v>
      </c>
      <c r="K20" s="16">
        <v>1132028.4000000001</v>
      </c>
      <c r="L20" s="16">
        <v>726288.35100000002</v>
      </c>
      <c r="M20" s="16">
        <v>776206.174</v>
      </c>
      <c r="N20" s="16">
        <v>827449.2</v>
      </c>
      <c r="O20" s="18">
        <f t="shared" si="1"/>
        <v>11880773.154999999</v>
      </c>
    </row>
    <row r="21" spans="1:15" x14ac:dyDescent="0.2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A22" s="7"/>
      <c r="B22" s="4" t="s">
        <v>21</v>
      </c>
      <c r="C22" s="16">
        <v>5833.4999999999991</v>
      </c>
      <c r="D22" s="16">
        <v>3855.98</v>
      </c>
      <c r="E22" s="16">
        <v>4293.93</v>
      </c>
      <c r="F22" s="16">
        <v>2605.6</v>
      </c>
      <c r="G22" s="16">
        <v>4196.3</v>
      </c>
      <c r="H22" s="16">
        <v>4311.3999999999996</v>
      </c>
      <c r="I22" s="16">
        <v>5455.829999999999</v>
      </c>
      <c r="J22" s="16">
        <v>5137.18</v>
      </c>
      <c r="K22" s="16">
        <v>5092.93</v>
      </c>
      <c r="L22" s="16">
        <v>3825.58</v>
      </c>
      <c r="M22" s="16">
        <v>3416.7000000000003</v>
      </c>
      <c r="N22" s="16">
        <v>4412.75</v>
      </c>
      <c r="O22" s="18">
        <f t="shared" si="1"/>
        <v>52437.68</v>
      </c>
    </row>
    <row r="23" spans="1:15" x14ac:dyDescent="0.2">
      <c r="A23" s="7"/>
      <c r="B23" s="4" t="s">
        <v>22</v>
      </c>
      <c r="C23" s="16">
        <v>5091.4799999999996</v>
      </c>
      <c r="D23" s="16">
        <v>3680.35</v>
      </c>
      <c r="E23" s="16">
        <v>4102.2300000000005</v>
      </c>
      <c r="F23" s="16">
        <v>2735.1</v>
      </c>
      <c r="G23" s="16">
        <v>3984.08</v>
      </c>
      <c r="H23" s="16">
        <v>3956.25</v>
      </c>
      <c r="I23" s="16">
        <v>5120.7</v>
      </c>
      <c r="J23" s="16">
        <v>5004.58</v>
      </c>
      <c r="K23" s="16">
        <v>4307.93</v>
      </c>
      <c r="L23" s="16">
        <v>3544.6299999999997</v>
      </c>
      <c r="M23" s="16">
        <v>3291.7799999999997</v>
      </c>
      <c r="N23" s="16">
        <v>3360.93</v>
      </c>
      <c r="O23" s="18">
        <f t="shared" si="1"/>
        <v>48180.04</v>
      </c>
    </row>
    <row r="24" spans="1:15" x14ac:dyDescent="0.2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>
        <v>1</v>
      </c>
      <c r="N25" s="16">
        <v>1</v>
      </c>
      <c r="O25" s="17">
        <f>AVERAGE(C25:N25)</f>
        <v>1</v>
      </c>
    </row>
    <row r="26" spans="1:15" x14ac:dyDescent="0.2">
      <c r="A26" s="7"/>
      <c r="B26" s="4" t="s">
        <v>17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>
        <v>3568.32</v>
      </c>
      <c r="N26" s="16">
        <v>3118.4</v>
      </c>
      <c r="O26" s="18">
        <f>SUM(C26:N26)</f>
        <v>6686.72</v>
      </c>
    </row>
    <row r="27" spans="1:15" x14ac:dyDescent="0.2">
      <c r="A27" s="7"/>
      <c r="B27" s="4" t="s">
        <v>18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>
        <v>2605.12</v>
      </c>
      <c r="N27" s="16">
        <v>4593.4399999999996</v>
      </c>
      <c r="O27" s="18">
        <f t="shared" ref="O27:O32" si="2">SUM(C27:N27)</f>
        <v>7198.5599999999995</v>
      </c>
    </row>
    <row r="28" spans="1:15" x14ac:dyDescent="0.2">
      <c r="A28" s="7"/>
      <c r="B28" s="4" t="s">
        <v>19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>
        <v>5726.08</v>
      </c>
      <c r="N28" s="16">
        <v>3351.36</v>
      </c>
      <c r="O28" s="18">
        <f t="shared" si="2"/>
        <v>9077.44</v>
      </c>
    </row>
    <row r="29" spans="1:15" x14ac:dyDescent="0.2">
      <c r="A29" s="7"/>
      <c r="B29" s="4" t="s">
        <v>20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>
        <v>11899.52</v>
      </c>
      <c r="N29" s="16">
        <v>11063.2</v>
      </c>
      <c r="O29" s="18">
        <f t="shared" si="2"/>
        <v>22962.720000000001</v>
      </c>
    </row>
    <row r="30" spans="1:15" x14ac:dyDescent="0.2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 x14ac:dyDescent="0.2">
      <c r="A31" s="7"/>
      <c r="B31" s="4" t="s">
        <v>21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>
        <v>270.72000000000003</v>
      </c>
      <c r="N31" s="16">
        <v>223.84</v>
      </c>
      <c r="O31" s="18">
        <f t="shared" si="2"/>
        <v>494.56000000000006</v>
      </c>
    </row>
    <row r="32" spans="1:15" x14ac:dyDescent="0.2">
      <c r="A32" s="7"/>
      <c r="B32" s="4" t="s">
        <v>22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>
        <v>273.92</v>
      </c>
      <c r="N32" s="16">
        <v>314.72000000000003</v>
      </c>
      <c r="O32" s="18">
        <f t="shared" si="2"/>
        <v>588.6400000000001</v>
      </c>
    </row>
    <row r="33" spans="1:15" x14ac:dyDescent="0.2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 x14ac:dyDescent="0.2">
      <c r="A34" s="15" t="s">
        <v>25</v>
      </c>
      <c r="B34" s="4" t="s">
        <v>16</v>
      </c>
      <c r="C34" s="16">
        <v>3</v>
      </c>
      <c r="D34" s="16">
        <v>3</v>
      </c>
      <c r="E34" s="16">
        <v>3</v>
      </c>
      <c r="F34" s="16">
        <v>3</v>
      </c>
      <c r="G34" s="16">
        <v>3</v>
      </c>
      <c r="H34" s="16">
        <v>2</v>
      </c>
      <c r="I34" s="16">
        <v>2</v>
      </c>
      <c r="J34" s="16">
        <v>2</v>
      </c>
      <c r="K34" s="16">
        <v>2</v>
      </c>
      <c r="L34" s="16">
        <v>3</v>
      </c>
      <c r="M34" s="16">
        <v>2</v>
      </c>
      <c r="N34" s="16">
        <v>2</v>
      </c>
      <c r="O34" s="17">
        <f>AVERAGE(C34:N34)</f>
        <v>2.5</v>
      </c>
    </row>
    <row r="35" spans="1:15" x14ac:dyDescent="0.2">
      <c r="A35" s="7"/>
      <c r="B35" s="4" t="s">
        <v>17</v>
      </c>
      <c r="C35" s="16">
        <v>318532.3</v>
      </c>
      <c r="D35" s="16">
        <v>346403.75</v>
      </c>
      <c r="E35" s="16">
        <v>353487.85</v>
      </c>
      <c r="F35" s="16">
        <v>326191.90000000002</v>
      </c>
      <c r="G35" s="16">
        <v>310163.25</v>
      </c>
      <c r="H35" s="8">
        <v>177131.2</v>
      </c>
      <c r="I35" s="16">
        <v>241627.55</v>
      </c>
      <c r="J35" s="16">
        <v>256888.35</v>
      </c>
      <c r="K35" s="16">
        <v>217246.45</v>
      </c>
      <c r="L35" s="16">
        <v>228034.25</v>
      </c>
      <c r="M35" s="16">
        <v>227064.8</v>
      </c>
      <c r="N35" s="16">
        <v>137632.75</v>
      </c>
      <c r="O35" s="18">
        <f>SUM(C35:N35)</f>
        <v>3140404.4</v>
      </c>
    </row>
    <row r="36" spans="1:15" x14ac:dyDescent="0.2">
      <c r="A36" s="7"/>
      <c r="B36" s="4" t="s">
        <v>18</v>
      </c>
      <c r="C36" s="16">
        <v>307464.84999999998</v>
      </c>
      <c r="D36" s="16">
        <v>285266.55</v>
      </c>
      <c r="E36" s="16">
        <v>313727.3</v>
      </c>
      <c r="F36" s="16">
        <v>200305.7</v>
      </c>
      <c r="G36" s="16">
        <v>152851.4</v>
      </c>
      <c r="H36" s="8">
        <v>99367.65</v>
      </c>
      <c r="I36" s="16">
        <v>139552.45000000001</v>
      </c>
      <c r="J36" s="16">
        <v>148924.1</v>
      </c>
      <c r="K36" s="16">
        <v>118284.1</v>
      </c>
      <c r="L36" s="16">
        <v>133116.79999999999</v>
      </c>
      <c r="M36" s="16">
        <v>127742.6</v>
      </c>
      <c r="N36" s="16">
        <v>75959.899999999994</v>
      </c>
      <c r="O36" s="18">
        <f t="shared" ref="O36:O41" si="3">SUM(C36:N36)</f>
        <v>2102563.4</v>
      </c>
    </row>
    <row r="37" spans="1:15" x14ac:dyDescent="0.2">
      <c r="A37" s="7"/>
      <c r="B37" s="4" t="s">
        <v>19</v>
      </c>
      <c r="C37" s="16">
        <v>558319.19999999995</v>
      </c>
      <c r="D37" s="16">
        <v>524774.55000000005</v>
      </c>
      <c r="E37" s="16">
        <v>571969.1</v>
      </c>
      <c r="F37" s="16">
        <v>571008.30000000005</v>
      </c>
      <c r="G37" s="16">
        <v>605939.30000000005</v>
      </c>
      <c r="H37" s="8">
        <v>287630</v>
      </c>
      <c r="I37" s="16">
        <v>347020.45</v>
      </c>
      <c r="J37" s="16">
        <v>375568.7</v>
      </c>
      <c r="K37" s="16">
        <v>246481.3</v>
      </c>
      <c r="L37" s="16">
        <v>294941.55</v>
      </c>
      <c r="M37" s="16">
        <v>330279.95</v>
      </c>
      <c r="N37" s="16">
        <v>274426.7</v>
      </c>
      <c r="O37" s="18">
        <f t="shared" si="3"/>
        <v>4988359.1000000006</v>
      </c>
    </row>
    <row r="38" spans="1:15" x14ac:dyDescent="0.2">
      <c r="A38" s="7"/>
      <c r="B38" s="4" t="s">
        <v>20</v>
      </c>
      <c r="C38" s="16">
        <v>1184316.3499999999</v>
      </c>
      <c r="D38" s="16">
        <v>1156444.8500000001</v>
      </c>
      <c r="E38" s="16">
        <v>1239184.25</v>
      </c>
      <c r="F38" s="16">
        <v>1097505.9000000001</v>
      </c>
      <c r="G38" s="16">
        <v>1068953.9500000002</v>
      </c>
      <c r="H38" s="16">
        <v>564128.85</v>
      </c>
      <c r="I38" s="16">
        <v>728200.45</v>
      </c>
      <c r="J38" s="16">
        <v>781381.15</v>
      </c>
      <c r="K38" s="16">
        <v>582011.85000000009</v>
      </c>
      <c r="L38" s="16">
        <v>656092.6</v>
      </c>
      <c r="M38" s="16">
        <v>685087.35000000009</v>
      </c>
      <c r="N38" s="16">
        <v>488019.35</v>
      </c>
      <c r="O38" s="18">
        <f t="shared" si="3"/>
        <v>10231326.9</v>
      </c>
    </row>
    <row r="39" spans="1:15" x14ac:dyDescent="0.2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 x14ac:dyDescent="0.2">
      <c r="A40" s="7"/>
      <c r="B40" s="4" t="s">
        <v>21</v>
      </c>
      <c r="C40" s="16">
        <v>2401.6</v>
      </c>
      <c r="D40" s="16">
        <v>2484.75</v>
      </c>
      <c r="E40" s="16">
        <v>2493.5</v>
      </c>
      <c r="F40" s="16">
        <v>2324.0500000000002</v>
      </c>
      <c r="G40" s="16">
        <v>2726.9</v>
      </c>
      <c r="H40" s="16">
        <v>1922.8</v>
      </c>
      <c r="I40" s="16">
        <v>2062.4</v>
      </c>
      <c r="J40" s="16">
        <v>1976</v>
      </c>
      <c r="K40" s="16">
        <v>2148.6</v>
      </c>
      <c r="L40" s="16">
        <v>2114.25</v>
      </c>
      <c r="M40" s="16">
        <v>2060.0500000000002</v>
      </c>
      <c r="N40" s="16">
        <v>870.2</v>
      </c>
      <c r="O40" s="18">
        <f t="shared" si="3"/>
        <v>25585.1</v>
      </c>
    </row>
    <row r="41" spans="1:15" x14ac:dyDescent="0.2">
      <c r="A41" s="7"/>
      <c r="B41" s="4" t="s">
        <v>22</v>
      </c>
      <c r="C41" s="16">
        <v>2455</v>
      </c>
      <c r="D41" s="16">
        <v>2470.75</v>
      </c>
      <c r="E41" s="16">
        <v>2400.75</v>
      </c>
      <c r="F41" s="16">
        <v>2293.4499999999998</v>
      </c>
      <c r="G41" s="16">
        <v>2879.15</v>
      </c>
      <c r="H41" s="16">
        <v>1935.05</v>
      </c>
      <c r="I41" s="16">
        <v>2056.85</v>
      </c>
      <c r="J41" s="16">
        <v>1975.8</v>
      </c>
      <c r="K41" s="16">
        <v>2156.5500000000002</v>
      </c>
      <c r="L41" s="16">
        <v>2125.25</v>
      </c>
      <c r="M41" s="16">
        <v>2025.55</v>
      </c>
      <c r="N41" s="16">
        <v>893.8</v>
      </c>
      <c r="O41" s="18">
        <f t="shared" si="3"/>
        <v>25667.949999999997</v>
      </c>
    </row>
    <row r="42" spans="1:15" x14ac:dyDescent="0.2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 x14ac:dyDescent="0.2">
      <c r="A43" s="15" t="s">
        <v>26</v>
      </c>
      <c r="B43" s="4" t="s">
        <v>16</v>
      </c>
      <c r="C43" s="16">
        <v>12</v>
      </c>
      <c r="D43" s="16">
        <v>8</v>
      </c>
      <c r="E43" s="16">
        <v>11</v>
      </c>
      <c r="F43" s="16">
        <v>8</v>
      </c>
      <c r="G43" s="16">
        <v>11</v>
      </c>
      <c r="H43" s="16">
        <v>10</v>
      </c>
      <c r="I43" s="16">
        <v>8</v>
      </c>
      <c r="J43" s="16">
        <v>11</v>
      </c>
      <c r="K43" s="16">
        <v>7</v>
      </c>
      <c r="L43" s="16">
        <v>11</v>
      </c>
      <c r="M43" s="16">
        <v>8</v>
      </c>
      <c r="N43" s="16">
        <v>8</v>
      </c>
      <c r="O43" s="17">
        <f>AVERAGE(C43:N43)</f>
        <v>9.4166666666666661</v>
      </c>
    </row>
    <row r="44" spans="1:15" x14ac:dyDescent="0.2">
      <c r="A44" s="7"/>
      <c r="B44" s="4" t="s">
        <v>17</v>
      </c>
      <c r="C44" s="16">
        <v>141318.47200000001</v>
      </c>
      <c r="D44" s="16">
        <v>16861.917000000001</v>
      </c>
      <c r="E44" s="16">
        <v>272014.77600000001</v>
      </c>
      <c r="F44" s="16">
        <v>163440.26999999999</v>
      </c>
      <c r="G44" s="16">
        <v>199895.429</v>
      </c>
      <c r="H44" s="16">
        <v>180186.79</v>
      </c>
      <c r="I44" s="16">
        <v>9134.2469999999994</v>
      </c>
      <c r="J44" s="16">
        <v>33441.372000000003</v>
      </c>
      <c r="K44" s="16">
        <v>99825.652000000002</v>
      </c>
      <c r="L44" s="16">
        <v>98502.032999999981</v>
      </c>
      <c r="M44" s="16">
        <v>157263.266</v>
      </c>
      <c r="N44" s="16">
        <v>410212.44399999996</v>
      </c>
      <c r="O44" s="18">
        <f>SUM(C44:N44)</f>
        <v>1782096.6680000001</v>
      </c>
    </row>
    <row r="45" spans="1:15" x14ac:dyDescent="0.2">
      <c r="A45" s="7"/>
      <c r="B45" s="4" t="s">
        <v>18</v>
      </c>
      <c r="C45" s="16">
        <v>191937.95199999999</v>
      </c>
      <c r="D45" s="16">
        <v>17295.763999999999</v>
      </c>
      <c r="E45" s="16">
        <v>254996.57699999999</v>
      </c>
      <c r="F45" s="16">
        <v>77168.63</v>
      </c>
      <c r="G45" s="16">
        <v>89000.57</v>
      </c>
      <c r="H45" s="16">
        <v>77823.460999999981</v>
      </c>
      <c r="I45" s="16">
        <v>4663.0069999999996</v>
      </c>
      <c r="J45" s="16">
        <v>17990.472000000002</v>
      </c>
      <c r="K45" s="16">
        <v>42516.921000000002</v>
      </c>
      <c r="L45" s="16">
        <v>37742.987000000001</v>
      </c>
      <c r="M45" s="16">
        <v>62747.754000000008</v>
      </c>
      <c r="N45" s="16">
        <v>247579.29499999995</v>
      </c>
      <c r="O45" s="18">
        <f t="shared" ref="O45:O50" si="4">SUM(C45:N45)</f>
        <v>1121463.3899999999</v>
      </c>
    </row>
    <row r="46" spans="1:15" x14ac:dyDescent="0.2">
      <c r="A46" s="7"/>
      <c r="B46" s="4" t="s">
        <v>19</v>
      </c>
      <c r="C46" s="16">
        <v>376206.40399999998</v>
      </c>
      <c r="D46" s="16">
        <v>23408.37</v>
      </c>
      <c r="E46" s="16">
        <v>498290.85200000001</v>
      </c>
      <c r="F46" s="16">
        <v>252156.94799999997</v>
      </c>
      <c r="G46" s="16">
        <v>458104.77</v>
      </c>
      <c r="H46" s="16">
        <v>287783.41199999995</v>
      </c>
      <c r="I46" s="16">
        <v>31034.597000000002</v>
      </c>
      <c r="J46" s="16">
        <v>69843.534</v>
      </c>
      <c r="K46" s="16">
        <v>366939.32600000006</v>
      </c>
      <c r="L46" s="16">
        <v>575658.87200000009</v>
      </c>
      <c r="M46" s="16">
        <v>340184.62799999997</v>
      </c>
      <c r="N46" s="16">
        <v>712817.59300000011</v>
      </c>
      <c r="O46" s="18">
        <f>SUM(C46:N46)</f>
        <v>3992429.3059999999</v>
      </c>
    </row>
    <row r="47" spans="1:15" x14ac:dyDescent="0.2">
      <c r="A47" s="7"/>
      <c r="B47" s="4" t="s">
        <v>20</v>
      </c>
      <c r="C47" s="16">
        <v>709462.82799999998</v>
      </c>
      <c r="D47" s="16">
        <v>57566.050999999992</v>
      </c>
      <c r="E47" s="16">
        <v>1025302.2050000001</v>
      </c>
      <c r="F47" s="16">
        <v>492765.848</v>
      </c>
      <c r="G47" s="16">
        <v>747000.76900000009</v>
      </c>
      <c r="H47" s="16">
        <v>545793.66299999994</v>
      </c>
      <c r="I47" s="16">
        <v>44831.851000000002</v>
      </c>
      <c r="J47" s="16">
        <v>121275.378</v>
      </c>
      <c r="K47" s="16">
        <v>509281.89900000009</v>
      </c>
      <c r="L47" s="16">
        <v>711903.89200000011</v>
      </c>
      <c r="M47" s="16">
        <v>560195.64800000004</v>
      </c>
      <c r="N47" s="16">
        <v>1370609.3319999999</v>
      </c>
      <c r="O47" s="18">
        <f t="shared" si="4"/>
        <v>6895989.3640000001</v>
      </c>
    </row>
    <row r="48" spans="1:15" x14ac:dyDescent="0.2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A49" s="7"/>
      <c r="B49" s="4" t="s">
        <v>21</v>
      </c>
      <c r="C49" s="16">
        <v>5724.5999999999995</v>
      </c>
      <c r="D49" s="16">
        <v>1011.2</v>
      </c>
      <c r="E49" s="16">
        <v>7531.5999999999995</v>
      </c>
      <c r="F49" s="16">
        <v>2783.4</v>
      </c>
      <c r="G49" s="16">
        <v>8108.4000000000005</v>
      </c>
      <c r="H49" s="16">
        <v>3291.2</v>
      </c>
      <c r="I49" s="16">
        <v>2401</v>
      </c>
      <c r="J49" s="16">
        <v>2207.6</v>
      </c>
      <c r="K49" s="16">
        <v>3295.6</v>
      </c>
      <c r="L49" s="16">
        <v>7291</v>
      </c>
      <c r="M49" s="16">
        <v>4982.3999999999996</v>
      </c>
      <c r="N49" s="16">
        <v>4157.3999999999996</v>
      </c>
      <c r="O49" s="18">
        <f t="shared" si="4"/>
        <v>52785.4</v>
      </c>
    </row>
    <row r="50" spans="1:15" x14ac:dyDescent="0.2">
      <c r="A50" s="7"/>
      <c r="B50" s="4" t="s">
        <v>22</v>
      </c>
      <c r="C50" s="16">
        <v>5597</v>
      </c>
      <c r="D50" s="16">
        <v>1442.2</v>
      </c>
      <c r="E50" s="16">
        <v>7490.8</v>
      </c>
      <c r="F50" s="16">
        <v>2116.6</v>
      </c>
      <c r="G50" s="16">
        <v>7893.4</v>
      </c>
      <c r="H50" s="16">
        <v>2801.2</v>
      </c>
      <c r="I50" s="16">
        <v>2106.6</v>
      </c>
      <c r="J50" s="16">
        <v>2357.4</v>
      </c>
      <c r="K50" s="16">
        <v>3386.2</v>
      </c>
      <c r="L50" s="16">
        <v>6003.4</v>
      </c>
      <c r="M50" s="16">
        <v>4653.6000000000004</v>
      </c>
      <c r="N50" s="16">
        <v>3924</v>
      </c>
      <c r="O50" s="18">
        <f t="shared" si="4"/>
        <v>49772.4</v>
      </c>
    </row>
    <row r="51" spans="1:15" x14ac:dyDescent="0.2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6</v>
      </c>
      <c r="D52" s="16">
        <v>5</v>
      </c>
      <c r="E52" s="16">
        <v>8</v>
      </c>
      <c r="F52" s="16">
        <v>5</v>
      </c>
      <c r="G52" s="16">
        <v>8</v>
      </c>
      <c r="H52" s="16">
        <v>8</v>
      </c>
      <c r="I52" s="16">
        <v>5</v>
      </c>
      <c r="J52" s="16">
        <v>8</v>
      </c>
      <c r="K52" s="16">
        <v>5</v>
      </c>
      <c r="L52" s="16">
        <v>7</v>
      </c>
      <c r="M52" s="16">
        <v>5</v>
      </c>
      <c r="N52" s="16">
        <v>5</v>
      </c>
      <c r="O52" s="17">
        <f>AVERAGE(C52:N52)</f>
        <v>6.25</v>
      </c>
    </row>
    <row r="53" spans="1:15" x14ac:dyDescent="0.2">
      <c r="A53" s="7"/>
      <c r="B53" s="4" t="s">
        <v>17</v>
      </c>
      <c r="C53" s="16">
        <v>142876.34099999999</v>
      </c>
      <c r="D53" s="16">
        <v>62604.258999999998</v>
      </c>
      <c r="E53" s="16">
        <v>94671.861000000004</v>
      </c>
      <c r="F53" s="16">
        <v>59437.14</v>
      </c>
      <c r="G53" s="16">
        <v>145473.45000000001</v>
      </c>
      <c r="H53" s="16">
        <v>179990.71499999997</v>
      </c>
      <c r="I53" s="16">
        <v>194587.351</v>
      </c>
      <c r="J53" s="16">
        <v>77180.358999999997</v>
      </c>
      <c r="K53" s="16">
        <v>93128.440999999992</v>
      </c>
      <c r="L53" s="16">
        <v>199295.93</v>
      </c>
      <c r="M53" s="16">
        <v>124306.43</v>
      </c>
      <c r="N53" s="16">
        <v>31571.449000000001</v>
      </c>
      <c r="O53" s="18">
        <f>SUM(C53:N53)</f>
        <v>1405123.7259999998</v>
      </c>
    </row>
    <row r="54" spans="1:15" x14ac:dyDescent="0.2">
      <c r="A54" s="7"/>
      <c r="B54" s="4" t="s">
        <v>18</v>
      </c>
      <c r="C54" s="16">
        <v>104232.40999999999</v>
      </c>
      <c r="D54" s="16">
        <v>50033.93</v>
      </c>
      <c r="E54" s="16">
        <v>132867.63099999999</v>
      </c>
      <c r="F54" s="16">
        <v>18898.16</v>
      </c>
      <c r="G54" s="16">
        <v>65420.76</v>
      </c>
      <c r="H54" s="16">
        <v>80302.678000000014</v>
      </c>
      <c r="I54" s="16">
        <v>68586.930000000008</v>
      </c>
      <c r="J54" s="16">
        <v>32715.180000000004</v>
      </c>
      <c r="K54" s="16">
        <v>22964.36</v>
      </c>
      <c r="L54" s="16">
        <v>87551.040000000008</v>
      </c>
      <c r="M54" s="16">
        <v>49890.44</v>
      </c>
      <c r="N54" s="16">
        <v>38830.9</v>
      </c>
      <c r="O54" s="18">
        <f t="shared" ref="O54:O59" si="5">SUM(C54:N54)</f>
        <v>752294.41900000011</v>
      </c>
    </row>
    <row r="55" spans="1:15" x14ac:dyDescent="0.2">
      <c r="A55" s="7"/>
      <c r="B55" s="4" t="s">
        <v>19</v>
      </c>
      <c r="C55" s="16">
        <v>216544.52200000003</v>
      </c>
      <c r="D55" s="16">
        <v>95050.95</v>
      </c>
      <c r="E55" s="16">
        <v>173501.20899999997</v>
      </c>
      <c r="F55" s="16">
        <v>154217.19999999998</v>
      </c>
      <c r="G55" s="16">
        <v>308849.00000000006</v>
      </c>
      <c r="H55" s="16">
        <v>287672.97399999999</v>
      </c>
      <c r="I55" s="16">
        <v>500354.38099999999</v>
      </c>
      <c r="J55" s="16">
        <v>169375.83800000002</v>
      </c>
      <c r="K55" s="16">
        <v>321069.87099999998</v>
      </c>
      <c r="L55" s="16">
        <v>336427.52799999999</v>
      </c>
      <c r="M55" s="16">
        <v>188406.318</v>
      </c>
      <c r="N55" s="16">
        <v>94723.989999999991</v>
      </c>
      <c r="O55" s="18">
        <f t="shared" si="5"/>
        <v>2846193.7809999995</v>
      </c>
    </row>
    <row r="56" spans="1:15" x14ac:dyDescent="0.2">
      <c r="A56" s="7"/>
      <c r="B56" s="4" t="s">
        <v>20</v>
      </c>
      <c r="C56" s="16">
        <v>463653.27300000004</v>
      </c>
      <c r="D56" s="16">
        <v>207689.139</v>
      </c>
      <c r="E56" s="16">
        <v>401040.701</v>
      </c>
      <c r="F56" s="16">
        <v>232552.5</v>
      </c>
      <c r="G56" s="16">
        <v>519743.21000000008</v>
      </c>
      <c r="H56" s="16">
        <v>547966.36699999997</v>
      </c>
      <c r="I56" s="16">
        <v>763528.66200000001</v>
      </c>
      <c r="J56" s="16">
        <v>279271.37700000004</v>
      </c>
      <c r="K56" s="16">
        <v>437162.67199999996</v>
      </c>
      <c r="L56" s="16">
        <v>623274.49799999991</v>
      </c>
      <c r="M56" s="16">
        <v>362603.18799999997</v>
      </c>
      <c r="N56" s="16">
        <v>165126.33899999998</v>
      </c>
      <c r="O56" s="18">
        <f t="shared" si="5"/>
        <v>5003611.925999999</v>
      </c>
    </row>
    <row r="57" spans="1:15" x14ac:dyDescent="0.2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 x14ac:dyDescent="0.2">
      <c r="A58" s="7"/>
      <c r="B58" s="4" t="s">
        <v>21</v>
      </c>
      <c r="C58" s="16">
        <v>4442</v>
      </c>
      <c r="D58" s="16">
        <v>6412</v>
      </c>
      <c r="E58" s="16">
        <v>8854</v>
      </c>
      <c r="F58" s="16">
        <v>6051</v>
      </c>
      <c r="G58" s="16">
        <v>9580</v>
      </c>
      <c r="H58" s="16">
        <v>10490</v>
      </c>
      <c r="I58" s="16">
        <v>6324</v>
      </c>
      <c r="J58" s="16">
        <v>6565</v>
      </c>
      <c r="K58" s="16">
        <v>6523</v>
      </c>
      <c r="L58" s="16">
        <v>6555</v>
      </c>
      <c r="M58" s="16">
        <v>6374</v>
      </c>
      <c r="N58" s="16">
        <v>3845</v>
      </c>
      <c r="O58" s="18">
        <f t="shared" si="5"/>
        <v>82015</v>
      </c>
    </row>
    <row r="59" spans="1:15" x14ac:dyDescent="0.2">
      <c r="A59" s="7"/>
      <c r="B59" s="4" t="s">
        <v>22</v>
      </c>
      <c r="C59" s="16">
        <v>4948</v>
      </c>
      <c r="D59" s="16">
        <v>4509</v>
      </c>
      <c r="E59" s="16">
        <v>8422</v>
      </c>
      <c r="F59" s="16">
        <v>4323</v>
      </c>
      <c r="G59" s="16">
        <v>8884</v>
      </c>
      <c r="H59" s="16">
        <v>10741</v>
      </c>
      <c r="I59" s="16">
        <v>6210</v>
      </c>
      <c r="J59" s="16">
        <v>6647</v>
      </c>
      <c r="K59" s="16">
        <v>3019</v>
      </c>
      <c r="L59" s="16">
        <v>4744</v>
      </c>
      <c r="M59" s="16">
        <v>6418</v>
      </c>
      <c r="N59" s="16">
        <v>3785</v>
      </c>
      <c r="O59" s="18">
        <f t="shared" si="5"/>
        <v>72650</v>
      </c>
    </row>
    <row r="60" spans="1:15" x14ac:dyDescent="0.2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51</v>
      </c>
      <c r="D62" s="24">
        <f t="shared" ref="D62:H62" si="6">+D52+D43+D34+D25+D16+D7</f>
        <v>40</v>
      </c>
      <c r="E62" s="24">
        <f t="shared" si="6"/>
        <v>50</v>
      </c>
      <c r="F62" s="16">
        <f t="shared" si="6"/>
        <v>37</v>
      </c>
      <c r="G62" s="16">
        <f t="shared" si="6"/>
        <v>49</v>
      </c>
      <c r="H62" s="16">
        <f t="shared" si="6"/>
        <v>44</v>
      </c>
      <c r="I62" s="16">
        <f t="shared" ref="I62:L62" si="7">+I52+I43+I34+I25+I16+I7</f>
        <v>38</v>
      </c>
      <c r="J62" s="16">
        <f t="shared" si="7"/>
        <v>48</v>
      </c>
      <c r="K62" s="16">
        <f t="shared" si="7"/>
        <v>40</v>
      </c>
      <c r="L62" s="16">
        <f t="shared" si="7"/>
        <v>46</v>
      </c>
      <c r="M62" s="16">
        <f t="shared" ref="M62:N62" si="8">+M52+M43+M34+M25+M16+M7</f>
        <v>38</v>
      </c>
      <c r="N62" s="16">
        <f t="shared" si="8"/>
        <v>37</v>
      </c>
      <c r="O62" s="25">
        <f>AVERAGE(C62:N62)</f>
        <v>43.166666666666664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>+C53+C44+C35+C26+C17+C8</f>
        <v>1578809.7259999998</v>
      </c>
      <c r="D64" s="27">
        <f t="shared" ref="D64:H67" si="9">+D53+D44+D35+D26+D17+D8</f>
        <v>1126145.3540000001</v>
      </c>
      <c r="E64" s="27">
        <f t="shared" si="9"/>
        <v>1578301.392</v>
      </c>
      <c r="F64" s="16">
        <f t="shared" si="9"/>
        <v>1123129.7490000001</v>
      </c>
      <c r="G64" s="16">
        <f t="shared" si="9"/>
        <v>1437463.767</v>
      </c>
      <c r="H64" s="16">
        <f t="shared" ref="H64:M64" si="10">+H53+H44+H35+H26+H17+H8</f>
        <v>1276380.4819999998</v>
      </c>
      <c r="I64" s="16">
        <f t="shared" si="10"/>
        <v>1391561.014</v>
      </c>
      <c r="J64" s="16">
        <f t="shared" si="10"/>
        <v>1414663.8699999999</v>
      </c>
      <c r="K64" s="16">
        <f t="shared" si="10"/>
        <v>1487641.1140000001</v>
      </c>
      <c r="L64" s="16">
        <f t="shared" si="10"/>
        <v>1271019.75</v>
      </c>
      <c r="M64" s="16">
        <f t="shared" si="10"/>
        <v>1163234.1410000001</v>
      </c>
      <c r="N64" s="16">
        <f t="shared" ref="N64" si="11">+N53+N44+N35+N26+N17+N8</f>
        <v>1316648.2859999998</v>
      </c>
      <c r="O64" s="28">
        <f>SUM(C64:N64)</f>
        <v>16164998.645</v>
      </c>
    </row>
    <row r="65" spans="1:15" x14ac:dyDescent="0.2">
      <c r="A65" s="26"/>
      <c r="B65" s="12" t="s">
        <v>18</v>
      </c>
      <c r="C65" s="27">
        <f>+C54+C45+C36+C27+C18+C9</f>
        <v>1471272.8529999999</v>
      </c>
      <c r="D65" s="27">
        <f t="shared" si="9"/>
        <v>904153.821</v>
      </c>
      <c r="E65" s="27">
        <f t="shared" si="9"/>
        <v>1376543.67</v>
      </c>
      <c r="F65" s="16">
        <f t="shared" si="9"/>
        <v>662832.08799999999</v>
      </c>
      <c r="G65" s="16">
        <f t="shared" si="9"/>
        <v>708843.76500000001</v>
      </c>
      <c r="H65" s="16">
        <f t="shared" si="9"/>
        <v>637159.56599999999</v>
      </c>
      <c r="I65" s="16">
        <f t="shared" ref="I65:J65" si="12">+I54+I45+I36+I27+I18+I9</f>
        <v>676031.69200000004</v>
      </c>
      <c r="J65" s="16">
        <f t="shared" si="12"/>
        <v>717054.92100000009</v>
      </c>
      <c r="K65" s="16">
        <f t="shared" ref="K65:L65" si="13">+K54+K45+K36+K27+K18+K9</f>
        <v>690323.88</v>
      </c>
      <c r="L65" s="16">
        <f t="shared" si="13"/>
        <v>636153.24100000004</v>
      </c>
      <c r="M65" s="16">
        <f t="shared" ref="M65:N65" si="14">+M54+M45+M36+M27+M18+M9</f>
        <v>561512.19900000002</v>
      </c>
      <c r="N65" s="16">
        <f t="shared" si="14"/>
        <v>786515.12899999996</v>
      </c>
      <c r="O65" s="28">
        <f t="shared" ref="O65:O70" si="15">SUM(C65:N65)</f>
        <v>9828396.8249999993</v>
      </c>
    </row>
    <row r="66" spans="1:15" x14ac:dyDescent="0.2">
      <c r="A66" s="26"/>
      <c r="B66" s="12" t="s">
        <v>19</v>
      </c>
      <c r="C66" s="27">
        <f>+C55+C46+C37+C28+C19+C10</f>
        <v>2690700.821</v>
      </c>
      <c r="D66" s="27">
        <f t="shared" si="9"/>
        <v>1594015.4279999998</v>
      </c>
      <c r="E66" s="27">
        <f t="shared" si="9"/>
        <v>2274758.3569999998</v>
      </c>
      <c r="F66" s="16">
        <f t="shared" si="9"/>
        <v>1791359.456</v>
      </c>
      <c r="G66" s="16">
        <f t="shared" si="9"/>
        <v>2588839.4750000001</v>
      </c>
      <c r="H66" s="16">
        <f t="shared" si="9"/>
        <v>2024309.075</v>
      </c>
      <c r="I66" s="16">
        <f t="shared" ref="I66:J66" si="16">+I55+I46+I37+I28+I19+I10</f>
        <v>2388423.0300000003</v>
      </c>
      <c r="J66" s="16">
        <f t="shared" si="16"/>
        <v>2296944.0870000003</v>
      </c>
      <c r="K66" s="16">
        <f t="shared" ref="K66:L66" si="17">+K55+K46+K37+K28+K19+K10</f>
        <v>2771887.0669999998</v>
      </c>
      <c r="L66" s="16">
        <f t="shared" si="17"/>
        <v>2469924.8100000005</v>
      </c>
      <c r="M66" s="16">
        <f t="shared" ref="M66:N66" si="18">+M55+M46+M37+M28+M19+M10</f>
        <v>1929993.6999999997</v>
      </c>
      <c r="N66" s="16">
        <f t="shared" si="18"/>
        <v>2264430.2380000004</v>
      </c>
      <c r="O66" s="28">
        <f t="shared" si="15"/>
        <v>27085585.544000007</v>
      </c>
    </row>
    <row r="67" spans="1:15" x14ac:dyDescent="0.2">
      <c r="A67" s="26"/>
      <c r="B67" s="12" t="s">
        <v>20</v>
      </c>
      <c r="C67" s="27">
        <f>+C56+C47+C38+C29+C20+C11</f>
        <v>5740783.4000000004</v>
      </c>
      <c r="D67" s="27">
        <f t="shared" si="9"/>
        <v>3624314.6030000001</v>
      </c>
      <c r="E67" s="27">
        <f t="shared" si="9"/>
        <v>5229603.4189999998</v>
      </c>
      <c r="F67" s="16">
        <f t="shared" si="9"/>
        <v>3577321.2930000001</v>
      </c>
      <c r="G67" s="16">
        <f t="shared" si="9"/>
        <v>4735147.0070000002</v>
      </c>
      <c r="H67" s="16">
        <f t="shared" ref="H67:M67" si="19">+H56+H47+H38+H29+H20+H11</f>
        <v>3937849.1229999997</v>
      </c>
      <c r="I67" s="16">
        <f t="shared" si="19"/>
        <v>4456015.7359999996</v>
      </c>
      <c r="J67" s="16">
        <f t="shared" si="19"/>
        <v>4428662.8779999996</v>
      </c>
      <c r="K67" s="16">
        <f t="shared" si="19"/>
        <v>4949852.0610000007</v>
      </c>
      <c r="L67" s="16">
        <f t="shared" si="19"/>
        <v>4377097.801</v>
      </c>
      <c r="M67" s="16">
        <f t="shared" si="19"/>
        <v>3654740.0400000005</v>
      </c>
      <c r="N67" s="16">
        <f t="shared" ref="N67" si="20">+N56+N47+N38+N29+N20+N11</f>
        <v>4367593.6529999999</v>
      </c>
      <c r="O67" s="28">
        <f t="shared" si="15"/>
        <v>53078981.013999991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H70" si="21">+C58+C49+C40+C31+C22+C13</f>
        <v>24485.539999999997</v>
      </c>
      <c r="D69" s="27">
        <f t="shared" si="21"/>
        <v>18206.190000000002</v>
      </c>
      <c r="E69" s="27">
        <f t="shared" si="21"/>
        <v>29347.71</v>
      </c>
      <c r="F69" s="27">
        <f t="shared" si="21"/>
        <v>17768.75</v>
      </c>
      <c r="G69" s="27">
        <f t="shared" si="21"/>
        <v>29117.460000000003</v>
      </c>
      <c r="H69" s="27">
        <f t="shared" si="21"/>
        <v>23700</v>
      </c>
      <c r="I69" s="27">
        <f t="shared" ref="I69:J69" si="22">+I58+I49+I40+I31+I22+I13</f>
        <v>20554.689999999999</v>
      </c>
      <c r="J69" s="27">
        <f t="shared" si="22"/>
        <v>21968.6</v>
      </c>
      <c r="K69" s="27">
        <f t="shared" ref="K69:L69" si="23">+K58+K49+K40+K31+K22+K13</f>
        <v>22543.53</v>
      </c>
      <c r="L69" s="27">
        <f t="shared" si="23"/>
        <v>24856.910000000003</v>
      </c>
      <c r="M69" s="27">
        <f t="shared" ref="M69:N69" si="24">+M58+M49+M40+M31+M22+M13</f>
        <v>21184.37</v>
      </c>
      <c r="N69" s="27">
        <f t="shared" si="24"/>
        <v>18621.010000000002</v>
      </c>
      <c r="O69" s="28">
        <f t="shared" si="15"/>
        <v>272354.76</v>
      </c>
    </row>
    <row r="70" spans="1:15" x14ac:dyDescent="0.2">
      <c r="A70" s="29"/>
      <c r="B70" s="30" t="s">
        <v>22</v>
      </c>
      <c r="C70" s="20">
        <f t="shared" si="21"/>
        <v>23605.82</v>
      </c>
      <c r="D70" s="20">
        <f t="shared" si="21"/>
        <v>15816.32</v>
      </c>
      <c r="E70" s="20">
        <f>+E59+E50+E41+E32+E23+E14</f>
        <v>27888.44</v>
      </c>
      <c r="F70" s="20">
        <f t="shared" si="21"/>
        <v>14791.029999999999</v>
      </c>
      <c r="G70" s="20">
        <f t="shared" si="21"/>
        <v>27943.990000000005</v>
      </c>
      <c r="H70" s="20">
        <f t="shared" si="21"/>
        <v>23123.9</v>
      </c>
      <c r="I70" s="20">
        <f t="shared" ref="I70:J70" si="25">+I59+I50+I41+I32+I23+I14</f>
        <v>19888.550000000003</v>
      </c>
      <c r="J70" s="20">
        <f t="shared" si="25"/>
        <v>22217.119999999999</v>
      </c>
      <c r="K70" s="20">
        <f t="shared" ref="K70:L70" si="26">+K59+K50+K41+K32+K23+K14</f>
        <v>18536.3</v>
      </c>
      <c r="L70" s="20">
        <f t="shared" si="26"/>
        <v>21645.58</v>
      </c>
      <c r="M70" s="20">
        <f t="shared" ref="M70:N70" si="27">+M59+M50+M41+M32+M23+M14</f>
        <v>20155.669999999998</v>
      </c>
      <c r="N70" s="20">
        <f t="shared" si="27"/>
        <v>16318.23</v>
      </c>
      <c r="O70" s="31">
        <f t="shared" si="15"/>
        <v>251930.94999999998</v>
      </c>
    </row>
    <row r="71" spans="1:15" x14ac:dyDescent="0.2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 x14ac:dyDescent="0.2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 x14ac:dyDescent="0.2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 x14ac:dyDescent="0.2">
      <c r="A76" t="s">
        <v>30</v>
      </c>
    </row>
    <row r="78" spans="1:15" x14ac:dyDescent="0.2">
      <c r="A78" t="s">
        <v>35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&amp;L&amp;Z&amp;F&amp;A&amp;R&amp;D   &amp;T&amp;C&amp;"Arial"&amp;10&amp;K000000&amp;P_x000D_&amp;1#&amp;"Calibri"&amp;12&amp;K008000 Internal Use&amp;R&amp;D   &amp;T&amp;C&amp;"Arial"&amp;10&amp;K000000&amp;P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2022-07-27T19:03:42Z</cp:lastPrinted>
  <dcterms:created xsi:type="dcterms:W3CDTF">2018-08-01T15:51:58Z</dcterms:created>
  <dcterms:modified xsi:type="dcterms:W3CDTF">2024-07-23T15:34:03Z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2024-07-23T15:32:20Z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4d377a81-6e1e-4096-ba79-0ef4b628a492</vt:lpwstr>
  </property>
  <property fmtid="{D5CDD505-2E9C-101B-9397-08002B2CF9AE}" pid="8" name="MSIP_Label_019c027e-33b7-45fc-a572-8ffa5d09ec36_ContentBits">
    <vt:lpwstr>2</vt:lpwstr>
  </property>
</Properties>
</file>