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werContractsAdmin\Electric Supply\SOP - NUG Auctions\SOP Auction 2026\July 2026\"/>
    </mc:Choice>
  </mc:AlternateContent>
  <xr:revisionPtr revIDLastSave="0" documentId="13_ncr:1_{B5665F0E-F9DE-44F5-BBB8-94C7539678D6}" xr6:coauthVersionLast="47" xr6:coauthVersionMax="47" xr10:uidLastSave="{00000000-0000-0000-0000-000000000000}"/>
  <bookViews>
    <workbookView xWindow="-120" yWindow="-120" windowWidth="29040" windowHeight="15720" activeTab="1" xr2:uid="{F0B1A672-5222-4251-B7D3-762916B93B76}"/>
  </bookViews>
  <sheets>
    <sheet name="Generation" sheetId="1" r:id="rId1"/>
    <sheet name="Estim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2" l="1"/>
  <c r="I11" i="2"/>
  <c r="I12" i="2"/>
  <c r="I13" i="2"/>
  <c r="I14" i="2"/>
  <c r="I15" i="2"/>
  <c r="I16" i="2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I7" i="2"/>
  <c r="I8" i="2"/>
  <c r="I9" i="2"/>
  <c r="H10" i="2"/>
  <c r="I6" i="2"/>
  <c r="J6" i="2" s="1"/>
  <c r="I5" i="2"/>
  <c r="J5" i="2" s="1"/>
  <c r="F8" i="2"/>
  <c r="F9" i="2"/>
  <c r="F10" i="2"/>
  <c r="F11" i="2"/>
  <c r="H11" i="2" s="1"/>
  <c r="F12" i="2"/>
  <c r="H12" i="2" s="1"/>
  <c r="F13" i="2"/>
  <c r="H13" i="2" s="1"/>
  <c r="F14" i="2"/>
  <c r="H14" i="2" s="1"/>
  <c r="F15" i="2"/>
  <c r="H15" i="2" s="1"/>
  <c r="F16" i="2"/>
  <c r="H16" i="2" s="1"/>
  <c r="F7" i="2"/>
  <c r="J12" i="2" l="1"/>
  <c r="J13" i="2"/>
  <c r="J15" i="2"/>
  <c r="J10" i="2"/>
  <c r="J14" i="2"/>
  <c r="J11" i="2"/>
  <c r="J16" i="2"/>
  <c r="J9" i="2"/>
  <c r="J8" i="2"/>
  <c r="F6" i="2"/>
  <c r="F5" i="2"/>
  <c r="J7" i="2"/>
  <c r="G18" i="1" l="1"/>
  <c r="G17" i="1" l="1"/>
  <c r="G16" i="1" l="1"/>
  <c r="G13" i="1" l="1"/>
  <c r="G14" i="1"/>
  <c r="G15" i="1"/>
  <c r="G5" i="1" l="1"/>
  <c r="G6" i="1"/>
  <c r="G7" i="1"/>
  <c r="G8" i="1"/>
  <c r="G9" i="1"/>
  <c r="G10" i="1"/>
  <c r="G11" i="1"/>
  <c r="G12" i="1"/>
</calcChain>
</file>

<file path=xl/sharedStrings.xml><?xml version="1.0" encoding="utf-8"?>
<sst xmlns="http://schemas.openxmlformats.org/spreadsheetml/2006/main" count="74" uniqueCount="45">
  <si>
    <t>Wind</t>
  </si>
  <si>
    <t>Standard Offer Data Request</t>
  </si>
  <si>
    <t>Month</t>
  </si>
  <si>
    <t>year</t>
  </si>
  <si>
    <t>Solar</t>
  </si>
  <si>
    <t>CHCP</t>
  </si>
  <si>
    <t>January</t>
  </si>
  <si>
    <t>February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</si>
  <si>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</si>
  <si>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</si>
  <si>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</si>
  <si>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</si>
  <si>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</si>
  <si>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</si>
  <si>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</si>
  <si>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</si>
  <si>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</si>
  <si>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March</t>
  </si>
  <si>
    <t>total</t>
  </si>
  <si>
    <t>variance</t>
  </si>
  <si>
    <t>monthly output based on end read date</t>
  </si>
  <si>
    <t>Other*</t>
  </si>
  <si>
    <t>* Biomass and Hydro</t>
  </si>
  <si>
    <t>sept</t>
  </si>
  <si>
    <t>inc</t>
  </si>
  <si>
    <t>Solar - percent increase of what is projected to come on line times to same month actual</t>
  </si>
  <si>
    <t>Aug</t>
  </si>
  <si>
    <t>Oct</t>
  </si>
  <si>
    <t>Nov</t>
  </si>
  <si>
    <t>Dec</t>
  </si>
  <si>
    <t>Jan</t>
  </si>
  <si>
    <t>Feb</t>
  </si>
  <si>
    <t>Mar</t>
  </si>
  <si>
    <t>kWh credit NEB program Generation output by month for the period January 2025 through December 2027</t>
  </si>
  <si>
    <t>Calendar 2026</t>
  </si>
  <si>
    <t>Calendar 2027</t>
  </si>
  <si>
    <t>Estimates for July 2026 to December 2027:</t>
  </si>
  <si>
    <t>Solar totals from Generation Sheet</t>
  </si>
  <si>
    <t>Used Jan - May 2026 actuals</t>
  </si>
  <si>
    <t>Actuals (Jan 2025 through Dec 2025)</t>
  </si>
  <si>
    <t>Estimates Jun 2026 - Dec 2026)</t>
  </si>
  <si>
    <t>Estimates Jan 2027 - Dec 2027</t>
  </si>
  <si>
    <t>New 225 kW wind generator came online March 2026</t>
  </si>
  <si>
    <t>CHCP, and Other - no new resources expected, used data from same month prior year.</t>
  </si>
  <si>
    <t>Calendar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</si>
</sst>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5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0" fillId="2" borderId="0" xfId="0" applyFill="1"/>
    <xf numFmtId="164" fontId="0" fillId="2" borderId="0" xfId="1" applyNumberFormat="1" applyFont="1" applyFill="1"/>
    <xf numFmtId="17" fontId="0" fillId="0" borderId="0" xfId="0" applyNumberFormat="1"/>
    <xf numFmtId="9" fontId="0" fillId="0" borderId="0" xfId="12" applyFont="1"/>
    <xf numFmtId="1" fontId="0" fillId="0" borderId="0" xfId="0" applyNumberFormat="1"/>
    <xf numFmtId="0" fontId="0" fillId="0" borderId="0" xfId="0" applyFill="1"/>
    <xf numFmtId="164" fontId="0" fillId="0" borderId="0" xfId="1" applyNumberFormat="1" applyFont="1" applyFill="1"/>
    <xf numFmtId="164" fontId="0" fillId="0" borderId="0" xfId="1" applyNumberFormat="1" applyFont="1" applyFill="1" applyAlignment="1">
      <alignment horizontal="center"/>
    </xf>
    <xf numFmtId="165" fontId="0" fillId="0" borderId="0" xfId="0" applyNumberFormat="1"/>
    <xf numFmtId="164" fontId="0" fillId="0" borderId="0" xfId="0" applyNumberFormat="1" applyFill="1"/>
    <xf numFmtId="165" fontId="0" fillId="2" borderId="0" xfId="0" applyNumberFormat="1" applyFill="1"/>
  </cellXfs>
  <cellStyles count="13">
    <cellStyle name="Comma" xfId="1" builtinId="3"/>
    <cellStyle name="Comma 3" xfId="6" xr:uid="{4B3AB789-1DDB-48C0-94E3-07B1234BD09F}"/>
    <cellStyle name="Comma 3 3" xfId="10" xr:uid="{0B40AF4B-AE34-41E8-9CA8-C487E7215807}"/>
    <cellStyle name="Normal" xfId="0" builtinId="0"/>
    <cellStyle name="Normal 10" xfId="4" xr:uid="{405F5411-BBC4-4D38-B76E-2B20E7DE01F5}"/>
    <cellStyle name="Normal 2" xfId="2" xr:uid="{94C6AFD3-6D6A-42FB-A3F7-EC65710E577E}"/>
    <cellStyle name="Normal 2 2" xfId="5" xr:uid="{7124C9CF-6F16-464C-AAD1-9920A27C1EF5}"/>
    <cellStyle name="Normal 2 3" xfId="11" xr:uid="{179DD831-4B53-4125-97DD-D016333A2D2E}"/>
    <cellStyle name="Normal 2 4" xfId="8" xr:uid="{E3BBEAEC-639E-4785-8015-5703066D1266}"/>
    <cellStyle name="Normal 3" xfId="7" xr:uid="{55CC506B-3013-44CB-A1F6-432E143FC5C8}"/>
    <cellStyle name="Normal 3 2" xfId="9" xr:uid="{7E59C520-2A73-4759-BC4D-C8C2377A31B5}"/>
    <cellStyle name="Normal 5 2" xfId="3" xr:uid="{DFE38CD1-1FEA-4AAD-8B75-9C945F24FD81}"/>
    <cellStyle name="Percent" xfId="1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D974C-C9A4-443E-8938-78477F9D9876}">
  <dimension ref="A1:J49"/>
  <sheetViews>
    <sheetView workbookViewId="0">
      <pane ySplit="4" topLeftCell="A20" activePane="bottomLeft" state="frozen"/>
      <selection pane="bottomLeft" activeCell="N49" sqref="N49"/>
    </sheetView>
  </sheetViews>
  <sheetFormatPr defaultRowHeight="15" x14ac:dyDescent="0.25"/>
  <cols>
    <col min="1" max="1" width="14.28515625" customWidth="1"/>
    <col min="3" max="3" width="16.28515625" bestFit="1" customWidth="1"/>
    <col min="4" max="4" width="13.7109375" bestFit="1" customWidth="1"/>
    <col min="5" max="5" width="12.5703125" bestFit="1" customWidth="1"/>
    <col min="6" max="6" width="13.7109375" bestFit="1" customWidth="1"/>
    <col min="7" max="7" width="15" customWidth="1"/>
    <col min="8" max="8" width="12.5703125" hidden="1" customWidth="1"/>
    <col min="9" max="9" width="0" hidden="1" customWidth="1"/>
  </cols>
  <sheetData>
    <row r="1" spans="1:9" x14ac:dyDescent="0.25">
      <c r="A1" t="s">
        <v>1</v>
      </c>
    </row>
    <row r="2" spans="1:9" x14ac:dyDescent="0.25">
      <c r="A2" t="s">
        <v>33</v>
      </c>
    </row>
    <row r="3" spans="1:9" x14ac:dyDescent="0.25">
      <c r="A3" t="s">
        <v>20</v>
      </c>
    </row>
    <row r="4" spans="1:9" x14ac:dyDescent="0.25">
      <c r="A4" t="s">
        <v>2</v>
      </c>
      <c r="B4" t="s">
        <v>3</v>
      </c>
      <c r="C4" t="s">
        <v>4</v>
      </c>
      <c r="D4" t="s">
        <v>0</v>
      </c>
      <c r="E4" t="s">
        <v>5</v>
      </c>
      <c r="F4" t="s">
        <v>21</v>
      </c>
      <c r="G4" t="s">
        <v>18</v>
      </c>
      <c r="I4" t="s">
        <v>19</v>
      </c>
    </row>
    <row r="5" spans="1:9" x14ac:dyDescent="0.25">
      <c r="A5" s="8" t="s">
        <v>6</v>
      </c>
      <c r="B5" s="8">
        <v>2025</v>
      </c>
      <c r="C5" s="9">
        <v>27203007</v>
      </c>
      <c r="D5" s="9">
        <v>1954</v>
      </c>
      <c r="E5" s="9">
        <v>7200</v>
      </c>
      <c r="F5" s="9">
        <v>7057</v>
      </c>
      <c r="G5" s="9">
        <f t="shared" ref="G5:G40" si="0">SUM(C5:F5)</f>
        <v>27219218</v>
      </c>
      <c r="H5" s="1"/>
      <c r="I5" s="2"/>
    </row>
    <row r="6" spans="1:9" x14ac:dyDescent="0.25">
      <c r="A6" s="8" t="s">
        <v>7</v>
      </c>
      <c r="B6" s="8">
        <v>2025</v>
      </c>
      <c r="C6" s="9">
        <v>38772716</v>
      </c>
      <c r="D6" s="9">
        <v>2415</v>
      </c>
      <c r="E6" s="9">
        <v>6480</v>
      </c>
      <c r="F6" s="9">
        <v>10950</v>
      </c>
      <c r="G6" s="9">
        <f t="shared" si="0"/>
        <v>38792561</v>
      </c>
      <c r="H6" s="1"/>
      <c r="I6" s="2"/>
    </row>
    <row r="7" spans="1:9" x14ac:dyDescent="0.25">
      <c r="A7" s="8" t="s">
        <v>17</v>
      </c>
      <c r="B7" s="8">
        <v>2025</v>
      </c>
      <c r="C7" s="9">
        <v>57786291</v>
      </c>
      <c r="D7" s="9">
        <v>2213</v>
      </c>
      <c r="E7" s="9">
        <v>6080</v>
      </c>
      <c r="F7" s="9">
        <v>52103</v>
      </c>
      <c r="G7" s="9">
        <f t="shared" si="0"/>
        <v>57846687</v>
      </c>
      <c r="H7" s="1"/>
      <c r="I7" s="2"/>
    </row>
    <row r="8" spans="1:9" x14ac:dyDescent="0.25">
      <c r="A8" s="8" t="s">
        <v>8</v>
      </c>
      <c r="B8" s="8">
        <v>2025</v>
      </c>
      <c r="C8" s="9">
        <v>65300941</v>
      </c>
      <c r="D8" s="9">
        <v>2342</v>
      </c>
      <c r="E8" s="10">
        <v>0</v>
      </c>
      <c r="F8" s="9">
        <v>52393</v>
      </c>
      <c r="G8" s="9">
        <f t="shared" si="0"/>
        <v>65355676</v>
      </c>
      <c r="H8" s="1"/>
      <c r="I8" s="2"/>
    </row>
    <row r="9" spans="1:9" x14ac:dyDescent="0.25">
      <c r="A9" s="8" t="s">
        <v>9</v>
      </c>
      <c r="B9" s="8">
        <v>2025</v>
      </c>
      <c r="C9" s="9">
        <v>67519029</v>
      </c>
      <c r="D9" s="9">
        <v>1862</v>
      </c>
      <c r="E9" s="9">
        <v>0</v>
      </c>
      <c r="F9" s="9">
        <v>39923</v>
      </c>
      <c r="G9" s="9">
        <f t="shared" si="0"/>
        <v>67560814</v>
      </c>
      <c r="H9" s="1"/>
      <c r="I9" s="2"/>
    </row>
    <row r="10" spans="1:9" x14ac:dyDescent="0.25">
      <c r="A10" s="8" t="s">
        <v>10</v>
      </c>
      <c r="B10" s="8">
        <v>2025</v>
      </c>
      <c r="C10" s="9">
        <v>74608223</v>
      </c>
      <c r="D10" s="9">
        <v>1750</v>
      </c>
      <c r="E10" s="9">
        <v>0</v>
      </c>
      <c r="F10" s="9">
        <v>17033</v>
      </c>
      <c r="G10" s="9">
        <f t="shared" si="0"/>
        <v>74627006</v>
      </c>
      <c r="H10" s="1"/>
      <c r="I10" s="2"/>
    </row>
    <row r="11" spans="1:9" x14ac:dyDescent="0.25">
      <c r="A11" s="8" t="s">
        <v>11</v>
      </c>
      <c r="B11" s="8">
        <v>2025</v>
      </c>
      <c r="C11" s="9">
        <v>84048929</v>
      </c>
      <c r="D11" s="9">
        <v>1350</v>
      </c>
      <c r="E11" s="9">
        <v>0</v>
      </c>
      <c r="F11" s="9">
        <v>4759</v>
      </c>
      <c r="G11" s="9">
        <f t="shared" si="0"/>
        <v>84055038</v>
      </c>
      <c r="H11" s="1"/>
      <c r="I11" s="2"/>
    </row>
    <row r="12" spans="1:9" x14ac:dyDescent="0.25">
      <c r="A12" s="8" t="s">
        <v>12</v>
      </c>
      <c r="B12" s="8">
        <v>2025</v>
      </c>
      <c r="C12" s="9">
        <v>76878116</v>
      </c>
      <c r="D12" s="9">
        <v>2503</v>
      </c>
      <c r="E12" s="9">
        <v>800</v>
      </c>
      <c r="F12" s="9">
        <v>39179</v>
      </c>
      <c r="G12" s="9">
        <f t="shared" si="0"/>
        <v>76920598</v>
      </c>
      <c r="H12" s="1"/>
      <c r="I12" s="2"/>
    </row>
    <row r="13" spans="1:9" x14ac:dyDescent="0.25">
      <c r="A13" s="8" t="s">
        <v>13</v>
      </c>
      <c r="B13" s="8">
        <v>2025</v>
      </c>
      <c r="C13" s="9">
        <v>68671689</v>
      </c>
      <c r="D13" s="9">
        <v>2536</v>
      </c>
      <c r="E13" s="9">
        <v>0</v>
      </c>
      <c r="F13" s="9">
        <v>1671</v>
      </c>
      <c r="G13" s="9">
        <f t="shared" si="0"/>
        <v>68675896</v>
      </c>
      <c r="H13" s="1"/>
      <c r="I13" s="2"/>
    </row>
    <row r="14" spans="1:9" x14ac:dyDescent="0.25">
      <c r="A14" s="8" t="s">
        <v>14</v>
      </c>
      <c r="B14" s="8">
        <v>2025</v>
      </c>
      <c r="C14" s="9">
        <v>41729196</v>
      </c>
      <c r="D14" s="9">
        <v>2224</v>
      </c>
      <c r="E14" s="9">
        <v>0</v>
      </c>
      <c r="F14" s="9">
        <v>6839</v>
      </c>
      <c r="G14" s="9">
        <f t="shared" si="0"/>
        <v>41738259</v>
      </c>
      <c r="H14" s="1"/>
      <c r="I14" s="2"/>
    </row>
    <row r="15" spans="1:9" x14ac:dyDescent="0.25">
      <c r="A15" s="8" t="s">
        <v>15</v>
      </c>
      <c r="B15" s="8">
        <v>2025</v>
      </c>
      <c r="C15" s="9">
        <v>24710168</v>
      </c>
      <c r="D15" s="9">
        <v>1247</v>
      </c>
      <c r="E15" s="9">
        <v>1920</v>
      </c>
      <c r="F15" s="9">
        <v>19003</v>
      </c>
      <c r="G15" s="9">
        <f t="shared" si="0"/>
        <v>24732338</v>
      </c>
      <c r="H15" s="1"/>
      <c r="I15" s="2"/>
    </row>
    <row r="16" spans="1:9" s="8" customFormat="1" x14ac:dyDescent="0.25">
      <c r="A16" s="8" t="s">
        <v>16</v>
      </c>
      <c r="B16" s="8">
        <v>2025</v>
      </c>
      <c r="C16" s="9">
        <v>22130212</v>
      </c>
      <c r="D16" s="9">
        <v>1336</v>
      </c>
      <c r="E16" s="9">
        <v>8080</v>
      </c>
      <c r="F16" s="9">
        <v>23364</v>
      </c>
      <c r="G16" s="9">
        <f t="shared" si="0"/>
        <v>22162992</v>
      </c>
      <c r="H16" s="9"/>
      <c r="I16" s="12"/>
    </row>
    <row r="17" spans="1:10" x14ac:dyDescent="0.25">
      <c r="A17" s="8" t="s">
        <v>6</v>
      </c>
      <c r="B17" s="8">
        <v>2026</v>
      </c>
      <c r="C17" s="9">
        <v>25438544</v>
      </c>
      <c r="D17" s="9">
        <v>1413</v>
      </c>
      <c r="E17" s="9">
        <v>7840</v>
      </c>
      <c r="F17" s="9">
        <v>29216</v>
      </c>
      <c r="G17" s="9">
        <f t="shared" si="0"/>
        <v>25477013</v>
      </c>
      <c r="H17" s="1"/>
      <c r="I17" s="2"/>
    </row>
    <row r="18" spans="1:10" x14ac:dyDescent="0.25">
      <c r="A18" s="8" t="s">
        <v>7</v>
      </c>
      <c r="B18" s="8">
        <v>2026</v>
      </c>
      <c r="C18" s="9">
        <v>51836787</v>
      </c>
      <c r="D18" s="9">
        <v>1866</v>
      </c>
      <c r="E18" s="9">
        <v>6560</v>
      </c>
      <c r="F18" s="9">
        <v>28760</v>
      </c>
      <c r="G18" s="9">
        <f t="shared" si="0"/>
        <v>51873973</v>
      </c>
      <c r="H18" s="1"/>
      <c r="I18" s="2"/>
    </row>
    <row r="19" spans="1:10" x14ac:dyDescent="0.25">
      <c r="A19" s="8" t="s">
        <v>17</v>
      </c>
      <c r="B19" s="8">
        <v>2026</v>
      </c>
      <c r="C19" s="9">
        <v>58244825</v>
      </c>
      <c r="D19" s="9">
        <v>8178</v>
      </c>
      <c r="E19" s="9">
        <v>4880</v>
      </c>
      <c r="F19" s="9">
        <v>28159</v>
      </c>
      <c r="G19" s="9">
        <f t="shared" si="0"/>
        <v>58286042</v>
      </c>
      <c r="H19" s="1"/>
      <c r="I19" s="2"/>
    </row>
    <row r="20" spans="1:10" x14ac:dyDescent="0.25">
      <c r="A20" s="8" t="s">
        <v>8</v>
      </c>
      <c r="B20" s="8">
        <v>2026</v>
      </c>
      <c r="C20" s="9">
        <v>75696938</v>
      </c>
      <c r="D20" s="9">
        <v>7745</v>
      </c>
      <c r="E20" s="9">
        <v>0</v>
      </c>
      <c r="F20" s="9">
        <v>21812</v>
      </c>
      <c r="G20" s="9">
        <f t="shared" si="0"/>
        <v>75726495</v>
      </c>
      <c r="H20" s="1"/>
      <c r="I20" s="2"/>
    </row>
    <row r="21" spans="1:10" x14ac:dyDescent="0.25">
      <c r="A21" s="8" t="s">
        <v>9</v>
      </c>
      <c r="B21" s="8">
        <v>2026</v>
      </c>
      <c r="C21" s="9">
        <v>80443571</v>
      </c>
      <c r="D21" s="9">
        <v>5087</v>
      </c>
      <c r="E21" s="9">
        <v>0</v>
      </c>
      <c r="F21" s="9">
        <v>16936</v>
      </c>
      <c r="G21" s="9">
        <f t="shared" si="0"/>
        <v>80465594</v>
      </c>
      <c r="H21" s="1"/>
      <c r="I21" s="2"/>
    </row>
    <row r="22" spans="1:10" x14ac:dyDescent="0.25">
      <c r="A22" s="3" t="s">
        <v>10</v>
      </c>
      <c r="B22" s="3">
        <v>2026</v>
      </c>
      <c r="C22" s="4">
        <v>83283153.869848177</v>
      </c>
      <c r="D22" s="4">
        <v>6750</v>
      </c>
      <c r="E22" s="4">
        <v>0</v>
      </c>
      <c r="F22" s="4">
        <v>17033</v>
      </c>
      <c r="G22" s="4">
        <f t="shared" si="0"/>
        <v>83306936.869848177</v>
      </c>
      <c r="H22" s="1"/>
      <c r="I22" s="2"/>
      <c r="J22" s="2"/>
    </row>
    <row r="23" spans="1:10" x14ac:dyDescent="0.25">
      <c r="A23" s="3" t="s">
        <v>11</v>
      </c>
      <c r="B23" s="3">
        <v>2026</v>
      </c>
      <c r="C23" s="4">
        <v>94043184.759748027</v>
      </c>
      <c r="D23" s="4">
        <v>6350</v>
      </c>
      <c r="E23" s="4">
        <v>0</v>
      </c>
      <c r="F23" s="4">
        <v>4759</v>
      </c>
      <c r="G23" s="4">
        <f t="shared" si="0"/>
        <v>94054293.759748027</v>
      </c>
      <c r="H23" s="1"/>
      <c r="I23" s="2"/>
      <c r="J23" s="2"/>
    </row>
    <row r="24" spans="1:10" x14ac:dyDescent="0.25">
      <c r="A24" s="3" t="s">
        <v>12</v>
      </c>
      <c r="B24" s="3">
        <v>2026</v>
      </c>
      <c r="C24" s="4">
        <v>85836185.937705562</v>
      </c>
      <c r="D24" s="4">
        <v>7503</v>
      </c>
      <c r="E24" s="4">
        <v>800</v>
      </c>
      <c r="F24" s="4">
        <v>39179</v>
      </c>
      <c r="G24" s="4">
        <f t="shared" si="0"/>
        <v>85883667.937705562</v>
      </c>
      <c r="H24" s="1"/>
      <c r="I24" s="2"/>
      <c r="J24" s="2"/>
    </row>
    <row r="25" spans="1:10" x14ac:dyDescent="0.25">
      <c r="A25" s="3" t="s">
        <v>13</v>
      </c>
      <c r="B25" s="3">
        <v>2026</v>
      </c>
      <c r="C25" s="4">
        <v>76788158.410008729</v>
      </c>
      <c r="D25" s="4">
        <v>7536</v>
      </c>
      <c r="E25" s="4">
        <v>0</v>
      </c>
      <c r="F25" s="4">
        <v>1671</v>
      </c>
      <c r="G25" s="4">
        <f t="shared" si="0"/>
        <v>76797365.410008729</v>
      </c>
      <c r="H25" s="1"/>
      <c r="I25" s="2"/>
      <c r="J25" s="2"/>
    </row>
    <row r="26" spans="1:10" x14ac:dyDescent="0.25">
      <c r="A26" s="3" t="s">
        <v>14</v>
      </c>
      <c r="B26" s="3">
        <v>2026</v>
      </c>
      <c r="C26" s="4">
        <v>46495676.020226009</v>
      </c>
      <c r="D26" s="4">
        <v>7224</v>
      </c>
      <c r="E26" s="4">
        <v>0</v>
      </c>
      <c r="F26" s="4">
        <v>6839</v>
      </c>
      <c r="G26" s="4">
        <f t="shared" si="0"/>
        <v>46509739.020226009</v>
      </c>
      <c r="H26" s="1"/>
      <c r="I26" s="2"/>
      <c r="J26" s="2"/>
    </row>
    <row r="27" spans="1:10" x14ac:dyDescent="0.25">
      <c r="A27" s="3" t="s">
        <v>15</v>
      </c>
      <c r="B27" s="3">
        <v>2026</v>
      </c>
      <c r="C27" s="4">
        <v>27489465.284916051</v>
      </c>
      <c r="D27" s="4">
        <v>6247</v>
      </c>
      <c r="E27" s="4">
        <v>1920</v>
      </c>
      <c r="F27" s="4">
        <v>19003</v>
      </c>
      <c r="G27" s="4">
        <f t="shared" si="0"/>
        <v>27516635.284916051</v>
      </c>
      <c r="H27" s="1"/>
      <c r="I27" s="2"/>
      <c r="J27" s="2"/>
    </row>
    <row r="28" spans="1:10" x14ac:dyDescent="0.25">
      <c r="A28" s="3" t="s">
        <v>16</v>
      </c>
      <c r="B28" s="3">
        <v>2026</v>
      </c>
      <c r="C28" s="4">
        <v>24296011.761289645</v>
      </c>
      <c r="D28" s="4">
        <v>6336</v>
      </c>
      <c r="E28" s="4">
        <v>8080</v>
      </c>
      <c r="F28" s="4">
        <v>23364</v>
      </c>
      <c r="G28" s="4">
        <f t="shared" si="0"/>
        <v>24333791.761289645</v>
      </c>
      <c r="H28" s="1"/>
      <c r="I28" s="2"/>
      <c r="J28" s="2"/>
    </row>
    <row r="29" spans="1:10" x14ac:dyDescent="0.25">
      <c r="A29" s="3" t="s">
        <v>6</v>
      </c>
      <c r="B29" s="3">
        <v>2027</v>
      </c>
      <c r="C29" s="4">
        <v>27914224.07737565</v>
      </c>
      <c r="D29" s="4">
        <v>6413</v>
      </c>
      <c r="E29" s="4">
        <v>7200</v>
      </c>
      <c r="F29" s="4">
        <v>7057</v>
      </c>
      <c r="G29" s="4">
        <f t="shared" si="0"/>
        <v>27934894.07737565</v>
      </c>
      <c r="H29" s="1"/>
      <c r="I29" s="2"/>
      <c r="J29" s="2"/>
    </row>
    <row r="30" spans="1:10" x14ac:dyDescent="0.25">
      <c r="A30" s="3" t="s">
        <v>7</v>
      </c>
      <c r="B30" s="3">
        <v>2027</v>
      </c>
      <c r="C30" s="4">
        <v>57080298.010694146</v>
      </c>
      <c r="D30" s="4">
        <v>6866</v>
      </c>
      <c r="E30" s="4">
        <v>6480</v>
      </c>
      <c r="F30" s="4">
        <v>10950</v>
      </c>
      <c r="G30" s="4">
        <f t="shared" si="0"/>
        <v>57104594.010694146</v>
      </c>
      <c r="H30" s="1"/>
      <c r="I30" s="2"/>
      <c r="J30" s="2"/>
    </row>
    <row r="31" spans="1:10" x14ac:dyDescent="0.25">
      <c r="A31" s="3" t="s">
        <v>17</v>
      </c>
      <c r="B31" s="3">
        <v>2027</v>
      </c>
      <c r="C31" s="4">
        <v>64156831.867431574</v>
      </c>
      <c r="D31" s="4">
        <v>8178</v>
      </c>
      <c r="E31" s="4">
        <v>6080</v>
      </c>
      <c r="F31" s="4">
        <v>52103</v>
      </c>
      <c r="G31" s="4">
        <f t="shared" si="0"/>
        <v>64223192.867431574</v>
      </c>
      <c r="H31" s="1"/>
      <c r="I31" s="2"/>
      <c r="J31" s="2"/>
    </row>
    <row r="32" spans="1:10" x14ac:dyDescent="0.25">
      <c r="A32" s="3" t="s">
        <v>8</v>
      </c>
      <c r="B32" s="3">
        <v>2027</v>
      </c>
      <c r="C32" s="4">
        <v>83394893.610097826</v>
      </c>
      <c r="D32" s="4">
        <v>7745</v>
      </c>
      <c r="E32" s="4">
        <v>0</v>
      </c>
      <c r="F32" s="4">
        <v>52393</v>
      </c>
      <c r="G32" s="4">
        <f t="shared" si="0"/>
        <v>83455031.610097826</v>
      </c>
      <c r="H32" s="1"/>
      <c r="I32" s="2"/>
      <c r="J32" s="2"/>
    </row>
    <row r="33" spans="1:10" x14ac:dyDescent="0.25">
      <c r="A33" s="3" t="s">
        <v>9</v>
      </c>
      <c r="B33" s="3">
        <v>2027</v>
      </c>
      <c r="C33" s="4">
        <v>88987295.556183204</v>
      </c>
      <c r="D33" s="4">
        <v>5087</v>
      </c>
      <c r="E33" s="4">
        <v>0</v>
      </c>
      <c r="F33" s="4">
        <v>39923</v>
      </c>
      <c r="G33" s="4">
        <f t="shared" si="0"/>
        <v>89032305.556183204</v>
      </c>
      <c r="H33" s="1"/>
      <c r="I33" s="2"/>
      <c r="J33" s="2"/>
    </row>
    <row r="34" spans="1:10" x14ac:dyDescent="0.25">
      <c r="A34" s="3" t="s">
        <v>10</v>
      </c>
      <c r="B34" s="3">
        <v>2027</v>
      </c>
      <c r="C34" s="4">
        <v>92155679.538949743</v>
      </c>
      <c r="D34" s="4">
        <v>6750</v>
      </c>
      <c r="E34" s="4">
        <v>0</v>
      </c>
      <c r="F34" s="4">
        <v>17033</v>
      </c>
      <c r="G34" s="4">
        <f t="shared" si="0"/>
        <v>92179462.538949743</v>
      </c>
      <c r="H34" s="1"/>
      <c r="I34" s="2"/>
      <c r="J34" s="2"/>
    </row>
    <row r="35" spans="1:10" x14ac:dyDescent="0.25">
      <c r="A35" s="3" t="s">
        <v>11</v>
      </c>
      <c r="B35" s="3">
        <v>2027</v>
      </c>
      <c r="C35" s="4">
        <v>103973861.2195674</v>
      </c>
      <c r="D35" s="4">
        <v>6350</v>
      </c>
      <c r="E35" s="4">
        <v>0</v>
      </c>
      <c r="F35" s="4">
        <v>4759</v>
      </c>
      <c r="G35" s="4">
        <f t="shared" si="0"/>
        <v>103984970.2195674</v>
      </c>
      <c r="H35" s="1"/>
      <c r="I35" s="2"/>
      <c r="J35" s="2"/>
    </row>
    <row r="36" spans="1:10" x14ac:dyDescent="0.25">
      <c r="A36" s="3" t="s">
        <v>12</v>
      </c>
      <c r="B36" s="3">
        <v>2027</v>
      </c>
      <c r="C36" s="4">
        <v>94821162.558807626</v>
      </c>
      <c r="D36" s="4">
        <v>7503</v>
      </c>
      <c r="E36" s="4">
        <v>800</v>
      </c>
      <c r="F36" s="4">
        <v>39179</v>
      </c>
      <c r="G36" s="4">
        <f t="shared" si="0"/>
        <v>94868644.558807626</v>
      </c>
      <c r="H36" s="1"/>
      <c r="I36" s="2"/>
      <c r="J36" s="2"/>
    </row>
    <row r="37" spans="1:10" x14ac:dyDescent="0.25">
      <c r="A37" s="3" t="s">
        <v>13</v>
      </c>
      <c r="B37" s="3">
        <v>2027</v>
      </c>
      <c r="C37" s="4">
        <v>84756517.06436035</v>
      </c>
      <c r="D37" s="4">
        <v>7536</v>
      </c>
      <c r="E37" s="4">
        <v>0</v>
      </c>
      <c r="F37" s="4">
        <v>1671</v>
      </c>
      <c r="G37" s="4">
        <f t="shared" si="0"/>
        <v>84765724.06436035</v>
      </c>
      <c r="H37" s="1"/>
      <c r="I37" s="2"/>
      <c r="J37" s="2"/>
    </row>
    <row r="38" spans="1:10" x14ac:dyDescent="0.25">
      <c r="A38" s="3" t="s">
        <v>14</v>
      </c>
      <c r="B38" s="3">
        <v>2027</v>
      </c>
      <c r="C38" s="4">
        <v>51279197.706931919</v>
      </c>
      <c r="D38" s="4">
        <v>7224</v>
      </c>
      <c r="E38" s="4">
        <v>0</v>
      </c>
      <c r="F38" s="4">
        <v>6839</v>
      </c>
      <c r="G38" s="4">
        <f t="shared" si="0"/>
        <v>51293260.706931919</v>
      </c>
      <c r="H38" s="1"/>
      <c r="I38" s="2"/>
      <c r="J38" s="2"/>
    </row>
    <row r="39" spans="1:10" x14ac:dyDescent="0.25">
      <c r="A39" s="3" t="s">
        <v>15</v>
      </c>
      <c r="B39" s="3">
        <v>2027</v>
      </c>
      <c r="C39" s="4">
        <v>30293568.244505603</v>
      </c>
      <c r="D39" s="4">
        <v>6247</v>
      </c>
      <c r="E39" s="4">
        <v>1920</v>
      </c>
      <c r="F39" s="4">
        <v>19003</v>
      </c>
      <c r="G39" s="4">
        <f t="shared" si="0"/>
        <v>30320738.244505603</v>
      </c>
      <c r="H39" s="1"/>
      <c r="I39" s="2"/>
      <c r="J39" s="2"/>
    </row>
    <row r="40" spans="1:10" x14ac:dyDescent="0.25">
      <c r="A40" s="3" t="s">
        <v>16</v>
      </c>
      <c r="B40" s="3">
        <v>2027</v>
      </c>
      <c r="C40" s="4">
        <v>26753472.105961837</v>
      </c>
      <c r="D40" s="4">
        <v>6336</v>
      </c>
      <c r="E40" s="4">
        <v>8080</v>
      </c>
      <c r="F40" s="4">
        <v>23364</v>
      </c>
      <c r="G40" s="4">
        <f t="shared" si="0"/>
        <v>26791252.105961837</v>
      </c>
      <c r="H40" s="1"/>
      <c r="I40" s="2"/>
      <c r="J40" s="2"/>
    </row>
    <row r="41" spans="1:10" x14ac:dyDescent="0.25">
      <c r="C41" s="1"/>
      <c r="D41" s="1"/>
      <c r="E41" s="1"/>
      <c r="F41" s="1"/>
      <c r="G41" s="1"/>
      <c r="H41" s="1"/>
      <c r="I41" s="2"/>
    </row>
    <row r="42" spans="1:10" x14ac:dyDescent="0.25">
      <c r="C42" s="1"/>
      <c r="D42" s="1"/>
      <c r="E42" s="1"/>
      <c r="F42" s="1"/>
      <c r="G42" s="1"/>
      <c r="H42" s="1"/>
      <c r="I42" s="2"/>
    </row>
    <row r="44" spans="1:10" x14ac:dyDescent="0.25">
      <c r="A44" t="s">
        <v>22</v>
      </c>
    </row>
    <row r="46" spans="1:10" x14ac:dyDescent="0.25">
      <c r="A46" s="3" t="s">
        <v>36</v>
      </c>
      <c r="B46" s="3"/>
      <c r="C46" s="3"/>
      <c r="D46" s="3"/>
    </row>
    <row r="47" spans="1:10" x14ac:dyDescent="0.25">
      <c r="A47" s="3" t="s">
        <v>25</v>
      </c>
      <c r="B47" s="3"/>
      <c r="C47" s="3"/>
      <c r="D47" s="3"/>
      <c r="E47" s="3"/>
      <c r="F47" s="3"/>
    </row>
    <row r="48" spans="1:10" x14ac:dyDescent="0.25">
      <c r="A48" s="3" t="s">
        <v>42</v>
      </c>
      <c r="B48" s="3"/>
      <c r="C48" s="3"/>
      <c r="D48" s="3"/>
    </row>
    <row r="49" spans="1:6" x14ac:dyDescent="0.25">
      <c r="A49" s="3" t="s">
        <v>43</v>
      </c>
      <c r="B49" s="3"/>
      <c r="C49" s="3"/>
      <c r="D49" s="3"/>
      <c r="E49" s="3"/>
      <c r="F49" s="3"/>
    </row>
  </sheetData>
  <phoneticPr fontId="6" type="noConversion"/>
  <pageMargins left="0.7" right="0.7" top="0.75" bottom="0.75" header="0.3" footer="0.3"/>
  <pageSetup orientation="portrait" r:id="rId1"/>
  <headerFooter>
    <oddFooter>&amp;C&amp;"Calibri"&amp;11&amp;K000000_x000D_&amp;1#&amp;"Calibri"&amp;12&amp;K008000Internal Use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2A3C3-4EA0-4DAD-A8DE-79C3C400A72D}">
  <dimension ref="A2:J40"/>
  <sheetViews>
    <sheetView tabSelected="1" workbookViewId="0">
      <selection activeCell="H28" sqref="H28"/>
    </sheetView>
  </sheetViews>
  <sheetFormatPr defaultRowHeight="15" x14ac:dyDescent="0.25"/>
  <cols>
    <col min="2" max="2" width="15.5703125" bestFit="1" customWidth="1"/>
    <col min="3" max="3" width="15.5703125" customWidth="1"/>
    <col min="4" max="4" width="14.7109375" customWidth="1"/>
    <col min="7" max="7" width="35.5703125" customWidth="1"/>
    <col min="8" max="8" width="36.5703125" bestFit="1" customWidth="1"/>
    <col min="9" max="9" width="9.85546875" customWidth="1"/>
    <col min="10" max="10" width="37.140625" bestFit="1" customWidth="1"/>
  </cols>
  <sheetData>
    <row r="2" spans="1:10" x14ac:dyDescent="0.25">
      <c r="G2" t="s">
        <v>44</v>
      </c>
      <c r="H2" t="s">
        <v>34</v>
      </c>
      <c r="J2" t="s">
        <v>35</v>
      </c>
    </row>
    <row r="3" spans="1:10" x14ac:dyDescent="0.25">
      <c r="G3" t="s">
        <v>37</v>
      </c>
      <c r="H3" t="s">
        <v>38</v>
      </c>
    </row>
    <row r="4" spans="1:10" x14ac:dyDescent="0.25">
      <c r="B4">
        <v>2025</v>
      </c>
      <c r="C4">
        <v>2026</v>
      </c>
      <c r="D4">
        <v>2027</v>
      </c>
      <c r="F4" t="s">
        <v>24</v>
      </c>
      <c r="G4" t="s">
        <v>39</v>
      </c>
      <c r="H4" t="s">
        <v>40</v>
      </c>
      <c r="I4" t="s">
        <v>24</v>
      </c>
      <c r="J4" t="s">
        <v>41</v>
      </c>
    </row>
    <row r="5" spans="1:10" x14ac:dyDescent="0.25">
      <c r="A5" t="s">
        <v>30</v>
      </c>
      <c r="B5" s="11">
        <v>468.26299999999998</v>
      </c>
      <c r="C5">
        <v>527.91800000000001</v>
      </c>
      <c r="D5" s="13">
        <v>579.29499999999996</v>
      </c>
      <c r="F5" s="6">
        <f>+D5/C5</f>
        <v>1.0973200383392874</v>
      </c>
      <c r="G5" s="1">
        <v>27203007</v>
      </c>
      <c r="H5" s="1">
        <v>25438544</v>
      </c>
      <c r="I5" s="6">
        <f t="shared" ref="I5:I16" si="0">+D5/C5</f>
        <v>1.0973200383392874</v>
      </c>
      <c r="J5" s="1">
        <f>+I5*H5</f>
        <v>27914224.07737565</v>
      </c>
    </row>
    <row r="6" spans="1:10" x14ac:dyDescent="0.25">
      <c r="A6" s="5" t="s">
        <v>31</v>
      </c>
      <c r="B6" s="11">
        <v>470.25099999999998</v>
      </c>
      <c r="C6">
        <v>530.47699999999998</v>
      </c>
      <c r="D6" s="13">
        <v>584.13699999999994</v>
      </c>
      <c r="F6" s="6">
        <f t="shared" ref="F6" si="1">+D6/C6</f>
        <v>1.1011542441990887</v>
      </c>
      <c r="G6" s="1">
        <v>38772716</v>
      </c>
      <c r="H6" s="1">
        <v>51836787</v>
      </c>
      <c r="I6" s="6">
        <f t="shared" si="0"/>
        <v>1.1011542441990887</v>
      </c>
      <c r="J6" s="1">
        <f t="shared" ref="J6" si="2">+I6*H6</f>
        <v>57080298.010694146</v>
      </c>
    </row>
    <row r="7" spans="1:10" x14ac:dyDescent="0.25">
      <c r="A7" t="s">
        <v>32</v>
      </c>
      <c r="B7" s="11">
        <v>473.53100000000001</v>
      </c>
      <c r="C7">
        <v>534.70500000000004</v>
      </c>
      <c r="D7" s="13">
        <v>588.97900000000004</v>
      </c>
      <c r="F7" s="6">
        <f>+C7/B7</f>
        <v>1.1291868958948834</v>
      </c>
      <c r="G7" s="1">
        <v>57786291</v>
      </c>
      <c r="H7" s="1">
        <v>58244825</v>
      </c>
      <c r="I7" s="6">
        <f t="shared" si="0"/>
        <v>1.1015026977492262</v>
      </c>
      <c r="J7" s="1">
        <f>+I7*H7</f>
        <v>64156831.867431574</v>
      </c>
    </row>
    <row r="8" spans="1:10" x14ac:dyDescent="0.25">
      <c r="A8" s="5" t="s">
        <v>8</v>
      </c>
      <c r="B8" s="11">
        <v>476.81200000000001</v>
      </c>
      <c r="C8" s="8">
        <v>539.00699999999995</v>
      </c>
      <c r="D8" s="13">
        <v>593.82100000000003</v>
      </c>
      <c r="F8" s="6">
        <f t="shared" ref="F8:F16" si="3">+C8/B8</f>
        <v>1.1304392506899992</v>
      </c>
      <c r="G8" s="1">
        <v>65300941</v>
      </c>
      <c r="H8" s="1">
        <v>75696938</v>
      </c>
      <c r="I8" s="6">
        <f t="shared" si="0"/>
        <v>1.101694412131939</v>
      </c>
      <c r="J8" s="1">
        <f t="shared" ref="J8:J16" si="4">+I8*H8</f>
        <v>83394893.610097826</v>
      </c>
    </row>
    <row r="9" spans="1:10" x14ac:dyDescent="0.25">
      <c r="A9" t="s">
        <v>9</v>
      </c>
      <c r="B9" s="11">
        <v>481.82299999999998</v>
      </c>
      <c r="C9" s="8">
        <v>541.18499999999995</v>
      </c>
      <c r="D9" s="13">
        <v>598.66300000000001</v>
      </c>
      <c r="F9" s="6">
        <f t="shared" si="3"/>
        <v>1.123202918914207</v>
      </c>
      <c r="G9" s="1">
        <v>67519029</v>
      </c>
      <c r="H9" s="1">
        <v>80443571</v>
      </c>
      <c r="I9" s="6">
        <f t="shared" si="0"/>
        <v>1.106207673900792</v>
      </c>
      <c r="J9" s="1">
        <f t="shared" si="4"/>
        <v>88987295.556183204</v>
      </c>
    </row>
    <row r="10" spans="1:10" x14ac:dyDescent="0.25">
      <c r="A10" s="5" t="s">
        <v>10</v>
      </c>
      <c r="B10" s="11">
        <v>488.59100000000001</v>
      </c>
      <c r="C10" s="8">
        <v>545.40099999999995</v>
      </c>
      <c r="D10" s="13">
        <v>603.505</v>
      </c>
      <c r="F10" s="6">
        <f t="shared" si="3"/>
        <v>1.1162731200533778</v>
      </c>
      <c r="G10" s="1">
        <v>74608223</v>
      </c>
      <c r="H10" s="1">
        <f t="shared" ref="H10:H16" si="5">+G10*F10</f>
        <v>83283153.869848177</v>
      </c>
      <c r="I10" s="6">
        <f t="shared" si="0"/>
        <v>1.1065344581326402</v>
      </c>
      <c r="J10" s="1">
        <f t="shared" si="4"/>
        <v>92155679.538949743</v>
      </c>
    </row>
    <row r="11" spans="1:10" x14ac:dyDescent="0.25">
      <c r="A11" t="s">
        <v>11</v>
      </c>
      <c r="B11" s="11">
        <v>491.767</v>
      </c>
      <c r="C11" s="3">
        <v>550.24300000000005</v>
      </c>
      <c r="D11" s="13">
        <v>608.34699999999998</v>
      </c>
      <c r="F11" s="6">
        <f t="shared" si="3"/>
        <v>1.1189099715922379</v>
      </c>
      <c r="G11" s="1">
        <v>84048929</v>
      </c>
      <c r="H11" s="1">
        <f t="shared" si="5"/>
        <v>94043184.759748027</v>
      </c>
      <c r="I11" s="6">
        <f t="shared" si="0"/>
        <v>1.1055969816971774</v>
      </c>
      <c r="J11" s="1">
        <f t="shared" si="4"/>
        <v>103973861.2195674</v>
      </c>
    </row>
    <row r="12" spans="1:10" x14ac:dyDescent="0.25">
      <c r="A12" s="5" t="s">
        <v>26</v>
      </c>
      <c r="B12">
        <v>497.15499999999997</v>
      </c>
      <c r="C12" s="3">
        <v>555.08500000000004</v>
      </c>
      <c r="D12" s="13">
        <v>613.18899999999996</v>
      </c>
      <c r="F12" s="6">
        <f t="shared" si="3"/>
        <v>1.1165230159608173</v>
      </c>
      <c r="G12" s="1">
        <v>76878116</v>
      </c>
      <c r="H12" s="1">
        <f t="shared" si="5"/>
        <v>85836185.937705562</v>
      </c>
      <c r="I12" s="6">
        <f t="shared" si="0"/>
        <v>1.1046758604538043</v>
      </c>
      <c r="J12" s="1">
        <f t="shared" si="4"/>
        <v>94821162.558807626</v>
      </c>
    </row>
    <row r="13" spans="1:10" x14ac:dyDescent="0.25">
      <c r="A13" t="s">
        <v>23</v>
      </c>
      <c r="B13">
        <v>500.74299999999999</v>
      </c>
      <c r="C13" s="3">
        <v>559.92700000000002</v>
      </c>
      <c r="D13" s="13">
        <v>618.03099999999995</v>
      </c>
      <c r="F13" s="6">
        <f t="shared" si="3"/>
        <v>1.1181923661439102</v>
      </c>
      <c r="G13" s="1">
        <v>68671689</v>
      </c>
      <c r="H13" s="1">
        <f t="shared" si="5"/>
        <v>76788158.410008729</v>
      </c>
      <c r="I13" s="6">
        <f t="shared" si="0"/>
        <v>1.1037706701052099</v>
      </c>
      <c r="J13" s="1">
        <f t="shared" si="4"/>
        <v>84756517.06436035</v>
      </c>
    </row>
    <row r="14" spans="1:10" x14ac:dyDescent="0.25">
      <c r="A14" s="5" t="s">
        <v>27</v>
      </c>
      <c r="B14">
        <v>506.87200000000001</v>
      </c>
      <c r="C14" s="3">
        <v>564.76900000000001</v>
      </c>
      <c r="D14" s="13">
        <v>622.87300000000005</v>
      </c>
      <c r="F14" s="6">
        <f t="shared" si="3"/>
        <v>1.1142241039157814</v>
      </c>
      <c r="G14" s="1">
        <v>41729196</v>
      </c>
      <c r="H14" s="1">
        <f t="shared" si="5"/>
        <v>46495676.020226009</v>
      </c>
      <c r="I14" s="6">
        <f t="shared" si="0"/>
        <v>1.1028810009047947</v>
      </c>
      <c r="J14" s="1">
        <f t="shared" si="4"/>
        <v>51279197.706931919</v>
      </c>
    </row>
    <row r="15" spans="1:10" x14ac:dyDescent="0.25">
      <c r="A15" t="s">
        <v>28</v>
      </c>
      <c r="B15">
        <v>512.02099999999996</v>
      </c>
      <c r="C15" s="3">
        <v>569.61099999999999</v>
      </c>
      <c r="D15" s="13">
        <v>627.71500000000003</v>
      </c>
      <c r="F15" s="6">
        <f t="shared" si="3"/>
        <v>1.1124758554824901</v>
      </c>
      <c r="G15" s="1">
        <v>24710168</v>
      </c>
      <c r="H15" s="1">
        <f t="shared" si="5"/>
        <v>27489465.284916051</v>
      </c>
      <c r="I15" s="6">
        <f t="shared" si="0"/>
        <v>1.1020064570382244</v>
      </c>
      <c r="J15" s="1">
        <f t="shared" si="4"/>
        <v>30293568.244505603</v>
      </c>
    </row>
    <row r="16" spans="1:10" x14ac:dyDescent="0.25">
      <c r="A16" s="5" t="s">
        <v>29</v>
      </c>
      <c r="B16">
        <v>523.245</v>
      </c>
      <c r="C16" s="3">
        <v>574.45299999999997</v>
      </c>
      <c r="D16" s="13">
        <v>632.55700000000002</v>
      </c>
      <c r="F16" s="6">
        <f t="shared" si="3"/>
        <v>1.0978662003459183</v>
      </c>
      <c r="G16" s="1">
        <v>22130212</v>
      </c>
      <c r="H16" s="1">
        <f t="shared" si="5"/>
        <v>24296011.761289645</v>
      </c>
      <c r="I16" s="6">
        <f t="shared" si="0"/>
        <v>1.1011466560362642</v>
      </c>
      <c r="J16" s="1">
        <f t="shared" si="4"/>
        <v>26753472.105961837</v>
      </c>
    </row>
    <row r="17" spans="1:9" x14ac:dyDescent="0.25">
      <c r="A17" s="5"/>
      <c r="D17" s="11"/>
      <c r="F17" s="6"/>
      <c r="H17" s="7"/>
      <c r="I17" s="6"/>
    </row>
    <row r="18" spans="1:9" x14ac:dyDescent="0.25">
      <c r="A18" s="5"/>
      <c r="D18" s="11"/>
      <c r="F18" s="6"/>
      <c r="H18" s="7"/>
      <c r="I18" s="7"/>
    </row>
    <row r="19" spans="1:9" x14ac:dyDescent="0.25">
      <c r="A19" s="5"/>
      <c r="D19" s="11"/>
      <c r="F19" s="6"/>
      <c r="H19" s="7"/>
      <c r="I19" s="7"/>
    </row>
    <row r="20" spans="1:9" x14ac:dyDescent="0.25">
      <c r="A20" s="5"/>
      <c r="C20" s="8"/>
      <c r="D20" s="11"/>
      <c r="F20" s="6"/>
      <c r="H20" s="7"/>
      <c r="I20" s="7"/>
    </row>
    <row r="21" spans="1:9" x14ac:dyDescent="0.25">
      <c r="A21" s="5"/>
      <c r="C21" s="8"/>
      <c r="D21" s="11"/>
      <c r="F21" s="6"/>
      <c r="H21" s="7"/>
      <c r="I21" s="7"/>
    </row>
    <row r="22" spans="1:9" x14ac:dyDescent="0.25">
      <c r="A22" s="5"/>
      <c r="C22" s="8"/>
    </row>
    <row r="23" spans="1:9" x14ac:dyDescent="0.25">
      <c r="A23" s="5"/>
      <c r="C23" s="8"/>
    </row>
    <row r="24" spans="1:9" x14ac:dyDescent="0.25">
      <c r="A24" s="5"/>
      <c r="C24" s="8"/>
    </row>
    <row r="25" spans="1:9" x14ac:dyDescent="0.25">
      <c r="A25" s="5"/>
      <c r="C25" s="8"/>
    </row>
    <row r="26" spans="1:9" x14ac:dyDescent="0.25">
      <c r="A26" s="5"/>
      <c r="C26" s="8"/>
    </row>
    <row r="27" spans="1:9" x14ac:dyDescent="0.25">
      <c r="A27" s="5"/>
      <c r="C27" s="8"/>
    </row>
    <row r="28" spans="1:9" x14ac:dyDescent="0.25">
      <c r="A28" s="5"/>
      <c r="C28" s="8"/>
    </row>
    <row r="29" spans="1:9" x14ac:dyDescent="0.25">
      <c r="A29" s="5"/>
    </row>
    <row r="30" spans="1:9" x14ac:dyDescent="0.25">
      <c r="A30" s="5"/>
    </row>
    <row r="31" spans="1:9" x14ac:dyDescent="0.25">
      <c r="A31" s="5"/>
    </row>
    <row r="32" spans="1:9" x14ac:dyDescent="0.25">
      <c r="A32" s="5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  <row r="37" spans="1:1" x14ac:dyDescent="0.25">
      <c r="A37" s="5"/>
    </row>
    <row r="38" spans="1:1" x14ac:dyDescent="0.25">
      <c r="A38" s="5"/>
    </row>
    <row r="39" spans="1:1" x14ac:dyDescent="0.25">
      <c r="A39" s="5"/>
    </row>
    <row r="40" spans="1:1" x14ac:dyDescent="0.25">
      <c r="A40" s="5"/>
    </row>
  </sheetData>
  <phoneticPr fontId="6" type="noConversion"/>
  <pageMargins left="0.7" right="0.7" top="0.75" bottom="0.75" header="0.3" footer="0.3"/>
  <customProperties>
    <customPr name="_pios_id" r:id="rId1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Generation</vt:lpstr>
      <vt:lpstr>Estimation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Morgan, Diana</dc:creator>
  <cp:lastModifiedBy>LAPIERRE, AMY</cp:lastModifiedBy>
  <dcterms:created xsi:type="dcterms:W3CDTF">2023-08-29T12:30:50Z</dcterms:created>
  <dcterms:modified xsi:type="dcterms:W3CDTF">2026-07-08T14:29:01Z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2023-08-29T18:44:20Z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e0db9fc9-da75-4467-8962-20d19af2d5fc</vt:lpwstr>
  </property>
  <property fmtid="{D5CDD505-2E9C-101B-9397-08002B2CF9AE}" pid="8" name="MSIP_Label_019c027e-33b7-45fc-a572-8ffa5d09ec36_ContentBits">
    <vt:lpwstr>2</vt:lpwstr>
  </property>
</Properties>
</file>