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2 SOP Bid Preparation files\"/>
    </mc:Choice>
  </mc:AlternateContent>
  <xr:revisionPtr revIDLastSave="0" documentId="13_ncr:1_{FA7E5D2E-3239-4D9E-A15A-FAAB9C060695}" xr6:coauthVersionLast="47" xr6:coauthVersionMax="47" xr10:uidLastSave="{00000000-0000-0000-0000-000000000000}"/>
  <bookViews>
    <workbookView xWindow="28680" yWindow="1695" windowWidth="20730" windowHeight="11160" xr2:uid="{00000000-000D-0000-FFFF-FFFF00000000}"/>
  </bookViews>
  <sheets>
    <sheet name="RES &amp; Small ALL_ONLY 2022" sheetId="1" r:id="rId1"/>
  </sheets>
  <definedNames>
    <definedName name="_xlnm.Print_Area" localSheetId="0">'RES &amp; Small ALL_ONLY 2022'!$A$1:$O$55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42" i="1"/>
  <c r="I49" i="1"/>
  <c r="J23" i="1"/>
  <c r="J42" i="1"/>
  <c r="J49" i="1"/>
  <c r="K23" i="1"/>
  <c r="K42" i="1"/>
  <c r="K49" i="1"/>
  <c r="L23" i="1"/>
  <c r="L42" i="1"/>
  <c r="L49" i="1"/>
  <c r="M23" i="1"/>
  <c r="M42" i="1"/>
  <c r="M49" i="1"/>
  <c r="N23" i="1"/>
  <c r="N42" i="1"/>
  <c r="N49" i="1"/>
  <c r="C23" i="1"/>
  <c r="C42" i="1"/>
  <c r="C49" i="1"/>
  <c r="D23" i="1"/>
  <c r="D42" i="1"/>
  <c r="D49" i="1"/>
  <c r="E23" i="1"/>
  <c r="E42" i="1"/>
  <c r="E49" i="1"/>
  <c r="F23" i="1"/>
  <c r="F42" i="1"/>
  <c r="F49" i="1"/>
  <c r="G23" i="1"/>
  <c r="G42" i="1"/>
  <c r="G49" i="1"/>
  <c r="H23" i="1"/>
  <c r="H42" i="1"/>
  <c r="H49" i="1"/>
  <c r="O49" i="1"/>
  <c r="O38" i="1"/>
  <c r="O34" i="1"/>
  <c r="O30" i="1"/>
  <c r="O19" i="1"/>
  <c r="O15" i="1"/>
  <c r="O11" i="1"/>
  <c r="F40" i="1"/>
  <c r="O36" i="1"/>
  <c r="O32" i="1"/>
  <c r="O28" i="1"/>
  <c r="O17" i="1"/>
  <c r="O13" i="1"/>
  <c r="O9" i="1"/>
  <c r="C21" i="1"/>
  <c r="D21" i="1"/>
  <c r="E21" i="1"/>
  <c r="F21" i="1"/>
  <c r="G21" i="1"/>
  <c r="H21" i="1"/>
  <c r="I21" i="1"/>
  <c r="J21" i="1"/>
  <c r="K21" i="1"/>
  <c r="L21" i="1"/>
  <c r="C40" i="1"/>
  <c r="D40" i="1"/>
  <c r="E40" i="1"/>
  <c r="G40" i="1"/>
  <c r="H40" i="1"/>
  <c r="I40" i="1"/>
  <c r="J40" i="1"/>
  <c r="K40" i="1"/>
  <c r="L40" i="1"/>
  <c r="N21" i="1"/>
  <c r="M21" i="1"/>
  <c r="N40" i="1"/>
  <c r="M40" i="1"/>
  <c r="O42" i="1"/>
  <c r="E47" i="1"/>
  <c r="J47" i="1"/>
  <c r="O23" i="1"/>
  <c r="O40" i="1"/>
  <c r="O21" i="1"/>
  <c r="I47" i="1"/>
  <c r="F47" i="1"/>
  <c r="N47" i="1"/>
  <c r="L47" i="1"/>
  <c r="H47" i="1"/>
  <c r="D47" i="1"/>
  <c r="M47" i="1"/>
  <c r="K47" i="1"/>
  <c r="G47" i="1"/>
  <c r="C47" i="1"/>
  <c r="O47" i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<sst xmlns="http://schemas.openxmlformats.org/spreadsheetml/2006/main" count="73" uniqueCount="32">
  <si>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</si>
  <si>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</si>
  <si>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</si>
  <si>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</si>
  <si>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</si>
  <si>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</si>
  <si>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</si>
  <si>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</si>
  <si>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</si>
  <si>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</si>
  <si>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</si>
  <si>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</si>
  <si>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</si>
  <si>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</si>
  <si>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</si>
  <si>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</si>
  <si>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</si>
  <si>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</si>
  <si>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</si>
  <si>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</si>
  <si>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</si>
  <si>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</si>
  <si>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</si>
  <si>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</si>
  <si>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</si>
  <si>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</si>
  <si>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</si>
  <si>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</si>
  <si>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</si>
  <si>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</si>
  <si>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</si>
  <si>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2022 Billing Units - All and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</si>
</sst>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6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577934</v>
      </c>
      <c r="D9" s="13">
        <v>578350</v>
      </c>
      <c r="E9" s="13">
        <v>578799</v>
      </c>
      <c r="F9" s="13">
        <v>579162</v>
      </c>
      <c r="G9" s="13">
        <v>579204</v>
      </c>
      <c r="H9" s="13">
        <v>579182</v>
      </c>
      <c r="O9" s="24">
        <f>AVERAGE(C9:H9)</f>
        <v>578771.83333333337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412557570.20300001</v>
      </c>
      <c r="D11" s="13">
        <v>375572151.33499998</v>
      </c>
      <c r="E11" s="13">
        <v>372086149.16100001</v>
      </c>
      <c r="F11" s="13">
        <v>306898707.04799998</v>
      </c>
      <c r="G11" s="13">
        <v>264133290.88999999</v>
      </c>
      <c r="H11" s="13">
        <v>276282887.94800001</v>
      </c>
      <c r="O11" s="24">
        <f>SUM(C11:N11)</f>
        <v>2007530756.5849996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519975</v>
      </c>
      <c r="D13" s="33">
        <v>470373</v>
      </c>
      <c r="E13" s="33">
        <v>519937</v>
      </c>
      <c r="F13" s="33">
        <v>493868</v>
      </c>
      <c r="G13" s="33">
        <v>520074</v>
      </c>
      <c r="H13" s="33">
        <v>521080</v>
      </c>
      <c r="O13" s="24">
        <f>AVERAGE(C13:H13)</f>
        <v>507551.16666666669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376516733.37599999</v>
      </c>
      <c r="D15" s="13">
        <v>343219024.67400002</v>
      </c>
      <c r="E15" s="13">
        <v>338439980.48100001</v>
      </c>
      <c r="F15" s="13">
        <v>278458784.792</v>
      </c>
      <c r="G15" s="13">
        <v>239098739.72</v>
      </c>
      <c r="H15" s="13">
        <v>249951912.259</v>
      </c>
      <c r="O15" s="24">
        <f>SUM(C15:N15)</f>
        <v>1825685175.302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5207</v>
      </c>
      <c r="D17" s="13">
        <v>5204</v>
      </c>
      <c r="E17" s="15">
        <v>5194</v>
      </c>
      <c r="F17" s="13">
        <v>5200</v>
      </c>
      <c r="G17" s="13">
        <v>5200</v>
      </c>
      <c r="H17" s="13">
        <v>5191</v>
      </c>
      <c r="O17" s="24">
        <f>AVERAGE(C17:H17)</f>
        <v>5199.333333333333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1087508</v>
      </c>
      <c r="D19" s="13">
        <v>877979</v>
      </c>
      <c r="E19" s="13">
        <v>959957</v>
      </c>
      <c r="F19" s="13">
        <v>700956</v>
      </c>
      <c r="G19" s="13">
        <v>661861</v>
      </c>
      <c r="H19" s="13">
        <v>606279</v>
      </c>
      <c r="O19" s="35">
        <f>SUM(C19:N19)</f>
        <v>4894540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583141</v>
      </c>
      <c r="D21" s="13">
        <f t="shared" si="0"/>
        <v>583554</v>
      </c>
      <c r="E21" s="13">
        <f t="shared" si="0"/>
        <v>583993</v>
      </c>
      <c r="F21" s="13">
        <f t="shared" si="0"/>
        <v>584362</v>
      </c>
      <c r="G21" s="13">
        <f t="shared" si="0"/>
        <v>584404</v>
      </c>
      <c r="H21" s="13">
        <f t="shared" si="0"/>
        <v>584373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AVERAGE(C21:H21)</f>
        <v>583971.16666666663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413645078.20300001</v>
      </c>
      <c r="D23" s="18">
        <f t="shared" si="1"/>
        <v>376450130.33499998</v>
      </c>
      <c r="E23" s="18">
        <f t="shared" si="1"/>
        <v>373046106.16100001</v>
      </c>
      <c r="F23" s="18">
        <f t="shared" si="1"/>
        <v>307599663.04799998</v>
      </c>
      <c r="G23" s="18">
        <f t="shared" si="1"/>
        <v>264795151.88999999</v>
      </c>
      <c r="H23" s="18">
        <f t="shared" si="1"/>
        <v>276889166.94800001</v>
      </c>
      <c r="I23" s="18">
        <f t="shared" si="1"/>
        <v>0</v>
      </c>
      <c r="J23" s="18">
        <f t="shared" si="1"/>
        <v>0</v>
      </c>
      <c r="K23" s="18">
        <f t="shared" si="1"/>
        <v>0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SUM(C23:N23)</f>
        <v>2012425296.5849996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61878</v>
      </c>
      <c r="D28" s="13">
        <v>62055</v>
      </c>
      <c r="E28" s="13">
        <v>62142</v>
      </c>
      <c r="F28" s="13">
        <v>62354</v>
      </c>
      <c r="G28" s="13">
        <v>62578</v>
      </c>
      <c r="H28" s="13">
        <v>62731</v>
      </c>
      <c r="O28" s="24">
        <f>AVERAGE(C28:H28)</f>
        <v>62289.666666666664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62652584.49499999</v>
      </c>
      <c r="D30" s="13">
        <v>58211769.671000019</v>
      </c>
      <c r="E30" s="13">
        <v>61311157.50600002</v>
      </c>
      <c r="F30" s="13">
        <v>51523963.100999989</v>
      </c>
      <c r="G30" s="13">
        <v>46651110.144000001</v>
      </c>
      <c r="H30" s="13">
        <v>50314879.456999987</v>
      </c>
      <c r="O30" s="24">
        <f>SUM(C30:N30)</f>
        <v>330665464.37399995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45186</v>
      </c>
      <c r="D32" s="34">
        <v>40750</v>
      </c>
      <c r="E32" s="34">
        <v>45203</v>
      </c>
      <c r="F32" s="34">
        <v>42859</v>
      </c>
      <c r="G32" s="34">
        <v>45389</v>
      </c>
      <c r="H32" s="34">
        <v>45630</v>
      </c>
      <c r="O32" s="24">
        <f>AVERAGE(C32:H32)</f>
        <v>44169.5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46245833.627999999</v>
      </c>
      <c r="D34" s="13">
        <v>43088488.403999984</v>
      </c>
      <c r="E34" s="13">
        <v>44625778.873999998</v>
      </c>
      <c r="F34" s="13">
        <v>37104864.401999988</v>
      </c>
      <c r="G34" s="13">
        <v>33272877.533000011</v>
      </c>
      <c r="H34" s="13">
        <v>36128745.957000002</v>
      </c>
      <c r="O34" s="24">
        <f>SUM(C34:N34)</f>
        <v>240466588.79799998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557</v>
      </c>
      <c r="D36" s="13">
        <v>557</v>
      </c>
      <c r="E36" s="15">
        <v>557</v>
      </c>
      <c r="F36" s="13">
        <v>557</v>
      </c>
      <c r="G36" s="13">
        <v>557</v>
      </c>
      <c r="H36" s="13">
        <v>557</v>
      </c>
      <c r="M36" s="15"/>
      <c r="O36" s="24">
        <f>AVERAGE(C36:H36)</f>
        <v>557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1271888</v>
      </c>
      <c r="D38" s="13">
        <v>58454</v>
      </c>
      <c r="E38" s="13">
        <v>2010622</v>
      </c>
      <c r="F38" s="13">
        <v>906180</v>
      </c>
      <c r="G38" s="13">
        <v>707981</v>
      </c>
      <c r="H38" s="13">
        <v>591548</v>
      </c>
      <c r="O38" s="24">
        <f>SUM(C38:N38)</f>
        <v>5546673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62435</v>
      </c>
      <c r="D40" s="21">
        <f t="shared" si="2"/>
        <v>62612</v>
      </c>
      <c r="E40" s="21">
        <f>E28+E36</f>
        <v>62699</v>
      </c>
      <c r="F40" s="21">
        <f>F28+F36</f>
        <v>62911</v>
      </c>
      <c r="G40" s="21">
        <f t="shared" si="2"/>
        <v>63135</v>
      </c>
      <c r="H40" s="21">
        <f t="shared" si="2"/>
        <v>63288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AVERAGE(C40:H40)</f>
        <v>62846.666666666664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63924472.49499999</v>
      </c>
      <c r="D42" s="18">
        <f t="shared" ref="D42:L42" si="3">D30+D38</f>
        <v>58270223.671000019</v>
      </c>
      <c r="E42" s="18">
        <f>E30+E38</f>
        <v>63321779.50600002</v>
      </c>
      <c r="F42" s="18">
        <f>F30+F38</f>
        <v>52430143.100999989</v>
      </c>
      <c r="G42" s="18">
        <f t="shared" si="3"/>
        <v>47359091.144000001</v>
      </c>
      <c r="H42" s="18">
        <f t="shared" si="3"/>
        <v>50906427.456999987</v>
      </c>
      <c r="I42" s="18">
        <f t="shared" si="3"/>
        <v>0</v>
      </c>
      <c r="J42" s="18">
        <f t="shared" si="3"/>
        <v>0</v>
      </c>
      <c r="K42" s="18">
        <f t="shared" si="3"/>
        <v>0</v>
      </c>
      <c r="L42" s="18">
        <f t="shared" si="3"/>
        <v>0</v>
      </c>
      <c r="M42" s="18">
        <f>M30+M38</f>
        <v>0</v>
      </c>
      <c r="N42" s="18">
        <f>N30+N38</f>
        <v>0</v>
      </c>
      <c r="O42" s="27">
        <f>SUM(C42:N42)</f>
        <v>336212137.37399995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645576</v>
      </c>
      <c r="D47" s="13">
        <f t="shared" si="4"/>
        <v>646166</v>
      </c>
      <c r="E47" s="13">
        <f>E21+E40</f>
        <v>646692</v>
      </c>
      <c r="F47" s="13">
        <f>F21+F40</f>
        <v>647273</v>
      </c>
      <c r="G47" s="13">
        <f t="shared" si="4"/>
        <v>647539</v>
      </c>
      <c r="H47" s="13">
        <f t="shared" si="4"/>
        <v>647661</v>
      </c>
      <c r="I47" s="13">
        <f t="shared" si="4"/>
        <v>0</v>
      </c>
      <c r="J47" s="13">
        <f t="shared" si="4"/>
        <v>0</v>
      </c>
      <c r="K47" s="13">
        <f t="shared" si="4"/>
        <v>0</v>
      </c>
      <c r="L47" s="13">
        <f t="shared" si="4"/>
        <v>0</v>
      </c>
      <c r="M47" s="13">
        <f t="shared" si="4"/>
        <v>0</v>
      </c>
      <c r="N47" s="13">
        <f>N21+N40</f>
        <v>0</v>
      </c>
      <c r="O47" s="26">
        <f>AVERAGE(C47:H47)</f>
        <v>646817.83333333337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477569550.69800001</v>
      </c>
      <c r="D49" s="18">
        <f t="shared" si="5"/>
        <v>434720354.00599998</v>
      </c>
      <c r="E49" s="18">
        <f>E23+E42</f>
        <v>436367885.66700006</v>
      </c>
      <c r="F49" s="18">
        <f>F23+F42</f>
        <v>360029806.14899999</v>
      </c>
      <c r="G49" s="18">
        <f t="shared" si="5"/>
        <v>312154243.03399998</v>
      </c>
      <c r="H49" s="18">
        <f t="shared" si="5"/>
        <v>327795594.40499997</v>
      </c>
      <c r="I49" s="18">
        <f t="shared" si="5"/>
        <v>0</v>
      </c>
      <c r="J49" s="18">
        <f t="shared" si="5"/>
        <v>0</v>
      </c>
      <c r="K49" s="18">
        <f t="shared" si="5"/>
        <v>0</v>
      </c>
      <c r="L49" s="18">
        <f t="shared" si="5"/>
        <v>0</v>
      </c>
      <c r="M49" s="18">
        <f t="shared" si="5"/>
        <v>0</v>
      </c>
      <c r="N49" s="18">
        <f>N23+N42</f>
        <v>0</v>
      </c>
      <c r="O49" s="27">
        <f>SUM(C49:N49)</f>
        <v>2348637433.9589996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30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2022</vt:lpstr>
      <vt:lpstr>'RES &amp; Small ALL_ONLY 2022'!Print_Area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2022-08-03T16:05:39Z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983509867</vt:i4>
  </property>
  <property fmtid="{D5CDD505-2E9C-101B-9397-08002B2CF9AE}" pid="3" name="_NewReviewCycle">
    <vt:lpwstr/>
  </property>
  <property fmtid="{D5CDD505-2E9C-101B-9397-08002B2CF9AE}" pid="4" name="_EmailSubject">
    <vt:lpwstr>Files for RES/SGS with SOP Only</vt:lpwstr>
  </property>
  <property fmtid="{D5CDD505-2E9C-101B-9397-08002B2CF9AE}" pid="5" name="_AuthorEmail">
    <vt:lpwstr>Rhonda.Poirier@cmpco.com</vt:lpwstr>
  </property>
  <property fmtid="{D5CDD505-2E9C-101B-9397-08002B2CF9AE}" pid="6" name="_AuthorEmailDisplayName">
    <vt:lpwstr>Poirier, Rhonda A.</vt:lpwstr>
  </property>
  <property fmtid="{D5CDD505-2E9C-101B-9397-08002B2CF9AE}" pid="7" name="_PreviousAdHocReviewCycleID">
    <vt:i4>1063316068</vt:i4>
  </property>
  <property fmtid="{D5CDD505-2E9C-101B-9397-08002B2CF9AE}" pid="8" name="_ReviewingToolsShownOnce">
    <vt:lpwstr/>
  </property>
</Properties>
</file>