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8-28 Adjustments\"/>
    </mc:Choice>
  </mc:AlternateContent>
  <xr:revisionPtr revIDLastSave="0" documentId="14_{5FBB4AB5-8D5A-4774-95EE-42C42636FE4B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Cognos_Office_Connection_Cache" sheetId="7" state="veryHidden" r:id="rId1"/>
    <sheet name="Small SO Only" sheetId="6" r:id="rId2"/>
  </sheets>
  <definedNames>
    <definedName name="ID" localSheetId="0" hidden="1">"93036d83-646f-44b2-bf1c-1da71f25a526"</definedName>
    <definedName name="ID" localSheetId="1" hidden="1">"68aad96b-b259-4994-963c-6e7ea6e0b221"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6" l="1"/>
  <c r="F14" i="6"/>
  <c r="G14" i="6"/>
  <c r="H14" i="6"/>
  <c r="I14" i="6"/>
  <c r="J14" i="6"/>
  <c r="J28" i="6" s="1"/>
  <c r="K14" i="6"/>
  <c r="L14" i="6"/>
  <c r="M14" i="6"/>
  <c r="N14" i="6"/>
  <c r="O14" i="6"/>
  <c r="P14" i="6"/>
  <c r="Q14" i="6"/>
  <c r="R14" i="6"/>
  <c r="R28" i="6" s="1"/>
  <c r="S14" i="6"/>
  <c r="T14" i="6"/>
  <c r="U14" i="6"/>
  <c r="V14" i="6"/>
  <c r="E15" i="6"/>
  <c r="F15" i="6"/>
  <c r="G15" i="6"/>
  <c r="H15" i="6"/>
  <c r="H29" i="6" s="1"/>
  <c r="I15" i="6"/>
  <c r="J15" i="6"/>
  <c r="K15" i="6"/>
  <c r="L15" i="6"/>
  <c r="M15" i="6"/>
  <c r="N15" i="6"/>
  <c r="O15" i="6"/>
  <c r="P15" i="6"/>
  <c r="P29" i="6" s="1"/>
  <c r="Q15" i="6"/>
  <c r="R15" i="6"/>
  <c r="S15" i="6"/>
  <c r="T15" i="6"/>
  <c r="U15" i="6"/>
  <c r="V15" i="6"/>
  <c r="D14" i="6"/>
  <c r="D15" i="6"/>
  <c r="D29" i="6"/>
  <c r="O29" i="6"/>
  <c r="L29" i="6"/>
  <c r="K29" i="6"/>
  <c r="J29" i="6"/>
  <c r="I29" i="6"/>
  <c r="G29" i="6"/>
  <c r="V28" i="6"/>
  <c r="U28" i="6"/>
  <c r="T28" i="6"/>
  <c r="S28" i="6"/>
  <c r="O28" i="6"/>
  <c r="N28" i="6"/>
  <c r="M28" i="6"/>
  <c r="L28" i="6"/>
  <c r="K28" i="6"/>
  <c r="G28" i="6"/>
  <c r="F28" i="6"/>
  <c r="E28" i="6"/>
  <c r="D28" i="6"/>
  <c r="V29" i="6"/>
  <c r="U29" i="6"/>
  <c r="T29" i="6"/>
  <c r="S29" i="6"/>
  <c r="R29" i="6"/>
  <c r="Q29" i="6"/>
  <c r="N29" i="6"/>
  <c r="M29" i="6"/>
  <c r="F29" i="6"/>
  <c r="E29" i="6"/>
  <c r="Q28" i="6"/>
  <c r="P28" i="6"/>
  <c r="I28" i="6"/>
  <c r="H28" i="6"/>
</calcChain>
</file>

<file path=xl/sharedStrings.xml><?xml version="1.0" encoding="utf-8"?>
<sst xmlns="http://schemas.openxmlformats.org/spreadsheetml/2006/main" count="23" uniqueCount="13">
  <si>
    <t>Class</t>
  </si>
  <si>
    <t>Total Residential</t>
  </si>
  <si>
    <t>meters</t>
  </si>
  <si>
    <t>energy</t>
  </si>
  <si>
    <t>Residential</t>
  </si>
  <si>
    <t>Small Standard Offer Group Billing Determinants, Standard Offer Only Customers</t>
  </si>
  <si>
    <t>Small Commercial</t>
  </si>
  <si>
    <t>All Lighting</t>
  </si>
  <si>
    <t>Versant Power - Bangor Hydro District</t>
  </si>
  <si>
    <t>Secondary</t>
  </si>
  <si>
    <t>voltage</t>
  </si>
  <si>
    <t>Total Small Class Billing Determinants</t>
  </si>
  <si>
    <t>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</si>
</sst>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5" applyNumberFormat="0" applyAlignment="0" applyProtection="0"/>
    <xf numFmtId="0" fontId="8" fillId="7" borderId="8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5" applyNumberFormat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17" fillId="6" borderId="6" applyNumberForma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0" borderId="11" applyNumberFormat="0" applyFill="0" applyProtection="0">
      <alignment horizontal="center" vertical="center"/>
    </xf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1" fillId="0" borderId="11" applyAlignment="0" applyProtection="0"/>
    <xf numFmtId="0" fontId="21" fillId="0" borderId="13" applyNumberFormat="0" applyAlignment="0" applyProtection="0"/>
    <xf numFmtId="3" fontId="21" fillId="0" borderId="11" applyAlignment="0" applyProtection="0"/>
    <xf numFmtId="0" fontId="21" fillId="0" borderId="11" applyNumberFormat="0" applyAlignment="0" applyProtection="0"/>
    <xf numFmtId="0" fontId="21" fillId="0" borderId="13" applyNumberFormat="0" applyAlignment="0" applyProtection="0"/>
    <xf numFmtId="0" fontId="21" fillId="0" borderId="11" applyNumberFormat="0" applyAlignment="0" applyProtection="0"/>
    <xf numFmtId="0" fontId="21" fillId="0" borderId="11" applyNumberFormat="0" applyAlignment="0" applyProtection="0"/>
    <xf numFmtId="0" fontId="21" fillId="0" borderId="11" applyNumberFormat="0" applyFill="0" applyAlignment="0" applyProtection="0"/>
    <xf numFmtId="3" fontId="22" fillId="0" borderId="0" applyFill="0" applyBorder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12" applyFill="0" applyAlignment="0" applyProtection="0"/>
    <xf numFmtId="3" fontId="22" fillId="0" borderId="12" applyFill="0" applyAlignment="0" applyProtection="0"/>
    <xf numFmtId="3" fontId="22" fillId="0" borderId="12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164" fontId="23" fillId="0" borderId="14">
      <alignment horizontal="center" vertical="center"/>
    </xf>
    <xf numFmtId="0" fontId="22" fillId="0" borderId="12">
      <alignment horizontal="right" vertical="center"/>
    </xf>
    <xf numFmtId="3" fontId="22" fillId="33" borderId="12">
      <alignment horizontal="center" vertical="center"/>
    </xf>
    <xf numFmtId="0" fontId="22" fillId="33" borderId="12">
      <alignment horizontal="right" vertical="center"/>
    </xf>
    <xf numFmtId="0" fontId="21" fillId="0" borderId="13">
      <alignment horizontal="left" vertical="center"/>
    </xf>
    <xf numFmtId="0" fontId="21" fillId="0" borderId="11">
      <alignment horizontal="center" vertical="center"/>
    </xf>
    <xf numFmtId="0" fontId="23" fillId="0" borderId="15">
      <alignment horizontal="center" vertical="center"/>
    </xf>
    <xf numFmtId="0" fontId="22" fillId="34" borderId="12"/>
    <xf numFmtId="3" fontId="24" fillId="0" borderId="12"/>
    <xf numFmtId="3" fontId="25" fillId="0" borderId="12"/>
    <xf numFmtId="0" fontId="21" fillId="0" borderId="11">
      <alignment horizontal="left" vertical="top"/>
    </xf>
    <xf numFmtId="0" fontId="26" fillId="0" borderId="12"/>
    <xf numFmtId="0" fontId="21" fillId="0" borderId="11">
      <alignment horizontal="left" vertical="center"/>
    </xf>
    <xf numFmtId="0" fontId="22" fillId="33" borderId="16"/>
    <xf numFmtId="3" fontId="22" fillId="0" borderId="12">
      <alignment horizontal="right" vertical="center"/>
    </xf>
    <xf numFmtId="0" fontId="21" fillId="0" borderId="11">
      <alignment horizontal="right" vertical="center"/>
    </xf>
    <xf numFmtId="0" fontId="22" fillId="0" borderId="15">
      <alignment horizontal="center" vertical="center"/>
    </xf>
    <xf numFmtId="3" fontId="22" fillId="0" borderId="12"/>
    <xf numFmtId="3" fontId="22" fillId="0" borderId="12"/>
    <xf numFmtId="0" fontId="22" fillId="0" borderId="15">
      <alignment horizontal="center" vertical="center" wrapText="1"/>
    </xf>
    <xf numFmtId="0" fontId="27" fillId="0" borderId="15">
      <alignment horizontal="left" vertical="center" indent="1"/>
    </xf>
    <xf numFmtId="0" fontId="28" fillId="0" borderId="12"/>
    <xf numFmtId="0" fontId="21" fillId="0" borderId="13">
      <alignment horizontal="left" vertical="center"/>
    </xf>
    <xf numFmtId="3" fontId="22" fillId="0" borderId="12">
      <alignment horizontal="center" vertical="center"/>
    </xf>
    <xf numFmtId="0" fontId="21" fillId="0" borderId="11">
      <alignment horizontal="center" vertical="center"/>
    </xf>
    <xf numFmtId="0" fontId="21" fillId="0" borderId="11">
      <alignment horizontal="center" vertical="center"/>
    </xf>
    <xf numFmtId="0" fontId="21" fillId="0" borderId="13">
      <alignment horizontal="left" vertical="center"/>
    </xf>
    <xf numFmtId="0" fontId="21" fillId="0" borderId="13">
      <alignment horizontal="left" vertical="center"/>
    </xf>
    <xf numFmtId="0" fontId="29" fillId="0" borderId="12"/>
    <xf numFmtId="0" fontId="31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3" fillId="0" borderId="0" xfId="101" applyFont="1" applyBorder="1" applyAlignment="1">
      <alignment horizontal="left"/>
    </xf>
    <xf numFmtId="0" fontId="0" fillId="0" borderId="0" xfId="0" applyFill="1" applyBorder="1"/>
    <xf numFmtId="0" fontId="31" fillId="0" borderId="0" xfId="0" applyFont="1" applyBorder="1"/>
    <xf numFmtId="0" fontId="0" fillId="0" borderId="0" xfId="0" applyBorder="1"/>
    <xf numFmtId="0" fontId="2" fillId="0" borderId="0" xfId="0" applyFont="1" applyBorder="1"/>
    <xf numFmtId="3" fontId="0" fillId="0" borderId="0" xfId="0" applyNumberFormat="1" applyFill="1" applyBorder="1"/>
    <xf numFmtId="43" fontId="0" fillId="0" borderId="0" xfId="44" applyFont="1" applyFill="1" applyBorder="1"/>
    <xf numFmtId="17" fontId="32" fillId="35" borderId="0" xfId="0" applyNumberFormat="1" applyFont="1" applyFill="1" applyBorder="1"/>
    <xf numFmtId="165" fontId="32" fillId="35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left"/>
    </xf>
    <xf numFmtId="0" fontId="2" fillId="35" borderId="0" xfId="0" applyFont="1" applyFill="1" applyBorder="1"/>
    <xf numFmtId="0" fontId="0" fillId="35" borderId="0" xfId="0" applyFill="1" applyBorder="1"/>
    <xf numFmtId="17" fontId="3" fillId="35" borderId="0" xfId="0" applyNumberFormat="1" applyFont="1" applyFill="1" applyAlignment="1">
      <alignment horizontal="center"/>
    </xf>
    <xf numFmtId="0" fontId="2" fillId="0" borderId="1" xfId="0" applyFont="1" applyBorder="1"/>
    <xf numFmtId="164" fontId="0" fillId="0" borderId="0" xfId="44" applyNumberFormat="1" applyFont="1" applyBorder="1" applyAlignment="1">
      <alignment horizontal="center"/>
    </xf>
    <xf numFmtId="164" fontId="0" fillId="0" borderId="0" xfId="44" applyNumberFormat="1" applyFont="1" applyBorder="1"/>
    <xf numFmtId="164" fontId="0" fillId="0" borderId="1" xfId="44" applyNumberFormat="1" applyFont="1" applyBorder="1" applyAlignment="1">
      <alignment horizontal="center"/>
    </xf>
    <xf numFmtId="164" fontId="0" fillId="0" borderId="0" xfId="44" applyNumberFormat="1" applyFont="1" applyFill="1" applyBorder="1" applyAlignment="1">
      <alignment horizontal="center"/>
    </xf>
    <xf numFmtId="164" fontId="30" fillId="0" borderId="0" xfId="44" applyNumberFormat="1" applyFont="1" applyBorder="1" applyAlignment="1">
      <alignment horizontal="center"/>
    </xf>
    <xf numFmtId="164" fontId="0" fillId="0" borderId="0" xfId="44" applyNumberFormat="1" applyFont="1" applyFill="1" applyBorder="1"/>
    <xf numFmtId="164" fontId="0" fillId="0" borderId="1" xfId="44" applyNumberFormat="1" applyFont="1" applyFill="1" applyBorder="1"/>
    <xf numFmtId="164" fontId="0" fillId="0" borderId="0" xfId="0" applyNumberFormat="1" applyFill="1" applyBorder="1"/>
    <xf numFmtId="3" fontId="30" fillId="0" borderId="0" xfId="0" applyNumberFormat="1" applyFont="1"/>
    <xf numFmtId="164" fontId="0" fillId="0" borderId="0" xfId="102" applyNumberFormat="1" applyFont="1" applyBorder="1" applyAlignment="1">
      <alignment horizontal="center"/>
    </xf>
    <xf numFmtId="164" fontId="0" fillId="0" borderId="0" xfId="102" applyNumberFormat="1" applyFont="1" applyBorder="1"/>
    <xf numFmtId="164" fontId="0" fillId="0" borderId="0" xfId="102" applyNumberFormat="1" applyFont="1" applyAlignment="1">
      <alignment horizontal="center"/>
    </xf>
    <xf numFmtId="164" fontId="0" fillId="0" borderId="1" xfId="102" applyNumberFormat="1" applyFont="1" applyBorder="1"/>
    <xf numFmtId="164" fontId="0" fillId="0" borderId="1" xfId="102" applyNumberFormat="1" applyFont="1" applyBorder="1" applyAlignment="1">
      <alignment horizontal="center"/>
    </xf>
    <xf numFmtId="164" fontId="0" fillId="0" borderId="0" xfId="102" applyNumberFormat="1" applyFont="1" applyFill="1" applyBorder="1" applyAlignment="1">
      <alignment horizontal="center"/>
    </xf>
    <xf numFmtId="164" fontId="30" fillId="0" borderId="0" xfId="102" applyNumberFormat="1" applyFont="1" applyBorder="1" applyAlignment="1">
      <alignment horizontal="center"/>
    </xf>
    <xf numFmtId="164" fontId="0" fillId="0" borderId="0" xfId="102" applyNumberFormat="1" applyFont="1" applyFill="1" applyBorder="1"/>
    <xf numFmtId="164" fontId="0" fillId="0" borderId="1" xfId="102" applyNumberFormat="1" applyFont="1" applyFill="1" applyBorder="1"/>
  </cellXfs>
  <cellStyles count="103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5" xr:uid="{00000000-0005-0000-0000-000018000000}"/>
    <cellStyle name="AF Data - IBM Cognos" xfId="46" xr:uid="{00000000-0005-0000-0000-000019000000}"/>
    <cellStyle name="AF Data 0 - IBM Cognos" xfId="47" xr:uid="{00000000-0005-0000-0000-00001A000000}"/>
    <cellStyle name="AF Data 1 - IBM Cognos" xfId="48" xr:uid="{00000000-0005-0000-0000-00001B000000}"/>
    <cellStyle name="AF Data 2 - IBM Cognos" xfId="49" xr:uid="{00000000-0005-0000-0000-00001C000000}"/>
    <cellStyle name="AF Data 3 - IBM Cognos" xfId="50" xr:uid="{00000000-0005-0000-0000-00001D000000}"/>
    <cellStyle name="AF Data 4 - IBM Cognos" xfId="51" xr:uid="{00000000-0005-0000-0000-00001E000000}"/>
    <cellStyle name="AF Data 5 - IBM Cognos" xfId="52" xr:uid="{00000000-0005-0000-0000-00001F000000}"/>
    <cellStyle name="AF Data Leaf - IBM Cognos" xfId="53" xr:uid="{00000000-0005-0000-0000-000020000000}"/>
    <cellStyle name="AF Header - IBM Cognos" xfId="54" xr:uid="{00000000-0005-0000-0000-000021000000}"/>
    <cellStyle name="AF Header 0 - IBM Cognos" xfId="55" xr:uid="{00000000-0005-0000-0000-000022000000}"/>
    <cellStyle name="AF Header 1 - IBM Cognos" xfId="56" xr:uid="{00000000-0005-0000-0000-000023000000}"/>
    <cellStyle name="AF Header 2 - IBM Cognos" xfId="57" xr:uid="{00000000-0005-0000-0000-000024000000}"/>
    <cellStyle name="AF Header 3 - IBM Cognos" xfId="58" xr:uid="{00000000-0005-0000-0000-000025000000}"/>
    <cellStyle name="AF Header 4 - IBM Cognos" xfId="59" xr:uid="{00000000-0005-0000-0000-000026000000}"/>
    <cellStyle name="AF Header 5 - IBM Cognos" xfId="60" xr:uid="{00000000-0005-0000-0000-000027000000}"/>
    <cellStyle name="AF Header Leaf - IBM Cognos" xfId="61" xr:uid="{00000000-0005-0000-0000-000028000000}"/>
    <cellStyle name="AF Row - IBM Cognos" xfId="62" xr:uid="{00000000-0005-0000-0000-000029000000}"/>
    <cellStyle name="AF Row 0 - IBM Cognos" xfId="63" xr:uid="{00000000-0005-0000-0000-00002A000000}"/>
    <cellStyle name="AF Row 1 - IBM Cognos" xfId="64" xr:uid="{00000000-0005-0000-0000-00002B000000}"/>
    <cellStyle name="AF Row 2 - IBM Cognos" xfId="65" xr:uid="{00000000-0005-0000-0000-00002C000000}"/>
    <cellStyle name="AF Row 3 - IBM Cognos" xfId="66" xr:uid="{00000000-0005-0000-0000-00002D000000}"/>
    <cellStyle name="AF Row 4 - IBM Cognos" xfId="67" xr:uid="{00000000-0005-0000-0000-00002E000000}"/>
    <cellStyle name="AF Row 5 - IBM Cognos" xfId="68" xr:uid="{00000000-0005-0000-0000-00002F000000}"/>
    <cellStyle name="AF Row Leaf - IBM Cognos" xfId="69" xr:uid="{00000000-0005-0000-0000-000030000000}"/>
    <cellStyle name="AF Subnm - IBM Cognos" xfId="70" xr:uid="{00000000-0005-0000-0000-000031000000}"/>
    <cellStyle name="AF Title - IBM Cognos" xfId="71" xr:uid="{00000000-0005-0000-0000-000032000000}"/>
    <cellStyle name="Bad 2" xfId="27" xr:uid="{00000000-0005-0000-0000-000033000000}"/>
    <cellStyle name="CAFE Subnm Parameter" xfId="72" xr:uid="{00000000-0005-0000-0000-000034000000}"/>
    <cellStyle name="Calculated Column - IBM Cognos" xfId="73" xr:uid="{00000000-0005-0000-0000-000035000000}"/>
    <cellStyle name="Calculated Column Name - IBM Cognos" xfId="74" xr:uid="{00000000-0005-0000-0000-000036000000}"/>
    <cellStyle name="Calculated Row - IBM Cognos" xfId="75" xr:uid="{00000000-0005-0000-0000-000037000000}"/>
    <cellStyle name="Calculated Row Name - IBM Cognos" xfId="76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7" xr:uid="{00000000-0005-0000-0000-00003B000000}"/>
    <cellStyle name="Column Template - IBM Cognos" xfId="78" xr:uid="{00000000-0005-0000-0000-00003C000000}"/>
    <cellStyle name="Comma" xfId="44" builtinId="3"/>
    <cellStyle name="Comma 2" xfId="2" xr:uid="{00000000-0005-0000-0000-00003E000000}"/>
    <cellStyle name="Comma 3" xfId="102" xr:uid="{B0A4D6D2-F7D6-4717-9BAE-A434D11C4845}"/>
    <cellStyle name="Differs From Base - IBM Cognos" xfId="79" xr:uid="{00000000-0005-0000-0000-00003F000000}"/>
    <cellStyle name="Edit - IBM Cognos" xfId="80" xr:uid="{00000000-0005-0000-0000-000040000000}"/>
    <cellStyle name="Explanatory Text 2" xfId="30" xr:uid="{00000000-0005-0000-0000-000041000000}"/>
    <cellStyle name="Formula - IBM Cognos" xfId="81" xr:uid="{00000000-0005-0000-0000-000042000000}"/>
    <cellStyle name="Good 2" xfId="31" xr:uid="{00000000-0005-0000-0000-000043000000}"/>
    <cellStyle name="Group Name - IBM Cognos" xfId="82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3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4" xr:uid="{00000000-0005-0000-0000-00004C000000}"/>
    <cellStyle name="Locked - IBM Cognos" xfId="85" xr:uid="{00000000-0005-0000-0000-00004D000000}"/>
    <cellStyle name="Measure - IBM Cognos" xfId="86" xr:uid="{00000000-0005-0000-0000-00004E000000}"/>
    <cellStyle name="Measure Header - IBM Cognos" xfId="87" xr:uid="{00000000-0005-0000-0000-00004F000000}"/>
    <cellStyle name="Measure Name - IBM Cognos" xfId="88" xr:uid="{00000000-0005-0000-0000-000050000000}"/>
    <cellStyle name="Measure Summary - IBM Cognos" xfId="89" xr:uid="{00000000-0005-0000-0000-000051000000}"/>
    <cellStyle name="Measure Summary TM1 - IBM Cognos" xfId="90" xr:uid="{00000000-0005-0000-0000-000052000000}"/>
    <cellStyle name="Measure Template - IBM Cognos" xfId="91" xr:uid="{00000000-0005-0000-0000-000053000000}"/>
    <cellStyle name="More - IBM Cognos" xfId="92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rmal_2008YTD_BD_ahm" xfId="101" xr:uid="{96462573-6254-4007-89F6-C654AABE0E5E}"/>
    <cellStyle name="Note 2" xfId="40" xr:uid="{00000000-0005-0000-0000-000059000000}"/>
    <cellStyle name="Output 2" xfId="41" xr:uid="{00000000-0005-0000-0000-00005A000000}"/>
    <cellStyle name="Pending Change - IBM Cognos" xfId="93" xr:uid="{00000000-0005-0000-0000-00005B000000}"/>
    <cellStyle name="Row Name - IBM Cognos" xfId="94" xr:uid="{00000000-0005-0000-0000-00005C000000}"/>
    <cellStyle name="Row Template - IBM Cognos" xfId="95" xr:uid="{00000000-0005-0000-0000-00005D000000}"/>
    <cellStyle name="Summary Column Name - IBM Cognos" xfId="96" xr:uid="{00000000-0005-0000-0000-00005E000000}"/>
    <cellStyle name="Summary Column Name TM1 - IBM Cognos" xfId="97" xr:uid="{00000000-0005-0000-0000-00005F000000}"/>
    <cellStyle name="Summary Row Name - IBM Cognos" xfId="98" xr:uid="{00000000-0005-0000-0000-000060000000}"/>
    <cellStyle name="Summary Row Name TM1 - IBM Cognos" xfId="99" xr:uid="{00000000-0005-0000-0000-000061000000}"/>
    <cellStyle name="Total 2" xfId="42" xr:uid="{00000000-0005-0000-0000-000062000000}"/>
    <cellStyle name="Unsaved Change - IBM Cognos" xfId="100" xr:uid="{00000000-0005-0000-0000-000063000000}"/>
    <cellStyle name="Warning Text 2" xfId="43" xr:uid="{00000000-0005-0000-0000-00006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Z35"/>
  <sheetViews>
    <sheetView tabSelected="1" zoomScale="60" zoomScaleNormal="60" workbookViewId="0">
      <selection activeCell="N49" sqref="N49"/>
    </sheetView>
  </sheetViews>
  <sheetFormatPr defaultColWidth="9.140625" defaultRowHeight="15" x14ac:dyDescent="0.25"/>
  <cols>
    <col min="1" max="1" width="34.7109375" style="3" customWidth="1"/>
    <col min="2" max="2" width="20.42578125" style="3" bestFit="1" customWidth="1"/>
    <col min="3" max="3" width="8.42578125" style="3" bestFit="1" customWidth="1"/>
    <col min="4" max="4" width="16.5703125" style="3" bestFit="1" customWidth="1"/>
    <col min="5" max="7" width="16.140625" style="3" bestFit="1" customWidth="1"/>
    <col min="8" max="9" width="16.5703125" style="3" bestFit="1" customWidth="1"/>
    <col min="10" max="10" width="15.42578125" style="3" bestFit="1" customWidth="1"/>
    <col min="11" max="12" width="16.140625" style="3" bestFit="1" customWidth="1"/>
    <col min="13" max="13" width="17.5703125" style="3" customWidth="1"/>
    <col min="14" max="14" width="16.5703125" style="3" bestFit="1" customWidth="1"/>
    <col min="15" max="15" width="16.140625" style="3" bestFit="1" customWidth="1"/>
    <col min="16" max="16" width="15.42578125" style="3" bestFit="1" customWidth="1"/>
    <col min="17" max="18" width="16.140625" style="3" bestFit="1" customWidth="1"/>
    <col min="19" max="19" width="15.42578125" style="3" bestFit="1" customWidth="1"/>
    <col min="20" max="22" width="16.140625" style="3" bestFit="1" customWidth="1"/>
    <col min="23" max="23" width="10.5703125" style="3" bestFit="1" customWidth="1"/>
    <col min="24" max="25" width="7.5703125" style="3" bestFit="1" customWidth="1"/>
    <col min="26" max="16384" width="9.140625" style="3"/>
  </cols>
  <sheetData>
    <row r="1" spans="1:25" x14ac:dyDescent="0.25">
      <c r="A1" s="2" t="s">
        <v>8</v>
      </c>
    </row>
    <row r="2" spans="1:25" x14ac:dyDescent="0.25">
      <c r="A2" s="4" t="s">
        <v>5</v>
      </c>
    </row>
    <row r="4" spans="1:25" s="5" customFormat="1" x14ac:dyDescent="0.25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x14ac:dyDescent="0.25">
      <c r="A5" s="13" t="s">
        <v>0</v>
      </c>
      <c r="B5" s="14" t="s">
        <v>10</v>
      </c>
      <c r="C5" s="14"/>
      <c r="D5" s="15">
        <v>44927</v>
      </c>
      <c r="E5" s="15">
        <v>44959</v>
      </c>
      <c r="F5" s="15">
        <v>44988</v>
      </c>
      <c r="G5" s="15">
        <v>45020</v>
      </c>
      <c r="H5" s="15">
        <v>45051</v>
      </c>
      <c r="I5" s="15">
        <v>45083</v>
      </c>
      <c r="J5" s="15">
        <v>45114</v>
      </c>
      <c r="K5" s="15">
        <v>45146</v>
      </c>
      <c r="L5" s="15">
        <v>45178</v>
      </c>
      <c r="M5" s="15">
        <v>45209</v>
      </c>
      <c r="N5" s="15">
        <v>45240</v>
      </c>
      <c r="O5" s="15">
        <v>45270</v>
      </c>
      <c r="P5" s="15">
        <v>45301</v>
      </c>
      <c r="Q5" s="15">
        <v>45332</v>
      </c>
      <c r="R5" s="15">
        <v>45361</v>
      </c>
      <c r="S5" s="15">
        <v>45392</v>
      </c>
      <c r="T5" s="15">
        <v>45422</v>
      </c>
      <c r="U5" s="15">
        <v>45453</v>
      </c>
      <c r="V5" s="15">
        <v>45483</v>
      </c>
      <c r="W5" s="15">
        <v>45514</v>
      </c>
      <c r="X5" s="15">
        <v>45545</v>
      </c>
      <c r="Y5" s="15">
        <v>45575</v>
      </c>
    </row>
    <row r="6" spans="1:25" x14ac:dyDescent="0.25">
      <c r="A6" s="5" t="s">
        <v>4</v>
      </c>
      <c r="B6" s="5" t="s">
        <v>9</v>
      </c>
      <c r="C6" s="5" t="s">
        <v>2</v>
      </c>
      <c r="D6" s="25">
        <v>100971</v>
      </c>
      <c r="E6" s="25">
        <v>101276</v>
      </c>
      <c r="F6" s="25">
        <v>101277</v>
      </c>
      <c r="G6" s="25">
        <v>101317</v>
      </c>
      <c r="H6" s="25">
        <v>101359</v>
      </c>
      <c r="I6" s="25">
        <v>101390</v>
      </c>
      <c r="J6" s="25">
        <v>101379</v>
      </c>
      <c r="K6" s="25">
        <v>101443</v>
      </c>
      <c r="L6" s="25">
        <v>101342</v>
      </c>
      <c r="M6" s="25">
        <v>101051</v>
      </c>
      <c r="N6" s="26">
        <v>101331.9522814783</v>
      </c>
      <c r="O6" s="26">
        <v>101122.61357199072</v>
      </c>
      <c r="P6" s="26">
        <v>101234.33416146612</v>
      </c>
      <c r="Q6" s="26">
        <v>101325.40658141251</v>
      </c>
      <c r="R6" s="26">
        <v>101406.79124127844</v>
      </c>
      <c r="S6" s="26">
        <v>101736.45223539726</v>
      </c>
      <c r="T6" s="26">
        <v>102047.31616351806</v>
      </c>
      <c r="U6" s="26">
        <v>102232.95825702744</v>
      </c>
      <c r="V6" s="26">
        <v>102650.50783206744</v>
      </c>
      <c r="W6" s="17"/>
      <c r="X6" s="17"/>
      <c r="Y6" s="17"/>
    </row>
    <row r="7" spans="1:25" x14ac:dyDescent="0.25">
      <c r="A7" s="5"/>
      <c r="C7" s="5" t="s">
        <v>3</v>
      </c>
      <c r="D7" s="27">
        <v>63653294.034999996</v>
      </c>
      <c r="E7" s="27">
        <v>57845388.922999993</v>
      </c>
      <c r="F7" s="27">
        <v>63993735.480000004</v>
      </c>
      <c r="G7" s="27">
        <v>47213174.631000005</v>
      </c>
      <c r="H7" s="27">
        <v>46278362.539999999</v>
      </c>
      <c r="I7" s="27">
        <v>44938636.967999995</v>
      </c>
      <c r="J7" s="27">
        <v>50155607.723999977</v>
      </c>
      <c r="K7" s="27">
        <v>55008339.915000007</v>
      </c>
      <c r="L7" s="27">
        <v>48604418.609999992</v>
      </c>
      <c r="M7" s="27">
        <v>44973674.066</v>
      </c>
      <c r="N7" s="27">
        <v>44085903.458999999</v>
      </c>
      <c r="O7" s="27">
        <v>56859867.037000015</v>
      </c>
      <c r="P7" s="27">
        <v>62460199.350999996</v>
      </c>
      <c r="Q7" s="27">
        <v>59442815.021000013</v>
      </c>
      <c r="R7" s="27">
        <v>53651374.17400001</v>
      </c>
      <c r="S7" s="27">
        <v>50640828.13000001</v>
      </c>
      <c r="T7" s="27">
        <v>44835197.963</v>
      </c>
      <c r="U7" s="27">
        <v>36992223.14199999</v>
      </c>
      <c r="V7" s="27">
        <v>54579114.118000016</v>
      </c>
      <c r="W7" s="18"/>
      <c r="X7" s="18"/>
      <c r="Y7" s="18"/>
    </row>
    <row r="8" spans="1:25" x14ac:dyDescent="0.25">
      <c r="A8" s="5"/>
      <c r="B8" s="5"/>
      <c r="C8" s="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17"/>
      <c r="X8" s="17"/>
      <c r="Y8" s="17"/>
    </row>
    <row r="9" spans="1:25" x14ac:dyDescent="0.25">
      <c r="A9" s="5"/>
      <c r="B9" s="3" t="s">
        <v>12</v>
      </c>
      <c r="C9" s="5" t="s">
        <v>2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6">
        <v>1</v>
      </c>
      <c r="W9" s="17"/>
      <c r="X9" s="17"/>
      <c r="Y9" s="17"/>
    </row>
    <row r="10" spans="1:25" x14ac:dyDescent="0.25">
      <c r="A10" s="5"/>
      <c r="C10" s="5" t="s">
        <v>3</v>
      </c>
      <c r="D10" s="26">
        <v>33000</v>
      </c>
      <c r="E10" s="26">
        <v>29640</v>
      </c>
      <c r="F10" s="26">
        <v>29160</v>
      </c>
      <c r="G10" s="26">
        <v>28320</v>
      </c>
      <c r="H10" s="26">
        <v>25440</v>
      </c>
      <c r="I10" s="26">
        <v>28800</v>
      </c>
      <c r="J10" s="26">
        <v>37983.72</v>
      </c>
      <c r="K10" s="26">
        <v>36132.239999999998</v>
      </c>
      <c r="L10" s="26">
        <v>30531.24</v>
      </c>
      <c r="M10" s="26">
        <v>30953.88</v>
      </c>
      <c r="N10" s="26">
        <v>31659.72</v>
      </c>
      <c r="O10" s="26">
        <v>31755.24</v>
      </c>
      <c r="P10" s="26">
        <v>35096.76</v>
      </c>
      <c r="Q10" s="26">
        <v>31199.279999999999</v>
      </c>
      <c r="R10" s="26">
        <v>30200.639999999999</v>
      </c>
      <c r="S10" s="26">
        <v>28093</v>
      </c>
      <c r="T10" s="26">
        <v>27527</v>
      </c>
      <c r="U10" s="26">
        <v>28541</v>
      </c>
      <c r="V10" s="26">
        <v>36865.919999999998</v>
      </c>
      <c r="W10" s="17"/>
      <c r="X10" s="17"/>
      <c r="Y10" s="17"/>
    </row>
    <row r="11" spans="1:25" ht="15.75" thickBot="1" x14ac:dyDescent="0.3">
      <c r="A11" s="16"/>
      <c r="B11" s="1"/>
      <c r="C11" s="1"/>
      <c r="D11" s="29"/>
      <c r="E11" s="29"/>
      <c r="F11" s="29"/>
      <c r="G11" s="29"/>
      <c r="H11" s="29"/>
      <c r="I11" s="29"/>
      <c r="J11" s="29"/>
      <c r="K11" s="30"/>
      <c r="L11" s="30"/>
      <c r="M11" s="30"/>
      <c r="N11" s="29"/>
      <c r="O11" s="29"/>
      <c r="P11" s="29"/>
      <c r="Q11" s="29"/>
      <c r="R11" s="29"/>
      <c r="S11" s="29"/>
      <c r="T11" s="29"/>
      <c r="U11" s="29"/>
      <c r="V11" s="29"/>
      <c r="W11" s="19"/>
      <c r="X11" s="19"/>
      <c r="Y11" s="19"/>
    </row>
    <row r="12" spans="1:25" ht="15.75" thickTop="1" x14ac:dyDescent="0.25">
      <c r="A12" s="5"/>
      <c r="B12" s="5"/>
      <c r="C12" s="5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20"/>
      <c r="X12" s="20"/>
      <c r="Y12" s="20"/>
    </row>
    <row r="13" spans="1:25" x14ac:dyDescent="0.25">
      <c r="A13" s="6" t="s">
        <v>1</v>
      </c>
      <c r="B13" s="5"/>
      <c r="C13" s="5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21"/>
      <c r="X13" s="21"/>
      <c r="Y13" s="21"/>
    </row>
    <row r="14" spans="1:25" x14ac:dyDescent="0.25">
      <c r="A14" s="12"/>
      <c r="B14" s="5"/>
      <c r="C14" s="5" t="s">
        <v>2</v>
      </c>
      <c r="D14" s="26">
        <f>D6+D9</f>
        <v>100972</v>
      </c>
      <c r="E14" s="26">
        <f t="shared" ref="E14:V14" si="0">E6+E9</f>
        <v>101277</v>
      </c>
      <c r="F14" s="26">
        <f t="shared" si="0"/>
        <v>101278</v>
      </c>
      <c r="G14" s="26">
        <f t="shared" si="0"/>
        <v>101318</v>
      </c>
      <c r="H14" s="26">
        <f t="shared" si="0"/>
        <v>101360</v>
      </c>
      <c r="I14" s="26">
        <f t="shared" si="0"/>
        <v>101391</v>
      </c>
      <c r="J14" s="26">
        <f t="shared" si="0"/>
        <v>101380</v>
      </c>
      <c r="K14" s="26">
        <f t="shared" si="0"/>
        <v>101444</v>
      </c>
      <c r="L14" s="26">
        <f t="shared" si="0"/>
        <v>101343</v>
      </c>
      <c r="M14" s="26">
        <f t="shared" si="0"/>
        <v>101052</v>
      </c>
      <c r="N14" s="26">
        <f t="shared" si="0"/>
        <v>101332.9522814783</v>
      </c>
      <c r="O14" s="26">
        <f t="shared" si="0"/>
        <v>101123.61357199072</v>
      </c>
      <c r="P14" s="26">
        <f t="shared" si="0"/>
        <v>101235.33416146612</v>
      </c>
      <c r="Q14" s="26">
        <f t="shared" si="0"/>
        <v>101326.40658141251</v>
      </c>
      <c r="R14" s="26">
        <f t="shared" si="0"/>
        <v>101407.79124127844</v>
      </c>
      <c r="S14" s="26">
        <f t="shared" si="0"/>
        <v>101737.45223539726</v>
      </c>
      <c r="T14" s="26">
        <f t="shared" si="0"/>
        <v>102048.31616351806</v>
      </c>
      <c r="U14" s="26">
        <f t="shared" si="0"/>
        <v>102233.95825702744</v>
      </c>
      <c r="V14" s="26">
        <f t="shared" si="0"/>
        <v>102651.50783206744</v>
      </c>
      <c r="W14" s="17"/>
      <c r="X14" s="17"/>
      <c r="Y14" s="17"/>
    </row>
    <row r="15" spans="1:25" x14ac:dyDescent="0.25">
      <c r="A15" s="12"/>
      <c r="B15" s="5"/>
      <c r="C15" s="5" t="s">
        <v>3</v>
      </c>
      <c r="D15" s="31">
        <f>D7+D10</f>
        <v>63686294.034999996</v>
      </c>
      <c r="E15" s="31">
        <f t="shared" ref="E15:V15" si="1">E7+E10</f>
        <v>57875028.922999993</v>
      </c>
      <c r="F15" s="31">
        <f t="shared" si="1"/>
        <v>64022895.480000004</v>
      </c>
      <c r="G15" s="31">
        <f t="shared" si="1"/>
        <v>47241494.631000005</v>
      </c>
      <c r="H15" s="31">
        <f t="shared" si="1"/>
        <v>46303802.539999999</v>
      </c>
      <c r="I15" s="31">
        <f t="shared" si="1"/>
        <v>44967436.967999995</v>
      </c>
      <c r="J15" s="31">
        <f t="shared" si="1"/>
        <v>50193591.443999976</v>
      </c>
      <c r="K15" s="31">
        <f t="shared" si="1"/>
        <v>55044472.155000009</v>
      </c>
      <c r="L15" s="31">
        <f t="shared" si="1"/>
        <v>48634949.849999994</v>
      </c>
      <c r="M15" s="31">
        <f t="shared" si="1"/>
        <v>45004627.946000002</v>
      </c>
      <c r="N15" s="31">
        <f t="shared" si="1"/>
        <v>44117563.178999998</v>
      </c>
      <c r="O15" s="31">
        <f t="shared" si="1"/>
        <v>56891622.277000017</v>
      </c>
      <c r="P15" s="31">
        <f t="shared" si="1"/>
        <v>62495296.110999994</v>
      </c>
      <c r="Q15" s="31">
        <f t="shared" si="1"/>
        <v>59474014.301000014</v>
      </c>
      <c r="R15" s="31">
        <f t="shared" si="1"/>
        <v>53681574.81400001</v>
      </c>
      <c r="S15" s="31">
        <f t="shared" si="1"/>
        <v>50668921.13000001</v>
      </c>
      <c r="T15" s="31">
        <f t="shared" si="1"/>
        <v>44862724.963</v>
      </c>
      <c r="U15" s="31">
        <f t="shared" si="1"/>
        <v>37020764.14199999</v>
      </c>
      <c r="V15" s="31">
        <f t="shared" si="1"/>
        <v>54615980.038000017</v>
      </c>
      <c r="W15" s="17"/>
      <c r="X15" s="17"/>
      <c r="Y15" s="17"/>
    </row>
    <row r="16" spans="1:25" x14ac:dyDescent="0.25">
      <c r="A16" s="12"/>
      <c r="B16" s="5"/>
      <c r="C16" s="5"/>
      <c r="D16" s="26"/>
      <c r="E16" s="26"/>
      <c r="F16" s="26"/>
      <c r="G16" s="26"/>
      <c r="H16" s="26"/>
      <c r="I16" s="26"/>
      <c r="J16" s="26"/>
      <c r="K16" s="31"/>
      <c r="L16" s="31"/>
      <c r="M16" s="31"/>
      <c r="N16" s="27"/>
      <c r="O16" s="27"/>
      <c r="P16" s="27"/>
      <c r="Q16" s="27"/>
      <c r="R16" s="27"/>
      <c r="S16" s="27"/>
      <c r="T16" s="27"/>
      <c r="U16" s="27"/>
      <c r="V16" s="27"/>
      <c r="W16" s="18"/>
      <c r="X16" s="18"/>
      <c r="Y16" s="18"/>
    </row>
    <row r="17" spans="1:26" x14ac:dyDescent="0.25">
      <c r="A17" s="12"/>
      <c r="B17" s="5"/>
      <c r="C17" s="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17"/>
      <c r="X17" s="17"/>
      <c r="Y17" s="17"/>
    </row>
    <row r="18" spans="1:26" x14ac:dyDescent="0.25">
      <c r="A18" s="12" t="s">
        <v>6</v>
      </c>
      <c r="B18" s="5"/>
      <c r="C18" s="5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26"/>
      <c r="O18" s="26"/>
      <c r="P18" s="26"/>
      <c r="Q18" s="26"/>
      <c r="R18" s="26"/>
      <c r="S18" s="26"/>
      <c r="T18" s="26"/>
      <c r="U18" s="26"/>
      <c r="V18" s="26"/>
      <c r="W18" s="17"/>
      <c r="X18" s="17"/>
      <c r="Y18" s="17"/>
    </row>
    <row r="19" spans="1:26" x14ac:dyDescent="0.25">
      <c r="A19" s="12"/>
      <c r="B19" s="5"/>
      <c r="C19" s="5" t="s">
        <v>2</v>
      </c>
      <c r="D19" s="27">
        <v>16029</v>
      </c>
      <c r="E19" s="27">
        <v>16033</v>
      </c>
      <c r="F19" s="27">
        <v>16029</v>
      </c>
      <c r="G19" s="27">
        <v>16071</v>
      </c>
      <c r="H19" s="27">
        <v>16098</v>
      </c>
      <c r="I19" s="27">
        <v>16099</v>
      </c>
      <c r="J19" s="27">
        <v>16092</v>
      </c>
      <c r="K19" s="27">
        <v>16089</v>
      </c>
      <c r="L19" s="27">
        <v>16072</v>
      </c>
      <c r="M19" s="27">
        <v>15987</v>
      </c>
      <c r="N19" s="27">
        <v>15899</v>
      </c>
      <c r="O19" s="27">
        <v>15870</v>
      </c>
      <c r="P19" s="27">
        <v>15837</v>
      </c>
      <c r="Q19" s="27">
        <v>15780</v>
      </c>
      <c r="R19" s="27">
        <v>15773</v>
      </c>
      <c r="S19" s="27">
        <v>15831</v>
      </c>
      <c r="T19" s="27">
        <v>15887</v>
      </c>
      <c r="U19" s="27">
        <v>15894</v>
      </c>
      <c r="V19" s="27">
        <v>15930</v>
      </c>
      <c r="W19" s="18"/>
      <c r="X19" s="18"/>
      <c r="Y19" s="18"/>
    </row>
    <row r="20" spans="1:26" x14ac:dyDescent="0.25">
      <c r="A20" s="12"/>
      <c r="B20" s="5"/>
      <c r="C20" s="5" t="s">
        <v>3</v>
      </c>
      <c r="D20" s="27">
        <v>11759813.083000001</v>
      </c>
      <c r="E20" s="27">
        <v>11042646.081999999</v>
      </c>
      <c r="F20" s="27">
        <v>12187891.744000003</v>
      </c>
      <c r="G20" s="27">
        <v>9488318.3749999981</v>
      </c>
      <c r="H20" s="27">
        <v>9369888.0830000006</v>
      </c>
      <c r="I20" s="27">
        <v>9608446.2130000014</v>
      </c>
      <c r="J20" s="27">
        <v>10464973.129000001</v>
      </c>
      <c r="K20" s="26">
        <v>11337202.643000003</v>
      </c>
      <c r="L20" s="26">
        <v>10438773.814000001</v>
      </c>
      <c r="M20" s="26">
        <v>9651284.7559999991</v>
      </c>
      <c r="N20" s="27">
        <v>8673744.0719999988</v>
      </c>
      <c r="O20" s="27">
        <v>10498875.061000001</v>
      </c>
      <c r="P20" s="27">
        <v>11366911.308000002</v>
      </c>
      <c r="Q20" s="27">
        <v>11327462.889</v>
      </c>
      <c r="R20" s="27">
        <v>10309471.016999999</v>
      </c>
      <c r="S20" s="27">
        <v>9804821.0079999994</v>
      </c>
      <c r="T20" s="27">
        <v>8950827.9390000012</v>
      </c>
      <c r="U20" s="27">
        <v>7863914.5660000006</v>
      </c>
      <c r="V20" s="27">
        <v>11143972.695000002</v>
      </c>
      <c r="W20" s="17"/>
      <c r="X20" s="17"/>
      <c r="Y20" s="17"/>
    </row>
    <row r="21" spans="1:26" x14ac:dyDescent="0.25">
      <c r="A21" s="12"/>
      <c r="B21" s="5"/>
      <c r="C21" s="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20"/>
      <c r="X21" s="20"/>
      <c r="Y21" s="20"/>
    </row>
    <row r="22" spans="1:26" x14ac:dyDescent="0.25">
      <c r="A22" s="5" t="s">
        <v>7</v>
      </c>
      <c r="B22" s="5"/>
      <c r="C22" s="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17"/>
      <c r="X22" s="17"/>
      <c r="Y22" s="17"/>
    </row>
    <row r="23" spans="1:26" x14ac:dyDescent="0.25">
      <c r="A23" s="5"/>
      <c r="B23" s="5"/>
      <c r="C23" s="5" t="s">
        <v>2</v>
      </c>
      <c r="D23" s="27">
        <v>4052.847443059733</v>
      </c>
      <c r="E23" s="27">
        <v>4058.8821060663868</v>
      </c>
      <c r="F23" s="27">
        <v>4048.8968968968966</v>
      </c>
      <c r="G23" s="27">
        <v>4042.3019943019945</v>
      </c>
      <c r="H23" s="27">
        <v>4036.9425787531923</v>
      </c>
      <c r="I23" s="27">
        <v>4029.1320968427017</v>
      </c>
      <c r="J23" s="27">
        <v>4020.9842003490076</v>
      </c>
      <c r="K23" s="26">
        <v>4020.9842003490076</v>
      </c>
      <c r="L23" s="26">
        <v>4016.4445909668912</v>
      </c>
      <c r="M23" s="26">
        <v>4008.8396666195799</v>
      </c>
      <c r="N23" s="27">
        <v>4009.6665724914064</v>
      </c>
      <c r="O23" s="27">
        <v>4008.839666619579</v>
      </c>
      <c r="P23" s="27">
        <v>4009.6665724914064</v>
      </c>
      <c r="Q23" s="27">
        <v>4009.6665724914064</v>
      </c>
      <c r="R23" s="27">
        <v>4021.3203842350599</v>
      </c>
      <c r="S23" s="27">
        <v>4021.3203842350599</v>
      </c>
      <c r="T23" s="27">
        <v>4021.3203842350599</v>
      </c>
      <c r="U23" s="27">
        <v>4022.1472901068901</v>
      </c>
      <c r="V23" s="27">
        <v>4012.9741959787161</v>
      </c>
      <c r="W23" s="17"/>
      <c r="X23" s="17"/>
      <c r="Y23" s="17"/>
    </row>
    <row r="24" spans="1:26" x14ac:dyDescent="0.25">
      <c r="C24" s="3" t="s">
        <v>3</v>
      </c>
      <c r="D24" s="33">
        <v>296191.09700000001</v>
      </c>
      <c r="E24" s="33">
        <v>277004.69800000003</v>
      </c>
      <c r="F24" s="33">
        <v>340121.99800000002</v>
      </c>
      <c r="G24" s="33">
        <v>249034.005</v>
      </c>
      <c r="H24" s="33">
        <v>315778.03499999997</v>
      </c>
      <c r="I24" s="33">
        <v>291887.13399999996</v>
      </c>
      <c r="J24" s="33">
        <v>290022.15899999987</v>
      </c>
      <c r="K24" s="33">
        <v>308549.54500000004</v>
      </c>
      <c r="L24" s="33">
        <v>268886.23200000002</v>
      </c>
      <c r="M24" s="33">
        <v>307067.63999999996</v>
      </c>
      <c r="N24" s="33">
        <v>268169.16599999997</v>
      </c>
      <c r="O24" s="33">
        <v>284879.435</v>
      </c>
      <c r="P24" s="33">
        <v>302437.23200000002</v>
      </c>
      <c r="Q24" s="33">
        <v>287819.35699999996</v>
      </c>
      <c r="R24" s="33">
        <v>268777.95100000012</v>
      </c>
      <c r="S24" s="33">
        <v>280407.49800000002</v>
      </c>
      <c r="T24" s="33">
        <v>195009.20099999994</v>
      </c>
      <c r="U24" s="33">
        <v>120122.20199999999</v>
      </c>
      <c r="V24" s="33">
        <v>168739.58700000003</v>
      </c>
      <c r="W24" s="22"/>
      <c r="X24" s="22"/>
      <c r="Y24" s="22"/>
    </row>
    <row r="25" spans="1:26" ht="15.75" thickBot="1" x14ac:dyDescent="0.3">
      <c r="A25" s="11"/>
      <c r="B25" s="11"/>
      <c r="C25" s="11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23"/>
      <c r="X25" s="23"/>
      <c r="Y25" s="23"/>
    </row>
    <row r="26" spans="1:26" ht="15.75" thickTop="1" x14ac:dyDescent="0.25"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22"/>
      <c r="X26" s="22"/>
      <c r="Y26" s="22"/>
    </row>
    <row r="27" spans="1:26" x14ac:dyDescent="0.25">
      <c r="A27" s="3" t="s">
        <v>11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22"/>
      <c r="X27" s="22"/>
      <c r="Y27" s="22"/>
    </row>
    <row r="28" spans="1:26" x14ac:dyDescent="0.25">
      <c r="C28" s="3" t="s">
        <v>2</v>
      </c>
      <c r="D28" s="33">
        <f>D23+D19+D14</f>
        <v>121053.84744305973</v>
      </c>
      <c r="E28" s="33">
        <f t="shared" ref="E28:V28" si="2">E23+E19+E14</f>
        <v>121368.88210606639</v>
      </c>
      <c r="F28" s="33">
        <f t="shared" si="2"/>
        <v>121355.8968968969</v>
      </c>
      <c r="G28" s="33">
        <f t="shared" si="2"/>
        <v>121431.30199430199</v>
      </c>
      <c r="H28" s="33">
        <f t="shared" si="2"/>
        <v>121494.94257875319</v>
      </c>
      <c r="I28" s="33">
        <f t="shared" si="2"/>
        <v>121519.1320968427</v>
      </c>
      <c r="J28" s="33">
        <f t="shared" si="2"/>
        <v>121492.984200349</v>
      </c>
      <c r="K28" s="33">
        <f t="shared" si="2"/>
        <v>121553.984200349</v>
      </c>
      <c r="L28" s="33">
        <f t="shared" si="2"/>
        <v>121431.44459096689</v>
      </c>
      <c r="M28" s="33">
        <f t="shared" si="2"/>
        <v>121047.83966661958</v>
      </c>
      <c r="N28" s="33">
        <f t="shared" si="2"/>
        <v>121241.6188539697</v>
      </c>
      <c r="O28" s="33">
        <f t="shared" si="2"/>
        <v>121002.45323861029</v>
      </c>
      <c r="P28" s="33">
        <f t="shared" si="2"/>
        <v>121082.00073395752</v>
      </c>
      <c r="Q28" s="33">
        <f t="shared" si="2"/>
        <v>121116.07315390391</v>
      </c>
      <c r="R28" s="33">
        <f t="shared" si="2"/>
        <v>121202.1116255135</v>
      </c>
      <c r="S28" s="33">
        <f t="shared" si="2"/>
        <v>121589.77261963232</v>
      </c>
      <c r="T28" s="33">
        <f t="shared" si="2"/>
        <v>121956.63654775312</v>
      </c>
      <c r="U28" s="33">
        <f t="shared" si="2"/>
        <v>122150.10554713433</v>
      </c>
      <c r="V28" s="33">
        <f t="shared" si="2"/>
        <v>122594.48202804616</v>
      </c>
      <c r="W28" s="22"/>
      <c r="X28" s="22"/>
      <c r="Y28" s="22"/>
    </row>
    <row r="29" spans="1:26" x14ac:dyDescent="0.25">
      <c r="C29" s="3" t="s">
        <v>3</v>
      </c>
      <c r="D29" s="33">
        <f>D15+D20+D24</f>
        <v>75742298.215000004</v>
      </c>
      <c r="E29" s="33">
        <f t="shared" ref="E29:V29" si="3">E15+E20+E24</f>
        <v>69194679.702999994</v>
      </c>
      <c r="F29" s="33">
        <f t="shared" si="3"/>
        <v>76550909.222000003</v>
      </c>
      <c r="G29" s="33">
        <f t="shared" si="3"/>
        <v>56978847.011000007</v>
      </c>
      <c r="H29" s="33">
        <f t="shared" si="3"/>
        <v>55989468.657999992</v>
      </c>
      <c r="I29" s="33">
        <f t="shared" si="3"/>
        <v>54867770.314999998</v>
      </c>
      <c r="J29" s="33">
        <f t="shared" si="3"/>
        <v>60948586.731999978</v>
      </c>
      <c r="K29" s="33">
        <f t="shared" si="3"/>
        <v>66690224.34300001</v>
      </c>
      <c r="L29" s="33">
        <f t="shared" si="3"/>
        <v>59342609.895999998</v>
      </c>
      <c r="M29" s="33">
        <f t="shared" si="3"/>
        <v>54962980.342</v>
      </c>
      <c r="N29" s="33">
        <f t="shared" si="3"/>
        <v>53059476.416999996</v>
      </c>
      <c r="O29" s="33">
        <f t="shared" si="3"/>
        <v>67675376.773000017</v>
      </c>
      <c r="P29" s="33">
        <f t="shared" si="3"/>
        <v>74164644.650999993</v>
      </c>
      <c r="Q29" s="33">
        <f t="shared" si="3"/>
        <v>71089296.547000006</v>
      </c>
      <c r="R29" s="33">
        <f t="shared" si="3"/>
        <v>64259823.782000005</v>
      </c>
      <c r="S29" s="33">
        <f t="shared" si="3"/>
        <v>60754149.636000015</v>
      </c>
      <c r="T29" s="33">
        <f t="shared" si="3"/>
        <v>54008562.103</v>
      </c>
      <c r="U29" s="33">
        <f t="shared" si="3"/>
        <v>45004800.909999989</v>
      </c>
      <c r="V29" s="33">
        <f t="shared" si="3"/>
        <v>65928692.320000015</v>
      </c>
      <c r="W29" s="22"/>
      <c r="X29" s="22"/>
      <c r="Y29" s="22"/>
      <c r="Z29" s="7"/>
    </row>
    <row r="30" spans="1:26" x14ac:dyDescent="0.2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3" spans="15:15" x14ac:dyDescent="0.25">
      <c r="O33" s="24"/>
    </row>
    <row r="34" spans="15:15" x14ac:dyDescent="0.25">
      <c r="O34" s="24"/>
    </row>
    <row r="35" spans="15:15" x14ac:dyDescent="0.25">
      <c r="O35" s="24"/>
    </row>
  </sheetData>
  <conditionalFormatting sqref="N6:V6 D7:V2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SO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2024-08-30T17:52:19Z</dcterms:modified>
</cp:coreProperties>
</file>