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Final\To be checked\"/>
    </mc:Choice>
  </mc:AlternateContent>
  <xr:revisionPtr revIDLastSave="0" documentId="13_ncr:1_{4C85C29A-083C-4560-A3B8-6DB73C0F69D0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Cognos_Office_Connection_Cache" sheetId="7" state="veryHidden" r:id="rId1"/>
    <sheet name="BillingDeterminants_AllCusts" sheetId="6" r:id="rId2"/>
  </sheets>
  <definedNames>
    <definedName name="ID" localSheetId="1" hidden="1">"20e7253e-3a97-491e-ae91-042e8a4931d3"</definedName>
    <definedName name="ID" localSheetId="0" hidden="1">"5f2b7c92-5858-4cc2-93b1-bd3d541572a7"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6" l="1"/>
  <c r="O22" i="6"/>
  <c r="N22" i="6"/>
  <c r="M22" i="6"/>
  <c r="L22" i="6"/>
  <c r="K22" i="6"/>
  <c r="P21" i="6"/>
  <c r="O21" i="6"/>
  <c r="N21" i="6"/>
  <c r="M21" i="6"/>
  <c r="L21" i="6"/>
  <c r="K21" i="6"/>
  <c r="P20" i="6"/>
  <c r="O20" i="6"/>
  <c r="N20" i="6"/>
  <c r="M20" i="6"/>
  <c r="L20" i="6"/>
  <c r="K20" i="6"/>
  <c r="Z20" i="6"/>
  <c r="Z21" i="6"/>
  <c r="Z22" i="6"/>
  <c r="J22" i="6"/>
  <c r="I22" i="6"/>
  <c r="H22" i="6"/>
  <c r="G22" i="6"/>
  <c r="F22" i="6"/>
  <c r="E22" i="6"/>
  <c r="J21" i="6"/>
  <c r="I21" i="6"/>
  <c r="H21" i="6"/>
  <c r="G21" i="6"/>
  <c r="F21" i="6"/>
  <c r="E21" i="6"/>
  <c r="J20" i="6"/>
  <c r="I20" i="6"/>
  <c r="H20" i="6"/>
  <c r="G20" i="6"/>
  <c r="F20" i="6"/>
  <c r="E20" i="6"/>
  <c r="Q22" i="6"/>
  <c r="S22" i="6"/>
  <c r="R21" i="6"/>
  <c r="T20" i="6"/>
  <c r="V22" i="6"/>
  <c r="Q21" i="6"/>
  <c r="U20" i="6"/>
  <c r="S20" i="6"/>
  <c r="X20" i="6"/>
  <c r="Y20" i="6"/>
  <c r="X21" i="6"/>
  <c r="Y21" i="6"/>
  <c r="X22" i="6"/>
  <c r="Y22" i="6"/>
  <c r="Q20" i="6"/>
  <c r="R20" i="6"/>
  <c r="V20" i="6"/>
  <c r="W20" i="6"/>
  <c r="S21" i="6"/>
  <c r="T21" i="6"/>
  <c r="U21" i="6"/>
  <c r="V21" i="6"/>
  <c r="W21" i="6"/>
  <c r="R22" i="6"/>
  <c r="T22" i="6"/>
  <c r="U22" i="6"/>
  <c r="W22" i="6"/>
</calcChain>
</file>

<file path=xl/sharedStrings.xml><?xml version="1.0" encoding="utf-8"?>
<sst xmlns="http://schemas.openxmlformats.org/spreadsheetml/2006/main" count="18" uniqueCount="12">
  <si>
    <t>meters</t>
  </si>
  <si>
    <t>demand</t>
  </si>
  <si>
    <t>energy</t>
  </si>
  <si>
    <t>Total Medium Class Billing Determinants</t>
  </si>
  <si>
    <t>Medium Standard Offer Group Billing Determinants, All Customers</t>
  </si>
  <si>
    <t>Class</t>
  </si>
  <si>
    <t>Voltage</t>
  </si>
  <si>
    <t>Secondary Voltage</t>
  </si>
  <si>
    <t>Primary Voltage</t>
  </si>
  <si>
    <t>Total Medium Secondary</t>
  </si>
  <si>
    <t>Total Medium Primary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</si>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</sst>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5" formatCode="0.00000000"/>
    <numFmt numFmtId="166" formatCode="[$-409]mmm\-yy;@"/>
    <numFmt numFmtId="167" formatCode="_(* #,##0_);_(* \(#,##0\);_(* &quot;-&quot;??_);_(@_)"/>
    <numFmt numFmtId="168" formatCode="#,##0;\(#,##0\)"/>
  </numFmts>
  <fonts count="14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.5"/>
      <color theme="1" tint="0.2499465926084170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8">
    <xf numFmtId="0" fontId="0" fillId="0" borderId="0"/>
    <xf numFmtId="0" fontId="3" fillId="0" borderId="4" applyNumberFormat="0" applyFill="0" applyProtection="0">
      <alignment horizontal="center" vertical="center"/>
    </xf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4" fillId="0" borderId="5" applyAlignment="0" applyProtection="0"/>
    <xf numFmtId="3" fontId="3" fillId="0" borderId="4" applyAlignment="0" applyProtection="0"/>
    <xf numFmtId="0" fontId="3" fillId="0" borderId="6" applyNumberFormat="0" applyAlignment="0" applyProtection="0"/>
    <xf numFmtId="3" fontId="3" fillId="0" borderId="4" applyAlignment="0" applyProtection="0"/>
    <xf numFmtId="0" fontId="3" fillId="0" borderId="4" applyNumberFormat="0" applyAlignment="0" applyProtection="0"/>
    <xf numFmtId="0" fontId="3" fillId="0" borderId="6" applyNumberFormat="0" applyAlignment="0" applyProtection="0"/>
    <xf numFmtId="0" fontId="3" fillId="0" borderId="4" applyNumberFormat="0" applyAlignment="0" applyProtection="0"/>
    <xf numFmtId="0" fontId="3" fillId="0" borderId="4" applyNumberFormat="0" applyAlignment="0" applyProtection="0"/>
    <xf numFmtId="0" fontId="3" fillId="0" borderId="4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3" fontId="4" fillId="0" borderId="5" applyFill="0" applyAlignment="0" applyProtection="0"/>
    <xf numFmtId="0" fontId="4" fillId="0" borderId="5" applyNumberFormat="0" applyFill="0" applyAlignment="0" applyProtection="0"/>
    <xf numFmtId="0" fontId="4" fillId="0" borderId="5" applyNumberFormat="0" applyFill="0" applyAlignment="0" applyProtection="0"/>
    <xf numFmtId="167" fontId="5" fillId="0" borderId="7">
      <alignment horizontal="center" vertical="center"/>
    </xf>
    <xf numFmtId="0" fontId="4" fillId="0" borderId="5">
      <alignment horizontal="right" vertical="center"/>
    </xf>
    <xf numFmtId="3" fontId="4" fillId="2" borderId="5">
      <alignment horizontal="center" vertical="center"/>
    </xf>
    <xf numFmtId="0" fontId="4" fillId="2" borderId="5">
      <alignment horizontal="right" vertical="center"/>
    </xf>
    <xf numFmtId="0" fontId="3" fillId="0" borderId="6">
      <alignment horizontal="left" vertical="center"/>
    </xf>
    <xf numFmtId="0" fontId="3" fillId="0" borderId="4">
      <alignment horizontal="center" vertical="center"/>
    </xf>
    <xf numFmtId="0" fontId="5" fillId="0" borderId="8">
      <alignment horizontal="center" vertical="center"/>
    </xf>
    <xf numFmtId="0" fontId="4" fillId="3" borderId="5"/>
    <xf numFmtId="3" fontId="6" fillId="0" borderId="5"/>
    <xf numFmtId="3" fontId="7" fillId="0" borderId="5"/>
    <xf numFmtId="0" fontId="3" fillId="0" borderId="4">
      <alignment horizontal="left" vertical="top"/>
    </xf>
    <xf numFmtId="0" fontId="8" fillId="0" borderId="5"/>
    <xf numFmtId="0" fontId="3" fillId="0" borderId="4">
      <alignment horizontal="left" vertical="center"/>
    </xf>
    <xf numFmtId="0" fontId="4" fillId="2" borderId="9"/>
    <xf numFmtId="3" fontId="4" fillId="0" borderId="5">
      <alignment horizontal="right" vertical="center"/>
    </xf>
    <xf numFmtId="0" fontId="3" fillId="0" borderId="4">
      <alignment horizontal="right" vertical="center"/>
    </xf>
    <xf numFmtId="0" fontId="4" fillId="0" borderId="8">
      <alignment horizontal="center" vertical="center"/>
    </xf>
    <xf numFmtId="3" fontId="4" fillId="0" borderId="5"/>
    <xf numFmtId="3" fontId="4" fillId="0" borderId="5"/>
    <xf numFmtId="0" fontId="4" fillId="0" borderId="8">
      <alignment horizontal="center" vertical="center" wrapText="1"/>
    </xf>
    <xf numFmtId="0" fontId="9" fillId="0" borderId="8">
      <alignment horizontal="left" vertical="center" indent="1"/>
    </xf>
    <xf numFmtId="0" fontId="10" fillId="0" borderId="5"/>
    <xf numFmtId="0" fontId="3" fillId="0" borderId="6">
      <alignment horizontal="left" vertical="center"/>
    </xf>
    <xf numFmtId="3" fontId="4" fillId="0" borderId="5">
      <alignment horizontal="center" vertical="center"/>
    </xf>
    <xf numFmtId="0" fontId="3" fillId="0" borderId="4">
      <alignment horizontal="center" vertical="center"/>
    </xf>
    <xf numFmtId="0" fontId="3" fillId="0" borderId="4">
      <alignment horizontal="center" vertical="center"/>
    </xf>
    <xf numFmtId="0" fontId="3" fillId="0" borderId="6">
      <alignment horizontal="left" vertical="center"/>
    </xf>
    <xf numFmtId="0" fontId="3" fillId="0" borderId="6">
      <alignment horizontal="left" vertical="center"/>
    </xf>
    <xf numFmtId="0" fontId="11" fillId="0" borderId="5"/>
    <xf numFmtId="43" fontId="1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165" fontId="0" fillId="0" borderId="0" xfId="0" applyNumberFormat="1"/>
    <xf numFmtId="3" fontId="0" fillId="0" borderId="0" xfId="0" applyNumberFormat="1" applyFill="1" applyAlignment="1">
      <alignment horizontal="center"/>
    </xf>
    <xf numFmtId="3" fontId="0" fillId="0" borderId="2" xfId="0" applyNumberFormat="1" applyFill="1" applyBorder="1" applyAlignment="1">
      <alignment horizontal="center"/>
    </xf>
    <xf numFmtId="0" fontId="0" fillId="4" borderId="3" xfId="0" applyFill="1" applyBorder="1"/>
    <xf numFmtId="166" fontId="2" fillId="4" borderId="3" xfId="0" applyNumberFormat="1" applyFont="1" applyFill="1" applyBorder="1" applyAlignment="1">
      <alignment horizontal="center"/>
    </xf>
    <xf numFmtId="168" fontId="12" fillId="0" borderId="5" xfId="46" applyNumberFormat="1" applyFont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168" fontId="0" fillId="0" borderId="0" xfId="0" applyNumberFormat="1" applyFont="1" applyAlignment="1">
      <alignment horizontal="center"/>
    </xf>
    <xf numFmtId="0" fontId="0" fillId="0" borderId="0" xfId="0" applyFill="1"/>
    <xf numFmtId="168" fontId="12" fillId="0" borderId="5" xfId="46" applyNumberFormat="1" applyFont="1" applyFill="1" applyAlignment="1">
      <alignment horizontal="center"/>
    </xf>
    <xf numFmtId="168" fontId="0" fillId="0" borderId="0" xfId="0" applyNumberFormat="1" applyFont="1" applyFill="1" applyAlignment="1">
      <alignment horizontal="center"/>
    </xf>
    <xf numFmtId="167" fontId="0" fillId="0" borderId="0" xfId="57" applyNumberFormat="1" applyFont="1" applyFill="1" applyAlignment="1">
      <alignment horizontal="center"/>
    </xf>
    <xf numFmtId="167" fontId="0" fillId="0" borderId="0" xfId="57" applyNumberFormat="1" applyFont="1" applyAlignment="1">
      <alignment horizontal="center"/>
    </xf>
    <xf numFmtId="167" fontId="0" fillId="0" borderId="1" xfId="57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</cellXfs>
  <cellStyles count="58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Comma" xfId="57" builtinId="3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7000000}"/>
    <cellStyle name="Locked - IBM Cognos" xfId="41" xr:uid="{00000000-0005-0000-0000-000028000000}"/>
    <cellStyle name="Measure - IBM Cognos" xfId="42" xr:uid="{00000000-0005-0000-0000-000029000000}"/>
    <cellStyle name="Measure Header - IBM Cognos" xfId="43" xr:uid="{00000000-0005-0000-0000-00002A000000}"/>
    <cellStyle name="Measure Name - IBM Cognos" xfId="44" xr:uid="{00000000-0005-0000-0000-00002B000000}"/>
    <cellStyle name="Measure Summary - IBM Cognos" xfId="45" xr:uid="{00000000-0005-0000-0000-00002C000000}"/>
    <cellStyle name="Measure Summary TM1 - IBM Cognos" xfId="46" xr:uid="{00000000-0005-0000-0000-00002D000000}"/>
    <cellStyle name="Measure Template - IBM Cognos" xfId="47" xr:uid="{00000000-0005-0000-0000-00002E000000}"/>
    <cellStyle name="More - IBM Cognos" xfId="48" xr:uid="{00000000-0005-0000-0000-00002F000000}"/>
    <cellStyle name="Normal" xfId="0" builtinId="0" customBuiltin="1"/>
    <cellStyle name="Pending Change - IBM Cognos" xfId="49" xr:uid="{00000000-0005-0000-0000-000031000000}"/>
    <cellStyle name="Row Name - IBM Cognos" xfId="50" xr:uid="{00000000-0005-0000-0000-000032000000}"/>
    <cellStyle name="Row Template - IBM Cognos" xfId="51" xr:uid="{00000000-0005-0000-0000-000033000000}"/>
    <cellStyle name="Summary Column Name - IBM Cognos" xfId="52" xr:uid="{00000000-0005-0000-0000-000034000000}"/>
    <cellStyle name="Summary Column Name TM1 - IBM Cognos" xfId="53" xr:uid="{00000000-0005-0000-0000-000035000000}"/>
    <cellStyle name="Summary Row Name - IBM Cognos" xfId="54" xr:uid="{00000000-0005-0000-0000-000036000000}"/>
    <cellStyle name="Summary Row Name TM1 - IBM Cognos" xfId="55" xr:uid="{00000000-0005-0000-0000-000037000000}"/>
    <cellStyle name="Unsaved Change - IBM Cognos" xfId="56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6"/>
  <sheetViews>
    <sheetView tabSelected="1" zoomScale="70" zoomScaleNormal="70" workbookViewId="0">
      <selection activeCell="H43" sqref="H43"/>
    </sheetView>
  </sheetViews>
  <sheetFormatPr defaultRowHeight="15" x14ac:dyDescent="0.25"/>
  <cols>
    <col min="1" max="1" width="32.85546875" customWidth="1"/>
    <col min="2" max="2" width="17.7109375" bestFit="1" customWidth="1"/>
    <col min="3" max="3" width="6.140625" customWidth="1"/>
    <col min="4" max="4" width="8.28515625" bestFit="1" customWidth="1"/>
    <col min="5" max="23" width="15" bestFit="1" customWidth="1"/>
    <col min="24" max="24" width="12" bestFit="1" customWidth="1"/>
    <col min="25" max="25" width="12.42578125" bestFit="1" customWidth="1"/>
    <col min="26" max="26" width="12" bestFit="1" customWidth="1"/>
  </cols>
  <sheetData>
    <row r="1" spans="1:26" x14ac:dyDescent="0.25">
      <c r="A1" s="1" t="s">
        <v>11</v>
      </c>
    </row>
    <row r="3" spans="1:26" x14ac:dyDescent="0.25">
      <c r="A3" t="s">
        <v>4</v>
      </c>
    </row>
    <row r="4" spans="1:26" ht="15.75" thickBot="1" x14ac:dyDescent="0.3"/>
    <row r="5" spans="1:26" ht="16.5" thickTop="1" thickBot="1" x14ac:dyDescent="0.3">
      <c r="A5" s="8" t="s">
        <v>5</v>
      </c>
      <c r="B5" s="8" t="s">
        <v>6</v>
      </c>
      <c r="C5" s="8"/>
      <c r="D5" s="8"/>
      <c r="E5" s="9">
        <v>44562</v>
      </c>
      <c r="F5" s="9">
        <v>44593</v>
      </c>
      <c r="G5" s="9">
        <v>44621</v>
      </c>
      <c r="H5" s="9">
        <v>44652</v>
      </c>
      <c r="I5" s="9">
        <v>44682</v>
      </c>
      <c r="J5" s="9">
        <v>44713</v>
      </c>
      <c r="K5" s="9">
        <v>44743</v>
      </c>
      <c r="L5" s="9">
        <v>44774</v>
      </c>
      <c r="M5" s="9">
        <v>44805</v>
      </c>
      <c r="N5" s="9">
        <v>44836</v>
      </c>
      <c r="O5" s="9">
        <v>44868</v>
      </c>
      <c r="P5" s="9">
        <v>44899</v>
      </c>
      <c r="Q5" s="9">
        <v>44927</v>
      </c>
      <c r="R5" s="9">
        <v>44959</v>
      </c>
      <c r="S5" s="9">
        <v>44988</v>
      </c>
      <c r="T5" s="9">
        <v>45020</v>
      </c>
      <c r="U5" s="9">
        <v>45051</v>
      </c>
      <c r="V5" s="9">
        <v>45083</v>
      </c>
      <c r="W5" s="9">
        <v>45114</v>
      </c>
      <c r="X5" s="9">
        <v>45146</v>
      </c>
      <c r="Y5" s="9">
        <v>45178</v>
      </c>
      <c r="Z5" s="9">
        <v>45209</v>
      </c>
    </row>
    <row r="6" spans="1:26" ht="15.75" thickTop="1" x14ac:dyDescent="0.25"/>
    <row r="7" spans="1:26" x14ac:dyDescent="0.25">
      <c r="A7" s="1" t="s">
        <v>9</v>
      </c>
      <c r="X7" s="13"/>
    </row>
    <row r="8" spans="1:26" x14ac:dyDescent="0.25">
      <c r="D8" t="s">
        <v>0</v>
      </c>
      <c r="E8" s="17">
        <v>1415</v>
      </c>
      <c r="F8" s="17">
        <v>1361</v>
      </c>
      <c r="G8" s="17">
        <v>1518</v>
      </c>
      <c r="H8" s="17">
        <v>1374</v>
      </c>
      <c r="I8" s="17">
        <v>1436</v>
      </c>
      <c r="J8" s="17">
        <v>1456</v>
      </c>
      <c r="K8" s="17">
        <v>1447</v>
      </c>
      <c r="L8" s="17">
        <v>1501</v>
      </c>
      <c r="M8" s="17">
        <v>1469</v>
      </c>
      <c r="N8" s="17">
        <v>1470</v>
      </c>
      <c r="O8" s="17">
        <v>1423</v>
      </c>
      <c r="P8" s="17">
        <v>1461</v>
      </c>
      <c r="Q8" s="17">
        <v>1421</v>
      </c>
      <c r="R8" s="17">
        <v>1345</v>
      </c>
      <c r="S8" s="17">
        <v>1583</v>
      </c>
      <c r="T8" s="17">
        <v>1400</v>
      </c>
      <c r="U8" s="17">
        <v>1537</v>
      </c>
      <c r="V8" s="17">
        <v>1487</v>
      </c>
      <c r="W8" s="17">
        <v>1472</v>
      </c>
      <c r="X8" s="14">
        <v>1534</v>
      </c>
      <c r="Y8" s="10">
        <v>1426</v>
      </c>
      <c r="Z8" s="10">
        <v>1565</v>
      </c>
    </row>
    <row r="9" spans="1:26" x14ac:dyDescent="0.25">
      <c r="B9" t="s">
        <v>7</v>
      </c>
      <c r="D9" t="s">
        <v>1</v>
      </c>
      <c r="E9" s="17">
        <v>86253.342000000019</v>
      </c>
      <c r="F9" s="17">
        <v>83336.064999999988</v>
      </c>
      <c r="G9" s="17">
        <v>94457.095000000001</v>
      </c>
      <c r="H9" s="17">
        <v>82310.437999999995</v>
      </c>
      <c r="I9" s="17">
        <v>90281.478000000003</v>
      </c>
      <c r="J9" s="17">
        <v>95775.285999999993</v>
      </c>
      <c r="K9" s="17">
        <v>99665.915999999997</v>
      </c>
      <c r="L9" s="17">
        <v>106215.28</v>
      </c>
      <c r="M9" s="17">
        <v>102966.17900000002</v>
      </c>
      <c r="N9" s="17">
        <v>96976.114999999991</v>
      </c>
      <c r="O9" s="17">
        <v>90143.654999999999</v>
      </c>
      <c r="P9" s="17">
        <v>89791.729999999981</v>
      </c>
      <c r="Q9" s="17">
        <v>87396.877999999997</v>
      </c>
      <c r="R9" s="17">
        <v>84698.61099999999</v>
      </c>
      <c r="S9" s="17">
        <v>95715.206000000006</v>
      </c>
      <c r="T9" s="17">
        <v>85181.215000000011</v>
      </c>
      <c r="U9" s="17">
        <v>93310.50999999998</v>
      </c>
      <c r="V9" s="17">
        <v>98385.111000000004</v>
      </c>
      <c r="W9" s="17">
        <v>101548.16600000001</v>
      </c>
      <c r="X9" s="14">
        <v>105066.436</v>
      </c>
      <c r="Y9" s="10">
        <v>101751.90399999998</v>
      </c>
      <c r="Z9" s="10">
        <v>104340.88000000002</v>
      </c>
    </row>
    <row r="10" spans="1:26" x14ac:dyDescent="0.25">
      <c r="D10" t="s">
        <v>2</v>
      </c>
      <c r="E10" s="17">
        <v>31077581</v>
      </c>
      <c r="F10" s="17">
        <v>28159155</v>
      </c>
      <c r="G10" s="17">
        <v>31286345</v>
      </c>
      <c r="H10" s="17">
        <v>27129100.594000001</v>
      </c>
      <c r="I10" s="17">
        <v>27930918</v>
      </c>
      <c r="J10" s="17">
        <v>29507491</v>
      </c>
      <c r="K10" s="17">
        <v>31937414.979999997</v>
      </c>
      <c r="L10" s="17">
        <v>34996546.009999998</v>
      </c>
      <c r="M10" s="17">
        <v>34037158.012999997</v>
      </c>
      <c r="N10" s="17">
        <v>29396860.594999999</v>
      </c>
      <c r="O10" s="17">
        <v>27304229.777000003</v>
      </c>
      <c r="P10" s="17">
        <v>30194092.052999999</v>
      </c>
      <c r="Q10" s="17">
        <v>30397397.447000001</v>
      </c>
      <c r="R10" s="17">
        <v>27406174.640999999</v>
      </c>
      <c r="S10" s="17">
        <v>31412667.022999998</v>
      </c>
      <c r="T10" s="17">
        <v>28040792.166000001</v>
      </c>
      <c r="U10" s="17">
        <v>28131970.247000001</v>
      </c>
      <c r="V10" s="17">
        <v>30063736.986000001</v>
      </c>
      <c r="W10" s="17">
        <v>32027703.840000004</v>
      </c>
      <c r="X10" s="14">
        <v>33894186.399000004</v>
      </c>
      <c r="Y10" s="10">
        <v>33330842.860999998</v>
      </c>
      <c r="Z10" s="10">
        <v>31365264.214000002</v>
      </c>
    </row>
    <row r="11" spans="1:26" x14ac:dyDescent="0.25">
      <c r="A11" s="2"/>
      <c r="B11" s="2"/>
      <c r="C11" s="2"/>
      <c r="D11" s="2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1"/>
      <c r="Y11" s="11"/>
      <c r="Z11" s="11"/>
    </row>
    <row r="12" spans="1:26" x14ac:dyDescent="0.25"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5"/>
      <c r="Y12" s="12"/>
      <c r="Z12" s="12"/>
    </row>
    <row r="13" spans="1:26" x14ac:dyDescent="0.25">
      <c r="A13" s="1" t="s">
        <v>10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5"/>
      <c r="Y13" s="12"/>
      <c r="Z13" s="12"/>
    </row>
    <row r="14" spans="1:26" x14ac:dyDescent="0.25">
      <c r="D14" t="s">
        <v>0</v>
      </c>
      <c r="E14" s="17">
        <v>91</v>
      </c>
      <c r="F14" s="17">
        <v>87</v>
      </c>
      <c r="G14" s="17">
        <v>99</v>
      </c>
      <c r="H14" s="17">
        <v>83</v>
      </c>
      <c r="I14" s="17">
        <v>94</v>
      </c>
      <c r="J14" s="17">
        <v>93</v>
      </c>
      <c r="K14" s="17">
        <v>92</v>
      </c>
      <c r="L14" s="17">
        <v>97</v>
      </c>
      <c r="M14" s="17">
        <v>91</v>
      </c>
      <c r="N14" s="17">
        <v>90</v>
      </c>
      <c r="O14" s="17">
        <v>88</v>
      </c>
      <c r="P14" s="17">
        <v>89</v>
      </c>
      <c r="Q14" s="17">
        <v>91</v>
      </c>
      <c r="R14" s="17">
        <v>87</v>
      </c>
      <c r="S14" s="17">
        <v>99</v>
      </c>
      <c r="T14" s="17">
        <v>90</v>
      </c>
      <c r="U14" s="17">
        <v>97</v>
      </c>
      <c r="V14" s="17">
        <v>93</v>
      </c>
      <c r="W14" s="17">
        <v>93</v>
      </c>
      <c r="X14" s="14">
        <v>97</v>
      </c>
      <c r="Y14" s="10">
        <v>87</v>
      </c>
      <c r="Z14" s="10">
        <v>102</v>
      </c>
    </row>
    <row r="15" spans="1:26" x14ac:dyDescent="0.25">
      <c r="B15" t="s">
        <v>8</v>
      </c>
      <c r="D15" t="s">
        <v>1</v>
      </c>
      <c r="E15" s="17">
        <v>9868.527</v>
      </c>
      <c r="F15" s="17">
        <v>10527.999000000002</v>
      </c>
      <c r="G15" s="17">
        <v>11238.891</v>
      </c>
      <c r="H15" s="17">
        <v>9066.4430000000011</v>
      </c>
      <c r="I15" s="17">
        <v>9657.0880000000016</v>
      </c>
      <c r="J15" s="17">
        <v>9505.9639999999999</v>
      </c>
      <c r="K15" s="17">
        <v>10036.894999999999</v>
      </c>
      <c r="L15" s="17">
        <v>11615.805</v>
      </c>
      <c r="M15" s="17">
        <v>10822.289000000001</v>
      </c>
      <c r="N15" s="17">
        <v>10928.353999999999</v>
      </c>
      <c r="O15" s="17">
        <v>9842.6200000000008</v>
      </c>
      <c r="P15" s="17">
        <v>10160.861999999999</v>
      </c>
      <c r="Q15" s="17">
        <v>10492.14</v>
      </c>
      <c r="R15" s="17">
        <v>11002.466000000002</v>
      </c>
      <c r="S15" s="17">
        <v>12021.641</v>
      </c>
      <c r="T15" s="17">
        <v>10146.428000000002</v>
      </c>
      <c r="U15" s="17">
        <v>10440.415000000001</v>
      </c>
      <c r="V15" s="17">
        <v>10375.1</v>
      </c>
      <c r="W15" s="17">
        <v>10623.145</v>
      </c>
      <c r="X15" s="14">
        <v>11788.740999999998</v>
      </c>
      <c r="Y15" s="10">
        <v>10561.190999999999</v>
      </c>
      <c r="Z15" s="10">
        <v>12047.215000000002</v>
      </c>
    </row>
    <row r="16" spans="1:26" x14ac:dyDescent="0.25">
      <c r="D16" t="s">
        <v>2</v>
      </c>
      <c r="E16" s="17">
        <v>3956111</v>
      </c>
      <c r="F16" s="17">
        <v>3703657</v>
      </c>
      <c r="G16" s="17">
        <v>4021283</v>
      </c>
      <c r="H16" s="17">
        <v>3222356</v>
      </c>
      <c r="I16" s="17">
        <v>3296403</v>
      </c>
      <c r="J16" s="17">
        <v>3224925</v>
      </c>
      <c r="K16" s="17">
        <v>3450587</v>
      </c>
      <c r="L16" s="17">
        <v>3979684</v>
      </c>
      <c r="M16" s="17">
        <v>3876561</v>
      </c>
      <c r="N16" s="17">
        <v>3645328</v>
      </c>
      <c r="O16" s="17">
        <v>3154254</v>
      </c>
      <c r="P16" s="17">
        <v>3871069</v>
      </c>
      <c r="Q16" s="17">
        <v>3687155</v>
      </c>
      <c r="R16" s="17">
        <v>3637393</v>
      </c>
      <c r="S16" s="17">
        <v>4164734</v>
      </c>
      <c r="T16" s="17">
        <v>3900269</v>
      </c>
      <c r="U16" s="17">
        <v>3547870</v>
      </c>
      <c r="V16" s="17">
        <v>3575928</v>
      </c>
      <c r="W16" s="17">
        <v>3716074.0010000002</v>
      </c>
      <c r="X16" s="14">
        <v>4064544.16</v>
      </c>
      <c r="Y16" s="10">
        <v>3823026.1999999997</v>
      </c>
      <c r="Z16" s="10">
        <v>4089490.58</v>
      </c>
    </row>
    <row r="17" spans="1:26" ht="15.75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7"/>
      <c r="Y17" s="7"/>
      <c r="Z17" s="7"/>
    </row>
    <row r="18" spans="1:26" ht="15.75" thickTop="1" x14ac:dyDescent="0.25">
      <c r="E18" s="6"/>
      <c r="F18" s="6"/>
      <c r="G18" s="6"/>
      <c r="H18" s="6"/>
      <c r="I18" s="6"/>
      <c r="J18" s="6"/>
      <c r="K18" s="19"/>
      <c r="L18" s="19"/>
      <c r="M18" s="19"/>
      <c r="N18" s="19"/>
      <c r="O18" s="19"/>
      <c r="P18" s="19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25">
      <c r="A19" t="s">
        <v>3</v>
      </c>
      <c r="E19" s="6"/>
      <c r="F19" s="6"/>
      <c r="G19" s="6"/>
      <c r="H19" s="6"/>
      <c r="I19" s="6"/>
      <c r="J19" s="6"/>
      <c r="K19" s="19"/>
      <c r="L19" s="19"/>
      <c r="M19" s="19"/>
      <c r="N19" s="19"/>
      <c r="O19" s="19"/>
      <c r="P19" s="19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25">
      <c r="D20" t="s">
        <v>0</v>
      </c>
      <c r="E20" s="6">
        <f t="shared" ref="E20:M20" si="0">E8+E14</f>
        <v>1506</v>
      </c>
      <c r="F20" s="6">
        <f t="shared" si="0"/>
        <v>1448</v>
      </c>
      <c r="G20" s="6">
        <f t="shared" si="0"/>
        <v>1617</v>
      </c>
      <c r="H20" s="6">
        <f t="shared" si="0"/>
        <v>1457</v>
      </c>
      <c r="I20" s="6">
        <f t="shared" si="0"/>
        <v>1530</v>
      </c>
      <c r="J20" s="6">
        <f t="shared" si="0"/>
        <v>1549</v>
      </c>
      <c r="K20" s="19">
        <f t="shared" si="0"/>
        <v>1539</v>
      </c>
      <c r="L20" s="19">
        <f t="shared" si="0"/>
        <v>1598</v>
      </c>
      <c r="M20" s="19">
        <f t="shared" si="0"/>
        <v>1560</v>
      </c>
      <c r="N20" s="19">
        <f>N8+N14</f>
        <v>1560</v>
      </c>
      <c r="O20" s="19">
        <f t="shared" ref="O20:P20" si="1">O8+O14</f>
        <v>1511</v>
      </c>
      <c r="P20" s="19">
        <f t="shared" si="1"/>
        <v>1550</v>
      </c>
      <c r="Q20" s="6">
        <f t="shared" ref="Q20:W20" si="2">Q8+Q14</f>
        <v>1512</v>
      </c>
      <c r="R20" s="6">
        <f t="shared" si="2"/>
        <v>1432</v>
      </c>
      <c r="S20" s="6">
        <f t="shared" si="2"/>
        <v>1682</v>
      </c>
      <c r="T20" s="6">
        <f t="shared" si="2"/>
        <v>1490</v>
      </c>
      <c r="U20" s="6">
        <f t="shared" si="2"/>
        <v>1634</v>
      </c>
      <c r="V20" s="6">
        <f t="shared" si="2"/>
        <v>1580</v>
      </c>
      <c r="W20" s="6">
        <f t="shared" si="2"/>
        <v>1565</v>
      </c>
      <c r="X20" s="6">
        <f t="shared" ref="X20:Y20" si="3">X8+X14</f>
        <v>1631</v>
      </c>
      <c r="Y20" s="6">
        <f t="shared" si="3"/>
        <v>1513</v>
      </c>
      <c r="Z20" s="6">
        <f t="shared" ref="Z20" si="4">Z8+Z14</f>
        <v>1667</v>
      </c>
    </row>
    <row r="21" spans="1:26" x14ac:dyDescent="0.25">
      <c r="D21" t="s">
        <v>1</v>
      </c>
      <c r="E21" s="6">
        <f t="shared" ref="E21:P21" si="5">E9+E15</f>
        <v>96121.869000000021</v>
      </c>
      <c r="F21" s="6">
        <f t="shared" si="5"/>
        <v>93864.063999999984</v>
      </c>
      <c r="G21" s="6">
        <f t="shared" si="5"/>
        <v>105695.986</v>
      </c>
      <c r="H21" s="6">
        <f t="shared" si="5"/>
        <v>91376.880999999994</v>
      </c>
      <c r="I21" s="6">
        <f t="shared" si="5"/>
        <v>99938.566000000006</v>
      </c>
      <c r="J21" s="6">
        <f t="shared" si="5"/>
        <v>105281.25</v>
      </c>
      <c r="K21" s="19">
        <f t="shared" si="5"/>
        <v>109702.811</v>
      </c>
      <c r="L21" s="19">
        <f t="shared" si="5"/>
        <v>117831.08499999999</v>
      </c>
      <c r="M21" s="19">
        <f t="shared" si="5"/>
        <v>113788.46800000002</v>
      </c>
      <c r="N21" s="19">
        <f t="shared" si="5"/>
        <v>107904.46899999998</v>
      </c>
      <c r="O21" s="19">
        <f t="shared" si="5"/>
        <v>99986.274999999994</v>
      </c>
      <c r="P21" s="19">
        <f t="shared" si="5"/>
        <v>99952.591999999975</v>
      </c>
      <c r="Q21" s="6">
        <f t="shared" ref="Q21:W21" si="6">Q9+Q15</f>
        <v>97889.017999999996</v>
      </c>
      <c r="R21" s="6">
        <f t="shared" si="6"/>
        <v>95701.07699999999</v>
      </c>
      <c r="S21" s="6">
        <f t="shared" si="6"/>
        <v>107736.84700000001</v>
      </c>
      <c r="T21" s="6">
        <f t="shared" si="6"/>
        <v>95327.643000000011</v>
      </c>
      <c r="U21" s="6">
        <f t="shared" si="6"/>
        <v>103750.92499999999</v>
      </c>
      <c r="V21" s="6">
        <f t="shared" si="6"/>
        <v>108760.21100000001</v>
      </c>
      <c r="W21" s="6">
        <f t="shared" si="6"/>
        <v>112171.31100000002</v>
      </c>
      <c r="X21" s="6">
        <f t="shared" ref="X21:Y21" si="7">X9+X15</f>
        <v>116855.177</v>
      </c>
      <c r="Y21" s="6">
        <f t="shared" si="7"/>
        <v>112313.09499999997</v>
      </c>
      <c r="Z21" s="6">
        <f t="shared" ref="Z21" si="8">Z9+Z15</f>
        <v>116388.09500000002</v>
      </c>
    </row>
    <row r="22" spans="1:26" x14ac:dyDescent="0.25">
      <c r="D22" t="s">
        <v>2</v>
      </c>
      <c r="E22" s="6">
        <f>E10+E16</f>
        <v>35033692</v>
      </c>
      <c r="F22" s="6">
        <f t="shared" ref="F22:P22" si="9">F10+F16</f>
        <v>31862812</v>
      </c>
      <c r="G22" s="6">
        <f t="shared" si="9"/>
        <v>35307628</v>
      </c>
      <c r="H22" s="6">
        <f t="shared" si="9"/>
        <v>30351456.594000001</v>
      </c>
      <c r="I22" s="6">
        <f t="shared" si="9"/>
        <v>31227321</v>
      </c>
      <c r="J22" s="6">
        <f t="shared" si="9"/>
        <v>32732416</v>
      </c>
      <c r="K22" s="19">
        <f t="shared" si="9"/>
        <v>35388001.979999997</v>
      </c>
      <c r="L22" s="19">
        <f t="shared" si="9"/>
        <v>38976230.009999998</v>
      </c>
      <c r="M22" s="19">
        <f t="shared" si="9"/>
        <v>37913719.012999997</v>
      </c>
      <c r="N22" s="19">
        <f t="shared" si="9"/>
        <v>33042188.594999999</v>
      </c>
      <c r="O22" s="19">
        <f t="shared" si="9"/>
        <v>30458483.777000003</v>
      </c>
      <c r="P22" s="19">
        <f t="shared" si="9"/>
        <v>34065161.053000003</v>
      </c>
      <c r="Q22" s="6">
        <f>Q10+Q16</f>
        <v>34084552.446999997</v>
      </c>
      <c r="R22" s="6">
        <f t="shared" ref="R22:W22" si="10">R10+R16</f>
        <v>31043567.640999999</v>
      </c>
      <c r="S22" s="6">
        <f t="shared" si="10"/>
        <v>35577401.023000002</v>
      </c>
      <c r="T22" s="6">
        <f t="shared" si="10"/>
        <v>31941061.166000001</v>
      </c>
      <c r="U22" s="6">
        <f t="shared" si="10"/>
        <v>31679840.247000001</v>
      </c>
      <c r="V22" s="6">
        <f t="shared" si="10"/>
        <v>33639664.986000001</v>
      </c>
      <c r="W22" s="6">
        <f t="shared" si="10"/>
        <v>35743777.841000006</v>
      </c>
      <c r="X22" s="6">
        <f t="shared" ref="X22:Y22" si="11">X10+X16</f>
        <v>37958730.559</v>
      </c>
      <c r="Y22" s="6">
        <f t="shared" si="11"/>
        <v>37153869.060999997</v>
      </c>
      <c r="Z22" s="6">
        <f t="shared" ref="Z22" si="12">Z10+Z16</f>
        <v>35454754.794</v>
      </c>
    </row>
    <row r="23" spans="1:26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thickTop="1" x14ac:dyDescent="0.25"/>
    <row r="25" spans="1:26" x14ac:dyDescent="0.25">
      <c r="A25" s="1"/>
      <c r="B25" s="1"/>
      <c r="C25" s="4"/>
      <c r="D25" s="4"/>
      <c r="E25" s="4"/>
      <c r="F25" s="4"/>
      <c r="G25" s="4"/>
      <c r="H25" s="4"/>
      <c r="I25" s="4"/>
      <c r="J25" s="5"/>
    </row>
    <row r="26" spans="1:26" x14ac:dyDescent="0.25"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BillingDeterminants_AllCusts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2013-04-12T17:06:21Z</dcterms:created>
  <dcterms:modified xsi:type="dcterms:W3CDTF">2023-11-14T21:25:26Z</dcterms:modified>
</cp:coreProperties>
</file>