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berdrolaus-my.sharepoint.com/personal/susan_clary_cmpco_com/Documents/Sue's Data/MPUC Standard Offer Folders/Standard Offer Res Sm Comm 2025/_October 2025 MPUC Files/"/>
    </mc:Choice>
  </mc:AlternateContent>
  <xr:revisionPtr revIDLastSave="3" documentId="13_ncr:1_{46B3EBD3-B59E-4950-A686-690CA6F1BE67}" xr6:coauthVersionLast="47" xr6:coauthVersionMax="47" xr10:uidLastSave="{987DA5C8-1478-4746-8B12-22CB1CAF2974}"/>
  <bookViews>
    <workbookView xWindow="-108" yWindow="-108" windowWidth="23256" windowHeight="12456" xr2:uid="{00000000-000D-0000-FFFF-FFFF00000000}"/>
  </bookViews>
  <sheets>
    <sheet name="RES &amp; Small ALL_ONLY 2025" sheetId="1" r:id="rId1"/>
  </sheets>
  <definedNames>
    <definedName name="_xlnm.Print_Area" localSheetId="0">'RES &amp; Small ALL_ONLY 2025'!$A$1:$O$55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3" i="1" l="1"/>
  <c r="E43" i="1"/>
  <c r="F43" i="1"/>
  <c r="G43" i="1"/>
  <c r="H43" i="1"/>
  <c r="I43" i="1"/>
  <c r="J43" i="1"/>
  <c r="K43" i="1"/>
  <c r="C43" i="1"/>
  <c r="C49" i="1"/>
  <c r="D49" i="1"/>
  <c r="E49" i="1"/>
  <c r="C40" i="1"/>
  <c r="D40" i="1"/>
  <c r="E40" i="1"/>
  <c r="F40" i="1"/>
  <c r="G40" i="1"/>
  <c r="H40" i="1"/>
  <c r="I40" i="1"/>
  <c r="C42" i="1"/>
  <c r="D42" i="1"/>
  <c r="E42" i="1"/>
  <c r="F42" i="1"/>
  <c r="G42" i="1"/>
  <c r="H42" i="1"/>
  <c r="I42" i="1"/>
  <c r="I21" i="1"/>
  <c r="I23" i="1"/>
  <c r="D23" i="1"/>
  <c r="E23" i="1"/>
  <c r="F23" i="1"/>
  <c r="G23" i="1"/>
  <c r="H23" i="1"/>
  <c r="C23" i="1"/>
  <c r="D21" i="1"/>
  <c r="E21" i="1"/>
  <c r="F21" i="1"/>
  <c r="G21" i="1"/>
  <c r="H21" i="1"/>
  <c r="C21" i="1"/>
  <c r="C47" i="1" s="1"/>
  <c r="E47" i="1" l="1"/>
  <c r="D47" i="1"/>
  <c r="H47" i="1"/>
  <c r="I49" i="1"/>
  <c r="I47" i="1"/>
  <c r="H49" i="1"/>
  <c r="G49" i="1"/>
  <c r="G47" i="1"/>
  <c r="F49" i="1"/>
  <c r="F47" i="1"/>
  <c r="O36" i="1"/>
  <c r="O17" i="1"/>
  <c r="O15" i="1"/>
  <c r="O13" i="1"/>
  <c r="O32" i="1"/>
  <c r="O28" i="1"/>
  <c r="O9" i="1"/>
  <c r="J23" i="1" l="1"/>
  <c r="J42" i="1"/>
  <c r="J49" i="1"/>
  <c r="K23" i="1"/>
  <c r="K42" i="1"/>
  <c r="L23" i="1"/>
  <c r="L49" i="1" s="1"/>
  <c r="L42" i="1"/>
  <c r="M23" i="1"/>
  <c r="M49" i="1" s="1"/>
  <c r="M42" i="1"/>
  <c r="N23" i="1"/>
  <c r="N42" i="1"/>
  <c r="N49" i="1"/>
  <c r="O38" i="1"/>
  <c r="O34" i="1"/>
  <c r="O30" i="1"/>
  <c r="O19" i="1"/>
  <c r="O11" i="1"/>
  <c r="J21" i="1"/>
  <c r="K21" i="1"/>
  <c r="L21" i="1"/>
  <c r="L47" i="1" s="1"/>
  <c r="J40" i="1"/>
  <c r="K40" i="1"/>
  <c r="L40" i="1"/>
  <c r="N21" i="1"/>
  <c r="N47" i="1" s="1"/>
  <c r="M21" i="1"/>
  <c r="N40" i="1"/>
  <c r="M40" i="1"/>
  <c r="M47" i="1" s="1"/>
  <c r="K49" i="1" l="1"/>
  <c r="O40" i="1"/>
  <c r="K47" i="1"/>
  <c r="O21" i="1"/>
  <c r="J47" i="1"/>
  <c r="O47" i="1" s="1"/>
  <c r="O42" i="1"/>
  <c r="O23" i="1"/>
  <c r="O49" i="1" l="1"/>
</calcChain>
</file>

<file path=xl/sharedStrings.xml><?xml version="1.0" encoding="utf-8"?>
<sst xmlns="http://schemas.openxmlformats.org/spreadsheetml/2006/main" count="75" uniqueCount="34">
  <si>
    <t>Central Maine Power Company</t>
  </si>
  <si>
    <t>Residential and Small Commercial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</si>
  <si>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</si>
  <si>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</si>
  <si>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</si>
  <si>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</si>
  <si>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</si>
  <si>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</si>
  <si>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</si>
  <si>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</si>
  <si>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</si>
  <si>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</si>
  <si>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</si>
  <si>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</si>
  <si>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YTD Total (1)</t>
  </si>
  <si>
    <t>Residential</t>
  </si>
  <si>
    <t>Customers</t>
  </si>
  <si>
    <t>kWh</t>
  </si>
  <si>
    <t>Area Lights</t>
  </si>
  <si>
    <t>Total Residential</t>
  </si>
  <si>
    <t>Small Commercial</t>
  </si>
  <si>
    <t>Street Lights</t>
  </si>
  <si>
    <t>Total Small</t>
  </si>
  <si>
    <t>Commercial</t>
  </si>
  <si>
    <t xml:space="preserve">Total Residential </t>
  </si>
  <si>
    <t xml:space="preserve">and Small </t>
  </si>
  <si>
    <t>1/  Customers are average annual customers.</t>
  </si>
  <si>
    <t xml:space="preserve">SmartCare is programmed more accurately to use an engeneering dark hours table to estimate monthly consumption for street and area lights. </t>
  </si>
  <si>
    <t>kWh SOP Only</t>
  </si>
  <si>
    <t>Customers SOP Only</t>
  </si>
  <si>
    <t>Customer Counts represent the month the meter was read.  If a customer had 2 meter reads in any given month, the customer is only counted once, but the sum of the kWh appears in the month read.</t>
  </si>
  <si>
    <t>2025 Billing Units - All and SOP Only Customers</t>
  </si>
  <si>
    <t>The Residential &amp; Small Commercial customer counts for January through June did not include TOU customers for those rate classes.</t>
  </si>
  <si>
    <t>Total SOP Res &amp; Small kWh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</si>
</sst>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###,000"/>
    <numFmt numFmtId="166" formatCode="#,##0;\-#,##0;#,##0"/>
  </numFmts>
  <fonts count="42" x14ac:knownFonts="1">
    <font>
      <sz val="10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color rgb="FFFF0000"/>
      <name val="Arial"/>
      <family val="2"/>
    </font>
    <font>
      <b/>
      <sz val="8"/>
      <color rgb="FF1F497D"/>
      <name val="Verdana"/>
      <family val="2"/>
    </font>
    <font>
      <sz val="8"/>
      <name val="Arial"/>
      <family val="2"/>
    </font>
    <font>
      <sz val="8"/>
      <color rgb="FF1F497D"/>
      <name val="Verdana"/>
      <family val="2"/>
    </font>
    <font>
      <sz val="8"/>
      <color rgb="FF000000"/>
      <name val="Verdana"/>
      <family val="2"/>
    </font>
    <font>
      <b/>
      <sz val="8"/>
      <color rgb="FF00CC00"/>
      <name val="Verdana"/>
      <family val="2"/>
    </font>
    <font>
      <b/>
      <sz val="8"/>
      <color rgb="FF33CC33"/>
      <name val="Verdana"/>
      <family val="2"/>
    </font>
    <font>
      <b/>
      <sz val="8"/>
      <color rgb="FFFF9900"/>
      <name val="Verdana"/>
      <family val="2"/>
    </font>
    <font>
      <b/>
      <sz val="8"/>
      <color rgb="FFFF0000"/>
      <name val="Verdana"/>
      <family val="2"/>
    </font>
    <font>
      <sz val="8"/>
      <color rgb="FF000000"/>
      <name val="Arial"/>
      <family val="2"/>
    </font>
    <font>
      <i/>
      <sz val="8"/>
      <color rgb="FF000000"/>
      <name val="Verdana"/>
      <family val="2"/>
    </font>
    <font>
      <b/>
      <i/>
      <sz val="8"/>
      <color rgb="FF000000"/>
      <name val="Verdana"/>
      <family val="2"/>
    </font>
    <font>
      <b/>
      <i/>
      <sz val="8"/>
      <color rgb="FF1F497D"/>
      <name val="Verdana"/>
      <family val="2"/>
    </font>
    <font>
      <i/>
      <sz val="8"/>
      <color rgb="FF1F497D"/>
      <name val="Verdana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sz val="11"/>
      <color indexed="37"/>
      <name val="Calibri"/>
      <family val="2"/>
    </font>
    <font>
      <b/>
      <sz val="11"/>
      <color indexed="17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sz val="11"/>
      <color indexed="14"/>
      <name val="Calibri"/>
      <family val="2"/>
    </font>
    <font>
      <sz val="8"/>
      <color indexed="62"/>
      <name val="Arial"/>
      <family val="2"/>
    </font>
    <font>
      <sz val="8"/>
      <color rgb="FFDBE5F1"/>
      <name val="Verdana"/>
      <family val="2"/>
    </font>
    <font>
      <sz val="8"/>
      <name val="Arial"/>
      <family val="2"/>
    </font>
  </fonts>
  <fills count="69">
    <fill>
      <patternFill patternType="none"/>
    </fill>
    <fill>
      <patternFill patternType="gray125"/>
    </fill>
    <fill>
      <patternFill patternType="solid">
        <fgColor indexed="43"/>
      </patternFill>
    </fill>
    <fill>
      <patternFill patternType="solid">
        <fgColor rgb="FFDBE5F1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1F5FB"/>
        <bgColor rgb="FF000000"/>
      </patternFill>
    </fill>
    <fill>
      <patternFill patternType="solid">
        <fgColor rgb="FFE9EFF7"/>
        <bgColor rgb="FF000000"/>
      </patternFill>
    </fill>
    <fill>
      <patternFill patternType="solid">
        <fgColor rgb="FFC6F9C1"/>
        <bgColor rgb="FF000000"/>
      </patternFill>
    </fill>
    <fill>
      <patternFill patternType="solid">
        <fgColor rgb="FFABEDA5"/>
        <bgColor rgb="FF000000"/>
      </patternFill>
    </fill>
    <fill>
      <patternFill patternType="solid">
        <fgColor rgb="FF94D88F"/>
        <bgColor rgb="FF000000"/>
      </patternFill>
    </fill>
    <fill>
      <patternFill patternType="solid">
        <fgColor rgb="FFFFFDBF"/>
        <bgColor rgb="FF000000"/>
      </patternFill>
    </fill>
    <fill>
      <patternFill patternType="solid">
        <fgColor rgb="FFFFFB8C"/>
        <bgColor rgb="FF000000"/>
      </patternFill>
    </fill>
    <fill>
      <patternFill patternType="solid">
        <fgColor rgb="FFFFF843"/>
        <bgColor rgb="FF000000"/>
      </patternFill>
    </fill>
    <fill>
      <patternFill patternType="solid">
        <fgColor rgb="FFFFC7CE"/>
        <bgColor rgb="FF000000"/>
      </patternFill>
    </fill>
    <fill>
      <patternFill patternType="solid">
        <fgColor rgb="FFFF988C"/>
        <bgColor rgb="FF000000"/>
      </patternFill>
    </fill>
    <fill>
      <patternFill patternType="solid">
        <fgColor rgb="FFFF6758"/>
        <bgColor rgb="FF000000"/>
      </patternFill>
    </fill>
    <fill>
      <patternFill patternType="solid">
        <fgColor rgb="FFDBE5F1"/>
        <bgColor rgb="FFFFFFFF"/>
      </patternFill>
    </fill>
    <fill>
      <patternFill patternType="solid">
        <fgColor rgb="FFB7CFE8"/>
        <bgColor rgb="FF000000"/>
      </patternFill>
    </fill>
    <fill>
      <patternFill patternType="solid">
        <fgColor rgb="FFC3D6EB"/>
        <bgColor rgb="FF000000"/>
      </patternFill>
    </fill>
    <fill>
      <patternFill patternType="solid">
        <fgColor rgb="FFDBE5F2"/>
        <bgColor rgb="FF000000"/>
      </patternFill>
    </fill>
    <fill>
      <patternFill patternType="solid">
        <fgColor indexed="60"/>
      </patternFill>
    </fill>
    <fill>
      <patternFill patternType="solid">
        <fgColor indexed="48"/>
        <bgColor indexed="48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25"/>
        <bgColor indexed="25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57"/>
        <bgColor indexed="57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18"/>
        <bgColor indexed="18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53"/>
        <b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35"/>
        <bgColor indexed="35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3"/>
        <bgColor indexed="64"/>
      </patternFill>
    </fill>
    <fill>
      <patternFill patternType="solid">
        <fgColor indexed="49"/>
      </patternFill>
    </fill>
    <fill>
      <patternFill patternType="solid">
        <fgColor indexed="45"/>
      </patternFill>
    </fill>
    <fill>
      <patternFill patternType="solid">
        <fgColor indexed="12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54"/>
      </patternFill>
    </fill>
    <fill>
      <patternFill patternType="solid">
        <fgColor indexed="40"/>
      </patternFill>
    </fill>
    <fill>
      <patternFill patternType="solid">
        <fgColor indexed="41"/>
      </patternFill>
    </fill>
    <fill>
      <patternFill patternType="solid">
        <fgColor indexed="22"/>
      </patternFill>
    </fill>
    <fill>
      <patternFill patternType="solid">
        <fgColor indexed="23"/>
      </patternFill>
    </fill>
    <fill>
      <patternFill patternType="solid">
        <fgColor indexed="4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hair">
        <color rgb="FFC0C0C0"/>
      </left>
      <right style="hair">
        <color rgb="FFC0C0C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58"/>
      </bottom>
      <diagonal/>
    </border>
    <border>
      <left/>
      <right/>
      <top/>
      <bottom style="double">
        <color indexed="17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168">
    <xf numFmtId="0" fontId="0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5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165" fontId="7" fillId="0" borderId="10" applyNumberFormat="0" applyProtection="0">
      <alignment horizontal="right" vertical="center"/>
    </xf>
    <xf numFmtId="4" fontId="8" fillId="2" borderId="11" applyNumberFormat="0" applyProtection="0">
      <alignment vertical="center"/>
    </xf>
    <xf numFmtId="0" fontId="7" fillId="3" borderId="12" applyNumberFormat="0" applyAlignment="0" applyProtection="0">
      <alignment horizontal="left" vertical="center" indent="1"/>
    </xf>
    <xf numFmtId="165" fontId="9" fillId="0" borderId="13" applyNumberFormat="0" applyProtection="0">
      <alignment horizontal="right" vertical="center"/>
    </xf>
    <xf numFmtId="0" fontId="10" fillId="4" borderId="10" applyNumberFormat="0" applyAlignment="0">
      <alignment horizontal="left" vertical="center" indent="1"/>
      <protection locked="0"/>
    </xf>
    <xf numFmtId="0" fontId="10" fillId="5" borderId="10" applyNumberFormat="0" applyAlignment="0" applyProtection="0">
      <alignment horizontal="left" vertical="center" indent="1"/>
    </xf>
    <xf numFmtId="165" fontId="9" fillId="6" borderId="13" applyNumberFormat="0" applyBorder="0">
      <alignment horizontal="right" vertical="center"/>
      <protection locked="0"/>
    </xf>
    <xf numFmtId="0" fontId="10" fillId="4" borderId="10" applyNumberFormat="0" applyAlignment="0">
      <alignment horizontal="left" vertical="center" indent="1"/>
      <protection locked="0"/>
    </xf>
    <xf numFmtId="165" fontId="7" fillId="5" borderId="10" applyNumberFormat="0" applyProtection="0">
      <alignment horizontal="right" vertical="center"/>
    </xf>
    <xf numFmtId="165" fontId="7" fillId="6" borderId="10" applyNumberFormat="0" applyBorder="0">
      <alignment horizontal="right" vertical="center"/>
      <protection locked="0"/>
    </xf>
    <xf numFmtId="165" fontId="11" fillId="7" borderId="14" applyNumberFormat="0" applyBorder="0" applyAlignment="0" applyProtection="0">
      <alignment horizontal="right" vertical="center" indent="1"/>
    </xf>
    <xf numFmtId="165" fontId="12" fillId="8" borderId="14" applyNumberFormat="0" applyBorder="0" applyAlignment="0" applyProtection="0">
      <alignment horizontal="right" vertical="center" indent="1"/>
    </xf>
    <xf numFmtId="165" fontId="12" fillId="9" borderId="14" applyNumberFormat="0" applyBorder="0" applyAlignment="0" applyProtection="0">
      <alignment horizontal="right" vertical="center" indent="1"/>
    </xf>
    <xf numFmtId="165" fontId="13" fillId="10" borderId="14" applyNumberFormat="0" applyBorder="0" applyAlignment="0" applyProtection="0">
      <alignment horizontal="right" vertical="center" indent="1"/>
    </xf>
    <xf numFmtId="165" fontId="13" fillId="11" borderId="14" applyNumberFormat="0" applyBorder="0" applyAlignment="0" applyProtection="0">
      <alignment horizontal="right" vertical="center" indent="1"/>
    </xf>
    <xf numFmtId="165" fontId="13" fillId="12" borderId="14" applyNumberFormat="0" applyBorder="0" applyAlignment="0" applyProtection="0">
      <alignment horizontal="right" vertical="center" indent="1"/>
    </xf>
    <xf numFmtId="165" fontId="14" fillId="13" borderId="14" applyNumberFormat="0" applyBorder="0" applyAlignment="0" applyProtection="0">
      <alignment horizontal="right" vertical="center" indent="1"/>
    </xf>
    <xf numFmtId="165" fontId="14" fillId="14" borderId="14" applyNumberFormat="0" applyBorder="0" applyAlignment="0" applyProtection="0">
      <alignment horizontal="right" vertical="center" indent="1"/>
    </xf>
    <xf numFmtId="165" fontId="14" fillId="15" borderId="14" applyNumberFormat="0" applyBorder="0" applyAlignment="0" applyProtection="0">
      <alignment horizontal="right" vertical="center" indent="1"/>
    </xf>
    <xf numFmtId="0" fontId="15" fillId="0" borderId="12" applyNumberFormat="0" applyFont="0" applyFill="0" applyAlignment="0" applyProtection="0"/>
    <xf numFmtId="165" fontId="9" fillId="16" borderId="12" applyNumberFormat="0" applyAlignment="0" applyProtection="0">
      <alignment horizontal="left" vertical="center" indent="1"/>
    </xf>
    <xf numFmtId="0" fontId="7" fillId="3" borderId="10" applyNumberFormat="0" applyAlignment="0" applyProtection="0">
      <alignment horizontal="left" vertical="center" indent="1"/>
    </xf>
    <xf numFmtId="0" fontId="10" fillId="17" borderId="12" applyNumberFormat="0" applyAlignment="0" applyProtection="0">
      <alignment horizontal="left" vertical="center" indent="1"/>
    </xf>
    <xf numFmtId="0" fontId="10" fillId="18" borderId="12" applyNumberFormat="0" applyAlignment="0" applyProtection="0">
      <alignment horizontal="left" vertical="center" indent="1"/>
    </xf>
    <xf numFmtId="0" fontId="10" fillId="19" borderId="12" applyNumberFormat="0" applyAlignment="0" applyProtection="0">
      <alignment horizontal="left" vertical="center" indent="1"/>
    </xf>
    <xf numFmtId="0" fontId="10" fillId="6" borderId="12" applyNumberFormat="0" applyAlignment="0" applyProtection="0">
      <alignment horizontal="left" vertical="center" indent="1"/>
    </xf>
    <xf numFmtId="0" fontId="10" fillId="5" borderId="10" applyNumberFormat="0" applyAlignment="0" applyProtection="0">
      <alignment horizontal="left" vertical="center" indent="1"/>
    </xf>
    <xf numFmtId="0" fontId="16" fillId="0" borderId="15" applyNumberFormat="0" applyFill="0" applyBorder="0" applyAlignment="0" applyProtection="0"/>
    <xf numFmtId="0" fontId="17" fillId="0" borderId="15" applyNumberFormat="0" applyBorder="0" applyAlignment="0" applyProtection="0"/>
    <xf numFmtId="0" fontId="16" fillId="4" borderId="10" applyNumberFormat="0" applyAlignment="0">
      <alignment horizontal="left" vertical="center" indent="1"/>
      <protection locked="0"/>
    </xf>
    <xf numFmtId="0" fontId="16" fillId="4" borderId="10" applyNumberFormat="0" applyAlignment="0">
      <alignment horizontal="left" vertical="center" indent="1"/>
      <protection locked="0"/>
    </xf>
    <xf numFmtId="0" fontId="16" fillId="5" borderId="10" applyNumberFormat="0" applyAlignment="0" applyProtection="0">
      <alignment horizontal="left" vertical="center" indent="1"/>
    </xf>
    <xf numFmtId="165" fontId="18" fillId="5" borderId="10" applyNumberFormat="0" applyProtection="0">
      <alignment horizontal="right" vertical="center"/>
    </xf>
    <xf numFmtId="165" fontId="19" fillId="6" borderId="13" applyNumberFormat="0" applyBorder="0">
      <alignment horizontal="right" vertical="center"/>
      <protection locked="0"/>
    </xf>
    <xf numFmtId="165" fontId="18" fillId="6" borderId="10" applyNumberFormat="0" applyBorder="0">
      <alignment horizontal="right" vertical="center"/>
      <protection locked="0"/>
    </xf>
    <xf numFmtId="165" fontId="9" fillId="0" borderId="13" applyNumberFormat="0" applyFill="0" applyBorder="0" applyAlignment="0" applyProtection="0">
      <alignment horizontal="right" vertical="center"/>
    </xf>
    <xf numFmtId="165" fontId="9" fillId="0" borderId="13" applyNumberFormat="0" applyFill="0" applyBorder="0" applyAlignment="0" applyProtection="0">
      <alignment horizontal="right" vertical="center"/>
    </xf>
    <xf numFmtId="0" fontId="15" fillId="0" borderId="16" applyNumberFormat="0" applyFont="0" applyFill="0" applyAlignment="0" applyProtection="0"/>
    <xf numFmtId="0" fontId="8" fillId="20" borderId="0"/>
    <xf numFmtId="0" fontId="25" fillId="21" borderId="0" applyNumberFormat="0" applyBorder="0" applyAlignment="0" applyProtection="0"/>
    <xf numFmtId="0" fontId="26" fillId="22" borderId="0" applyNumberFormat="0" applyBorder="0" applyAlignment="0" applyProtection="0"/>
    <xf numFmtId="0" fontId="26" fillId="23" borderId="0" applyNumberFormat="0" applyBorder="0" applyAlignment="0" applyProtection="0"/>
    <xf numFmtId="0" fontId="25" fillId="24" borderId="0" applyNumberFormat="0" applyBorder="0" applyAlignment="0" applyProtection="0"/>
    <xf numFmtId="0" fontId="25" fillId="25" borderId="0" applyNumberFormat="0" applyBorder="0" applyAlignment="0" applyProtection="0"/>
    <xf numFmtId="0" fontId="26" fillId="26" borderId="0" applyNumberFormat="0" applyBorder="0" applyAlignment="0" applyProtection="0"/>
    <xf numFmtId="0" fontId="26" fillId="27" borderId="0" applyNumberFormat="0" applyBorder="0" applyAlignment="0" applyProtection="0"/>
    <xf numFmtId="0" fontId="25" fillId="28" borderId="0" applyNumberFormat="0" applyBorder="0" applyAlignment="0" applyProtection="0"/>
    <xf numFmtId="0" fontId="25" fillId="29" borderId="0" applyNumberFormat="0" applyBorder="0" applyAlignment="0" applyProtection="0"/>
    <xf numFmtId="0" fontId="26" fillId="30" borderId="0" applyNumberFormat="0" applyBorder="0" applyAlignment="0" applyProtection="0"/>
    <xf numFmtId="0" fontId="26" fillId="31" borderId="0" applyNumberFormat="0" applyBorder="0" applyAlignment="0" applyProtection="0"/>
    <xf numFmtId="0" fontId="25" fillId="32" borderId="0" applyNumberFormat="0" applyBorder="0" applyAlignment="0" applyProtection="0"/>
    <xf numFmtId="0" fontId="25" fillId="33" borderId="0" applyNumberFormat="0" applyBorder="0" applyAlignment="0" applyProtection="0"/>
    <xf numFmtId="0" fontId="26" fillId="26" borderId="0" applyNumberFormat="0" applyBorder="0" applyAlignment="0" applyProtection="0"/>
    <xf numFmtId="0" fontId="26" fillId="34" borderId="0" applyNumberFormat="0" applyBorder="0" applyAlignment="0" applyProtection="0"/>
    <xf numFmtId="0" fontId="25" fillId="27" borderId="0" applyNumberFormat="0" applyBorder="0" applyAlignment="0" applyProtection="0"/>
    <xf numFmtId="0" fontId="25" fillId="24" borderId="0" applyNumberFormat="0" applyBorder="0" applyAlignment="0" applyProtection="0"/>
    <xf numFmtId="0" fontId="26" fillId="35" borderId="0" applyNumberFormat="0" applyBorder="0" applyAlignment="0" applyProtection="0"/>
    <xf numFmtId="0" fontId="26" fillId="36" borderId="0" applyNumberFormat="0" applyBorder="0" applyAlignment="0" applyProtection="0"/>
    <xf numFmtId="0" fontId="25" fillId="24" borderId="0" applyNumberFormat="0" applyBorder="0" applyAlignment="0" applyProtection="0"/>
    <xf numFmtId="0" fontId="25" fillId="37" borderId="0" applyNumberFormat="0" applyBorder="0" applyAlignment="0" applyProtection="0"/>
    <xf numFmtId="0" fontId="26" fillId="38" borderId="0" applyNumberFormat="0" applyBorder="0" applyAlignment="0" applyProtection="0"/>
    <xf numFmtId="0" fontId="26" fillId="39" borderId="0" applyNumberFormat="0" applyBorder="0" applyAlignment="0" applyProtection="0"/>
    <xf numFmtId="0" fontId="25" fillId="40" borderId="0" applyNumberFormat="0" applyBorder="0" applyAlignment="0" applyProtection="0"/>
    <xf numFmtId="0" fontId="27" fillId="38" borderId="0" applyNumberFormat="0" applyBorder="0" applyAlignment="0" applyProtection="0"/>
    <xf numFmtId="0" fontId="28" fillId="41" borderId="11" applyNumberFormat="0" applyAlignment="0" applyProtection="0"/>
    <xf numFmtId="0" fontId="29" fillId="33" borderId="17" applyNumberFormat="0" applyAlignment="0" applyProtection="0"/>
    <xf numFmtId="0" fontId="30" fillId="42" borderId="0" applyNumberFormat="0" applyBorder="0" applyAlignment="0" applyProtection="0"/>
    <xf numFmtId="0" fontId="30" fillId="43" borderId="0" applyNumberFormat="0" applyBorder="0" applyAlignment="0" applyProtection="0"/>
    <xf numFmtId="0" fontId="30" fillId="44" borderId="0" applyNumberFormat="0" applyBorder="0" applyAlignment="0" applyProtection="0"/>
    <xf numFmtId="0" fontId="26" fillId="31" borderId="0" applyNumberFormat="0" applyBorder="0" applyAlignment="0" applyProtection="0"/>
    <xf numFmtId="0" fontId="31" fillId="0" borderId="18" applyNumberFormat="0" applyFill="0" applyAlignment="0" applyProtection="0"/>
    <xf numFmtId="0" fontId="32" fillId="0" borderId="19" applyNumberFormat="0" applyFill="0" applyAlignment="0" applyProtection="0"/>
    <xf numFmtId="0" fontId="33" fillId="0" borderId="20" applyNumberFormat="0" applyFill="0" applyAlignment="0" applyProtection="0"/>
    <xf numFmtId="0" fontId="33" fillId="0" borderId="0" applyNumberFormat="0" applyFill="0" applyBorder="0" applyAlignment="0" applyProtection="0"/>
    <xf numFmtId="0" fontId="34" fillId="39" borderId="11" applyNumberFormat="0" applyAlignment="0" applyProtection="0"/>
    <xf numFmtId="0" fontId="35" fillId="0" borderId="21" applyNumberFormat="0" applyFill="0" applyAlignment="0" applyProtection="0"/>
    <xf numFmtId="0" fontId="35" fillId="39" borderId="0" applyNumberFormat="0" applyBorder="0" applyAlignment="0" applyProtection="0"/>
    <xf numFmtId="0" fontId="8" fillId="38" borderId="11" applyNumberFormat="0" applyFont="0" applyAlignment="0" applyProtection="0"/>
    <xf numFmtId="0" fontId="36" fillId="41" borderId="22" applyNumberFormat="0" applyAlignment="0" applyProtection="0"/>
    <xf numFmtId="4" fontId="39" fillId="45" borderId="11" applyNumberFormat="0" applyProtection="0">
      <alignment vertical="center"/>
    </xf>
    <xf numFmtId="4" fontId="8" fillId="45" borderId="11" applyNumberFormat="0" applyProtection="0">
      <alignment horizontal="left" vertical="center" indent="1"/>
    </xf>
    <xf numFmtId="0" fontId="22" fillId="2" borderId="23" applyNumberFormat="0" applyProtection="0">
      <alignment horizontal="left" vertical="top" indent="1"/>
    </xf>
    <xf numFmtId="4" fontId="8" fillId="46" borderId="11" applyNumberFormat="0" applyProtection="0">
      <alignment horizontal="left" vertical="center" indent="1"/>
    </xf>
    <xf numFmtId="4" fontId="8" fillId="47" borderId="11" applyNumberFormat="0" applyProtection="0">
      <alignment horizontal="right" vertical="center"/>
    </xf>
    <xf numFmtId="4" fontId="8" fillId="48" borderId="11" applyNumberFormat="0" applyProtection="0">
      <alignment horizontal="right" vertical="center"/>
    </xf>
    <xf numFmtId="4" fontId="8" fillId="49" borderId="24" applyNumberFormat="0" applyProtection="0">
      <alignment horizontal="right" vertical="center"/>
    </xf>
    <xf numFmtId="4" fontId="8" fillId="50" borderId="11" applyNumberFormat="0" applyProtection="0">
      <alignment horizontal="right" vertical="center"/>
    </xf>
    <xf numFmtId="4" fontId="8" fillId="51" borderId="11" applyNumberFormat="0" applyProtection="0">
      <alignment horizontal="right" vertical="center"/>
    </xf>
    <xf numFmtId="4" fontId="8" fillId="52" borderId="11" applyNumberFormat="0" applyProtection="0">
      <alignment horizontal="right" vertical="center"/>
    </xf>
    <xf numFmtId="4" fontId="8" fillId="53" borderId="11" applyNumberFormat="0" applyProtection="0">
      <alignment horizontal="right" vertical="center"/>
    </xf>
    <xf numFmtId="4" fontId="8" fillId="54" borderId="11" applyNumberFormat="0" applyProtection="0">
      <alignment horizontal="right" vertical="center"/>
    </xf>
    <xf numFmtId="4" fontId="8" fillId="55" borderId="11" applyNumberFormat="0" applyProtection="0">
      <alignment horizontal="right" vertical="center"/>
    </xf>
    <xf numFmtId="4" fontId="8" fillId="56" borderId="24" applyNumberFormat="0" applyProtection="0">
      <alignment horizontal="left" vertical="center" indent="1"/>
    </xf>
    <xf numFmtId="4" fontId="3" fillId="57" borderId="24" applyNumberFormat="0" applyProtection="0">
      <alignment horizontal="left" vertical="center" indent="1"/>
    </xf>
    <xf numFmtId="4" fontId="3" fillId="57" borderId="24" applyNumberFormat="0" applyProtection="0">
      <alignment horizontal="left" vertical="center" indent="1"/>
    </xf>
    <xf numFmtId="4" fontId="8" fillId="58" borderId="11" applyNumberFormat="0" applyProtection="0">
      <alignment horizontal="right" vertical="center"/>
    </xf>
    <xf numFmtId="4" fontId="8" fillId="59" borderId="24" applyNumberFormat="0" applyProtection="0">
      <alignment horizontal="left" vertical="center" indent="1"/>
    </xf>
    <xf numFmtId="4" fontId="8" fillId="58" borderId="24" applyNumberFormat="0" applyProtection="0">
      <alignment horizontal="left" vertical="center" indent="1"/>
    </xf>
    <xf numFmtId="0" fontId="8" fillId="60" borderId="11" applyNumberFormat="0" applyProtection="0">
      <alignment horizontal="left" vertical="center" indent="1"/>
    </xf>
    <xf numFmtId="0" fontId="8" fillId="57" borderId="23" applyNumberFormat="0" applyProtection="0">
      <alignment horizontal="left" vertical="top" indent="1"/>
    </xf>
    <xf numFmtId="0" fontId="8" fillId="61" borderId="11" applyNumberFormat="0" applyProtection="0">
      <alignment horizontal="left" vertical="center" indent="1"/>
    </xf>
    <xf numFmtId="0" fontId="8" fillId="58" borderId="23" applyNumberFormat="0" applyProtection="0">
      <alignment horizontal="left" vertical="top" indent="1"/>
    </xf>
    <xf numFmtId="0" fontId="8" fillId="62" borderId="11" applyNumberFormat="0" applyProtection="0">
      <alignment horizontal="left" vertical="center" indent="1"/>
    </xf>
    <xf numFmtId="0" fontId="8" fillId="62" borderId="23" applyNumberFormat="0" applyProtection="0">
      <alignment horizontal="left" vertical="top" indent="1"/>
    </xf>
    <xf numFmtId="0" fontId="8" fillId="59" borderId="11" applyNumberFormat="0" applyProtection="0">
      <alignment horizontal="left" vertical="center" indent="1"/>
    </xf>
    <xf numFmtId="0" fontId="8" fillId="59" borderId="23" applyNumberFormat="0" applyProtection="0">
      <alignment horizontal="left" vertical="top" indent="1"/>
    </xf>
    <xf numFmtId="0" fontId="8" fillId="63" borderId="25" applyNumberFormat="0">
      <protection locked="0"/>
    </xf>
    <xf numFmtId="0" fontId="20" fillId="57" borderId="26" applyBorder="0"/>
    <xf numFmtId="4" fontId="21" fillId="64" borderId="23" applyNumberFormat="0" applyProtection="0">
      <alignment vertical="center"/>
    </xf>
    <xf numFmtId="4" fontId="39" fillId="65" borderId="27" applyNumberFormat="0" applyProtection="0">
      <alignment vertical="center"/>
    </xf>
    <xf numFmtId="4" fontId="21" fillId="60" borderId="23" applyNumberFormat="0" applyProtection="0">
      <alignment horizontal="left" vertical="center" indent="1"/>
    </xf>
    <xf numFmtId="0" fontId="21" fillId="64" borderId="23" applyNumberFormat="0" applyProtection="0">
      <alignment horizontal="left" vertical="top" indent="1"/>
    </xf>
    <xf numFmtId="4" fontId="8" fillId="0" borderId="11" applyNumberFormat="0" applyProtection="0">
      <alignment horizontal="right" vertical="center"/>
    </xf>
    <xf numFmtId="4" fontId="39" fillId="66" borderId="11" applyNumberFormat="0" applyProtection="0">
      <alignment horizontal="right" vertical="center"/>
    </xf>
    <xf numFmtId="4" fontId="8" fillId="46" borderId="11" applyNumberFormat="0" applyProtection="0">
      <alignment horizontal="left" vertical="center" indent="1"/>
    </xf>
    <xf numFmtId="0" fontId="21" fillId="58" borderId="23" applyNumberFormat="0" applyProtection="0">
      <alignment horizontal="left" vertical="top" indent="1"/>
    </xf>
    <xf numFmtId="4" fontId="23" fillId="67" borderId="24" applyNumberFormat="0" applyProtection="0">
      <alignment horizontal="left" vertical="center" indent="1"/>
    </xf>
    <xf numFmtId="0" fontId="8" fillId="68" borderId="27"/>
    <xf numFmtId="4" fontId="24" fillId="63" borderId="11" applyNumberFormat="0" applyProtection="0">
      <alignment horizontal="right" vertical="center"/>
    </xf>
    <xf numFmtId="0" fontId="37" fillId="0" borderId="0" applyNumberFormat="0" applyFill="0" applyBorder="0" applyAlignment="0" applyProtection="0"/>
    <xf numFmtId="0" fontId="30" fillId="0" borderId="28" applyNumberFormat="0" applyFill="0" applyAlignment="0" applyProtection="0"/>
    <xf numFmtId="0" fontId="38" fillId="0" borderId="0" applyNumberFormat="0" applyFill="0" applyBorder="0" applyAlignment="0" applyProtection="0"/>
    <xf numFmtId="165" fontId="9" fillId="16" borderId="12" applyNumberFormat="0" applyAlignment="0" applyProtection="0">
      <alignment horizontal="left" vertical="center" indent="1"/>
    </xf>
    <xf numFmtId="165" fontId="40" fillId="16" borderId="0" applyNumberFormat="0" applyAlignment="0" applyProtection="0">
      <alignment horizontal="left" vertical="center" indent="1"/>
    </xf>
    <xf numFmtId="0" fontId="41" fillId="20" borderId="0"/>
    <xf numFmtId="0" fontId="25" fillId="21" borderId="0" applyNumberFormat="0" applyBorder="0" applyAlignment="0" applyProtection="0"/>
    <xf numFmtId="0" fontId="25" fillId="25" borderId="0" applyNumberFormat="0" applyBorder="0" applyAlignment="0" applyProtection="0"/>
    <xf numFmtId="0" fontId="25" fillId="29" borderId="0" applyNumberFormat="0" applyBorder="0" applyAlignment="0" applyProtection="0"/>
    <xf numFmtId="0" fontId="25" fillId="33" borderId="0" applyNumberFormat="0" applyBorder="0" applyAlignment="0" applyProtection="0"/>
    <xf numFmtId="0" fontId="25" fillId="24" borderId="0" applyNumberFormat="0" applyBorder="0" applyAlignment="0" applyProtection="0"/>
    <xf numFmtId="0" fontId="25" fillId="37" borderId="0" applyNumberFormat="0" applyBorder="0" applyAlignment="0" applyProtection="0"/>
    <xf numFmtId="0" fontId="8" fillId="38" borderId="11" applyNumberFormat="0" applyFont="0" applyAlignment="0" applyProtection="0"/>
    <xf numFmtId="4" fontId="8" fillId="2" borderId="11" applyNumberFormat="0" applyProtection="0">
      <alignment vertical="center"/>
    </xf>
    <xf numFmtId="4" fontId="8" fillId="45" borderId="11" applyNumberFormat="0" applyProtection="0">
      <alignment horizontal="left" vertical="center" indent="1"/>
    </xf>
    <xf numFmtId="4" fontId="8" fillId="46" borderId="11" applyNumberFormat="0" applyProtection="0">
      <alignment horizontal="left" vertical="center" indent="1"/>
    </xf>
    <xf numFmtId="4" fontId="8" fillId="47" borderId="11" applyNumberFormat="0" applyProtection="0">
      <alignment horizontal="right" vertical="center"/>
    </xf>
    <xf numFmtId="4" fontId="8" fillId="48" borderId="11" applyNumberFormat="0" applyProtection="0">
      <alignment horizontal="right" vertical="center"/>
    </xf>
    <xf numFmtId="4" fontId="8" fillId="49" borderId="24" applyNumberFormat="0" applyProtection="0">
      <alignment horizontal="right" vertical="center"/>
    </xf>
    <xf numFmtId="4" fontId="8" fillId="50" borderId="11" applyNumberFormat="0" applyProtection="0">
      <alignment horizontal="right" vertical="center"/>
    </xf>
    <xf numFmtId="4" fontId="8" fillId="51" borderId="11" applyNumberFormat="0" applyProtection="0">
      <alignment horizontal="right" vertical="center"/>
    </xf>
    <xf numFmtId="4" fontId="8" fillId="52" borderId="11" applyNumberFormat="0" applyProtection="0">
      <alignment horizontal="right" vertical="center"/>
    </xf>
    <xf numFmtId="4" fontId="8" fillId="53" borderId="11" applyNumberFormat="0" applyProtection="0">
      <alignment horizontal="right" vertical="center"/>
    </xf>
    <xf numFmtId="4" fontId="8" fillId="54" borderId="11" applyNumberFormat="0" applyProtection="0">
      <alignment horizontal="right" vertical="center"/>
    </xf>
    <xf numFmtId="4" fontId="8" fillId="55" borderId="11" applyNumberFormat="0" applyProtection="0">
      <alignment horizontal="right" vertical="center"/>
    </xf>
    <xf numFmtId="4" fontId="8" fillId="56" borderId="24" applyNumberFormat="0" applyProtection="0">
      <alignment horizontal="left" vertical="center" indent="1"/>
    </xf>
    <xf numFmtId="4" fontId="8" fillId="58" borderId="11" applyNumberFormat="0" applyProtection="0">
      <alignment horizontal="right" vertical="center"/>
    </xf>
    <xf numFmtId="4" fontId="8" fillId="59" borderId="24" applyNumberFormat="0" applyProtection="0">
      <alignment horizontal="left" vertical="center" indent="1"/>
    </xf>
    <xf numFmtId="4" fontId="8" fillId="58" borderId="24" applyNumberFormat="0" applyProtection="0">
      <alignment horizontal="left" vertical="center" indent="1"/>
    </xf>
    <xf numFmtId="0" fontId="8" fillId="60" borderId="11" applyNumberFormat="0" applyProtection="0">
      <alignment horizontal="left" vertical="center" indent="1"/>
    </xf>
    <xf numFmtId="0" fontId="8" fillId="57" borderId="23" applyNumberFormat="0" applyProtection="0">
      <alignment horizontal="left" vertical="top" indent="1"/>
    </xf>
    <xf numFmtId="0" fontId="8" fillId="61" borderId="11" applyNumberFormat="0" applyProtection="0">
      <alignment horizontal="left" vertical="center" indent="1"/>
    </xf>
    <xf numFmtId="0" fontId="8" fillId="58" borderId="23" applyNumberFormat="0" applyProtection="0">
      <alignment horizontal="left" vertical="top" indent="1"/>
    </xf>
    <xf numFmtId="0" fontId="8" fillId="62" borderId="11" applyNumberFormat="0" applyProtection="0">
      <alignment horizontal="left" vertical="center" indent="1"/>
    </xf>
    <xf numFmtId="0" fontId="8" fillId="62" borderId="23" applyNumberFormat="0" applyProtection="0">
      <alignment horizontal="left" vertical="top" indent="1"/>
    </xf>
    <xf numFmtId="0" fontId="8" fillId="59" borderId="11" applyNumberFormat="0" applyProtection="0">
      <alignment horizontal="left" vertical="center" indent="1"/>
    </xf>
    <xf numFmtId="0" fontId="8" fillId="59" borderId="23" applyNumberFormat="0" applyProtection="0">
      <alignment horizontal="left" vertical="top" indent="1"/>
    </xf>
    <xf numFmtId="0" fontId="8" fillId="63" borderId="25" applyNumberFormat="0">
      <protection locked="0"/>
    </xf>
    <xf numFmtId="4" fontId="8" fillId="0" borderId="11" applyNumberFormat="0" applyProtection="0">
      <alignment horizontal="right" vertical="center"/>
    </xf>
    <xf numFmtId="4" fontId="8" fillId="46" borderId="11" applyNumberFormat="0" applyProtection="0">
      <alignment horizontal="left" vertical="center" indent="1"/>
    </xf>
    <xf numFmtId="0" fontId="8" fillId="68" borderId="27"/>
  </cellStyleXfs>
  <cellXfs count="38">
    <xf numFmtId="0" fontId="0" fillId="0" borderId="0" xfId="0"/>
    <xf numFmtId="0" fontId="3" fillId="0" borderId="0" xfId="0" applyFont="1" applyFill="1" applyBorder="1" applyAlignment="1">
      <alignment horizontal="centerContinuous"/>
    </xf>
    <xf numFmtId="0" fontId="0" fillId="0" borderId="0" xfId="0" applyFill="1" applyBorder="1" applyAlignment="1">
      <alignment horizontal="centerContinuous"/>
    </xf>
    <xf numFmtId="164" fontId="3" fillId="0" borderId="0" xfId="1" applyNumberFormat="1" applyFill="1" applyBorder="1" applyAlignment="1">
      <alignment horizontal="centerContinuous"/>
    </xf>
    <xf numFmtId="164" fontId="3" fillId="0" borderId="0" xfId="1" applyNumberFormat="1" applyBorder="1" applyAlignment="1">
      <alignment horizontal="centerContinuous"/>
    </xf>
    <xf numFmtId="0" fontId="0" fillId="0" borderId="0" xfId="0" applyBorder="1" applyAlignment="1">
      <alignment horizontal="centerContinuous"/>
    </xf>
    <xf numFmtId="0" fontId="0" fillId="0" borderId="0" xfId="0" applyBorder="1"/>
    <xf numFmtId="0" fontId="3" fillId="0" borderId="0" xfId="0" applyFont="1" applyBorder="1" applyAlignment="1">
      <alignment horizontal="centerContinuous"/>
    </xf>
    <xf numFmtId="164" fontId="3" fillId="0" borderId="0" xfId="1" applyNumberFormat="1" applyBorder="1" applyAlignment="1">
      <alignment horizontal="right"/>
    </xf>
    <xf numFmtId="0" fontId="3" fillId="0" borderId="1" xfId="0" applyFont="1" applyBorder="1"/>
    <xf numFmtId="0" fontId="0" fillId="0" borderId="2" xfId="0" applyBorder="1"/>
    <xf numFmtId="164" fontId="4" fillId="0" borderId="3" xfId="1" applyNumberFormat="1" applyFont="1" applyBorder="1" applyAlignment="1">
      <alignment horizontal="centerContinuous"/>
    </xf>
    <xf numFmtId="0" fontId="4" fillId="0" borderId="5" xfId="0" applyFont="1" applyBorder="1"/>
    <xf numFmtId="164" fontId="3" fillId="0" borderId="0" xfId="1" applyNumberFormat="1" applyBorder="1"/>
    <xf numFmtId="0" fontId="3" fillId="0" borderId="5" xfId="0" applyFont="1" applyBorder="1"/>
    <xf numFmtId="164" fontId="3" fillId="0" borderId="0" xfId="1" applyNumberFormat="1" applyFill="1" applyBorder="1"/>
    <xf numFmtId="0" fontId="3" fillId="0" borderId="7" xfId="0" applyFont="1" applyBorder="1"/>
    <xf numFmtId="0" fontId="0" fillId="0" borderId="8" xfId="0" applyBorder="1"/>
    <xf numFmtId="164" fontId="3" fillId="0" borderId="8" xfId="1" applyNumberFormat="1" applyBorder="1"/>
    <xf numFmtId="0" fontId="3" fillId="0" borderId="0" xfId="0" applyFont="1" applyBorder="1"/>
    <xf numFmtId="0" fontId="4" fillId="0" borderId="1" xfId="0" applyFont="1" applyBorder="1"/>
    <xf numFmtId="164" fontId="3" fillId="0" borderId="2" xfId="1" applyNumberFormat="1" applyBorder="1"/>
    <xf numFmtId="0" fontId="4" fillId="0" borderId="7" xfId="0" applyFont="1" applyBorder="1"/>
    <xf numFmtId="0" fontId="4" fillId="0" borderId="4" xfId="2" applyFont="1" applyFill="1" applyBorder="1" applyAlignment="1">
      <alignment horizontal="centerContinuous"/>
    </xf>
    <xf numFmtId="164" fontId="0" fillId="0" borderId="6" xfId="0" applyNumberFormat="1" applyFill="1" applyBorder="1"/>
    <xf numFmtId="164" fontId="0" fillId="0" borderId="9" xfId="0" applyNumberFormat="1" applyFill="1" applyBorder="1"/>
    <xf numFmtId="164" fontId="3" fillId="0" borderId="6" xfId="1" applyNumberFormat="1" applyFill="1" applyBorder="1"/>
    <xf numFmtId="164" fontId="3" fillId="0" borderId="9" xfId="1" applyNumberFormat="1" applyFill="1" applyBorder="1"/>
    <xf numFmtId="3" fontId="0" fillId="0" borderId="0" xfId="0" applyNumberFormat="1" applyFill="1" applyBorder="1"/>
    <xf numFmtId="39" fontId="0" fillId="0" borderId="0" xfId="0" applyNumberFormat="1" applyFill="1" applyBorder="1"/>
    <xf numFmtId="0" fontId="0" fillId="0" borderId="0" xfId="0" applyFill="1" applyBorder="1"/>
    <xf numFmtId="0" fontId="0" fillId="0" borderId="0" xfId="0" applyFont="1" applyBorder="1" applyAlignment="1">
      <alignment horizontal="centerContinuous"/>
    </xf>
    <xf numFmtId="0" fontId="6" fillId="0" borderId="0" xfId="0" applyFont="1" applyBorder="1"/>
    <xf numFmtId="164" fontId="1" fillId="0" borderId="0" xfId="7" applyNumberFormat="1" applyFont="1"/>
    <xf numFmtId="164" fontId="1" fillId="0" borderId="0" xfId="7" applyNumberFormat="1" applyFont="1"/>
    <xf numFmtId="164" fontId="3" fillId="0" borderId="6" xfId="1" applyNumberFormat="1" applyBorder="1"/>
    <xf numFmtId="166" fontId="3" fillId="0" borderId="0" xfId="11" applyNumberFormat="1" applyFont="1" applyBorder="1">
      <alignment horizontal="right" vertical="center"/>
    </xf>
    <xf numFmtId="0" fontId="4" fillId="0" borderId="0" xfId="0" applyFont="1" applyFill="1" applyBorder="1"/>
  </cellXfs>
  <cellStyles count="168">
    <cellStyle name="Accent1 - 20%" xfId="48" xr:uid="{260BDD23-8B00-466D-89E2-4592360013EF}"/>
    <cellStyle name="Accent1 - 40%" xfId="49" xr:uid="{2E6FF762-6AA9-4E8E-A48E-F5A21FC8BF15}"/>
    <cellStyle name="Accent1 - 60%" xfId="50" xr:uid="{1A1122A3-3C70-406C-9DF4-5C8F7A0B40E5}"/>
    <cellStyle name="Accent1 2" xfId="47" xr:uid="{187C6CC9-4D61-42FD-9D4A-80631BAD5B04}"/>
    <cellStyle name="Accent1 3" xfId="133" xr:uid="{3530629B-D2FA-4629-832A-30BA26A408CF}"/>
    <cellStyle name="Accent2 - 20%" xfId="52" xr:uid="{93E3623D-C532-4C02-8A79-928C115CA7E5}"/>
    <cellStyle name="Accent2 - 40%" xfId="53" xr:uid="{E0B5CD07-2F0B-4A28-B802-C3822C908A55}"/>
    <cellStyle name="Accent2 - 60%" xfId="54" xr:uid="{FC36CAEB-1735-4CD6-AD00-AE7557834100}"/>
    <cellStyle name="Accent2 2" xfId="51" xr:uid="{B27A651C-5D2E-4C3A-8CA2-C72D94A48A1F}"/>
    <cellStyle name="Accent2 3" xfId="134" xr:uid="{0E8D341F-8869-487C-8926-EC61612F9B2F}"/>
    <cellStyle name="Accent3 - 20%" xfId="56" xr:uid="{FE4610FA-D5E0-41FA-9349-3C70FC919422}"/>
    <cellStyle name="Accent3 - 40%" xfId="57" xr:uid="{604192E1-EBEC-4050-A823-908A61707C43}"/>
    <cellStyle name="Accent3 - 60%" xfId="58" xr:uid="{5000EA42-A9F5-4C18-B31A-0D4F4B9E2C7A}"/>
    <cellStyle name="Accent3 2" xfId="55" xr:uid="{220BE35C-B374-4C67-B3E3-153283A9670A}"/>
    <cellStyle name="Accent3 3" xfId="135" xr:uid="{7641F422-B1B9-4986-836E-C459948855B0}"/>
    <cellStyle name="Accent4 - 20%" xfId="60" xr:uid="{728857A1-9B63-41C0-9DAE-240E2F4A3361}"/>
    <cellStyle name="Accent4 - 40%" xfId="61" xr:uid="{721F167E-2786-44A9-BB86-7A2BE506C469}"/>
    <cellStyle name="Accent4 - 60%" xfId="62" xr:uid="{07211687-2168-4DA1-B5CD-AEAA94112B0D}"/>
    <cellStyle name="Accent4 2" xfId="59" xr:uid="{36F147A8-9393-4BA3-B8D0-3455DE3D07ED}"/>
    <cellStyle name="Accent4 3" xfId="136" xr:uid="{50A86ED9-3A4D-496B-896E-D107DAD6E4AA}"/>
    <cellStyle name="Accent5 - 20%" xfId="64" xr:uid="{FC8D7EEC-F9B5-4667-BB6D-13ED93FA877D}"/>
    <cellStyle name="Accent5 - 40%" xfId="65" xr:uid="{7286B2B5-C2FA-409E-A3E2-10511C710B94}"/>
    <cellStyle name="Accent5 - 60%" xfId="66" xr:uid="{80321C35-8E9F-43A5-81F5-B580C0B9C455}"/>
    <cellStyle name="Accent5 2" xfId="63" xr:uid="{061C1464-8C17-4679-B64A-0747AF3D666B}"/>
    <cellStyle name="Accent5 3" xfId="137" xr:uid="{CC471B27-781A-42D6-99E8-59FB3E689736}"/>
    <cellStyle name="Accent6 - 20%" xfId="68" xr:uid="{67154FFF-AD2B-406D-A7DA-0CBD2882D35A}"/>
    <cellStyle name="Accent6 - 40%" xfId="69" xr:uid="{58579918-8D32-485A-B0B6-0FE855727C74}"/>
    <cellStyle name="Accent6 - 60%" xfId="70" xr:uid="{CED92079-4164-45B5-9DF1-8E503A57402F}"/>
    <cellStyle name="Accent6 2" xfId="67" xr:uid="{8EC39A15-1A43-4C26-B076-3C5774CE43A1}"/>
    <cellStyle name="Accent6 3" xfId="138" xr:uid="{F2037B4F-CF2B-472B-ABE8-CB35F28E1840}"/>
    <cellStyle name="Bad 2" xfId="71" xr:uid="{B2AD992A-B06D-4A22-8759-AE8B800C06EF}"/>
    <cellStyle name="Calculation 2" xfId="72" xr:uid="{A8BDF689-E741-47DB-9B9F-931E65777D6F}"/>
    <cellStyle name="Check Cell 2" xfId="73" xr:uid="{19D7117F-9970-4C7A-9D8B-E4E3D1701639}"/>
    <cellStyle name="Comma" xfId="1" builtinId="3"/>
    <cellStyle name="Comma 2" xfId="3" xr:uid="{00000000-0005-0000-0000-000001000000}"/>
    <cellStyle name="Comma 3" xfId="7" xr:uid="{00000000-0005-0000-0000-000002000000}"/>
    <cellStyle name="Emphasis 1" xfId="74" xr:uid="{78A449DA-E95E-4240-BCE7-03D4F8EF017B}"/>
    <cellStyle name="Emphasis 2" xfId="75" xr:uid="{23C05393-902F-4BDE-9D3A-8851CB9B009D}"/>
    <cellStyle name="Emphasis 3" xfId="76" xr:uid="{1BE05C20-CFDE-4A01-9489-3A97CA04F03E}"/>
    <cellStyle name="Good 2" xfId="77" xr:uid="{B9D5A569-92A1-4E4D-99BA-30F741CAA352}"/>
    <cellStyle name="Heading 1 2" xfId="78" xr:uid="{88FDD2CE-5425-4DFE-B9EC-437AB2DF9D96}"/>
    <cellStyle name="Heading 2 2" xfId="79" xr:uid="{1C25826A-5F6E-459C-AE41-4B4921A5ED4C}"/>
    <cellStyle name="Heading 3 2" xfId="80" xr:uid="{4828BBCD-2DEE-4583-A5DB-5F48B166C106}"/>
    <cellStyle name="Heading 4 2" xfId="81" xr:uid="{7F15CB0D-8D9C-4502-BC14-3A50529D6B55}"/>
    <cellStyle name="Input 2" xfId="82" xr:uid="{667207D4-2DAA-479C-A480-47907B9A7951}"/>
    <cellStyle name="Linked Cell 2" xfId="83" xr:uid="{95F2E51C-9BCE-42A5-B3C3-682070476A69}"/>
    <cellStyle name="Neutral 2" xfId="84" xr:uid="{207B2945-49FA-4FD4-B5AA-7A7F7F344038}"/>
    <cellStyle name="Normal" xfId="0" builtinId="0"/>
    <cellStyle name="Normal 2" xfId="4" xr:uid="{00000000-0005-0000-0000-000004000000}"/>
    <cellStyle name="Normal 2 2" xfId="46" xr:uid="{48A89A49-AC18-483D-A4F9-1EB25C4A8EF8}"/>
    <cellStyle name="Normal 3" xfId="5" xr:uid="{00000000-0005-0000-0000-000005000000}"/>
    <cellStyle name="Normal 3 2" xfId="132" xr:uid="{8D84D275-FF91-4BCB-8639-3DC2FDA249B1}"/>
    <cellStyle name="Normal 4" xfId="6" xr:uid="{00000000-0005-0000-0000-000006000000}"/>
    <cellStyle name="Normal_AllinCoreRecalculated2" xfId="2" xr:uid="{00000000-0005-0000-0000-000007000000}"/>
    <cellStyle name="Note 2" xfId="85" xr:uid="{2B0D7BA8-D111-482E-9F22-F908D483EA90}"/>
    <cellStyle name="Note 3" xfId="139" xr:uid="{597E1F6E-D84D-483F-BA15-10FA7E652BFF}"/>
    <cellStyle name="Output 2" xfId="86" xr:uid="{A9E853D2-79CF-4E26-91F3-682A9C758446}"/>
    <cellStyle name="SAPBEXaggData" xfId="9" xr:uid="{00000000-0005-0000-0000-000008000000}"/>
    <cellStyle name="SAPBEXaggData 2" xfId="140" xr:uid="{A3A8D68B-1E97-420E-800F-37F2550341B1}"/>
    <cellStyle name="SAPBEXaggDataEmph" xfId="87" xr:uid="{B568A105-C874-4ADB-AF46-A6CC256460B5}"/>
    <cellStyle name="SAPBEXaggItem" xfId="88" xr:uid="{3EDDC8B4-F7C0-4415-88A5-A4B17748B7BB}"/>
    <cellStyle name="SAPBEXaggItem 2" xfId="141" xr:uid="{06E85EC5-60F5-4165-AA1A-0B0263BC9731}"/>
    <cellStyle name="SAPBEXaggItemX" xfId="89" xr:uid="{23A5B3C7-1AFC-447C-8F6C-753840F0D96B}"/>
    <cellStyle name="SAPBEXchaText" xfId="90" xr:uid="{DE27A387-9ED2-43FC-A3B7-924D07F4477E}"/>
    <cellStyle name="SAPBEXchaText 2" xfId="142" xr:uid="{5D7D16B0-6CD8-41BE-ACEC-9BBED6FC6345}"/>
    <cellStyle name="SAPBEXexcBad7" xfId="91" xr:uid="{E36FA9B4-7230-4926-B931-8BE00C4C5E47}"/>
    <cellStyle name="SAPBEXexcBad7 2" xfId="143" xr:uid="{D0B53489-F40C-466A-BA28-7E6C1610CA2C}"/>
    <cellStyle name="SAPBEXexcBad8" xfId="92" xr:uid="{4BB6B881-1E56-4C03-8F90-08A053730C40}"/>
    <cellStyle name="SAPBEXexcBad8 2" xfId="144" xr:uid="{58682568-6EB2-41A8-9FF5-DA6643E3822F}"/>
    <cellStyle name="SAPBEXexcBad9" xfId="93" xr:uid="{3C141686-2AB1-4BF5-ADB0-9F711F5F70EB}"/>
    <cellStyle name="SAPBEXexcBad9 2" xfId="145" xr:uid="{4247281C-E50F-46AC-B412-1398BEC84E37}"/>
    <cellStyle name="SAPBEXexcCritical4" xfId="94" xr:uid="{44A67644-F46E-4524-8AF3-160C82330AA4}"/>
    <cellStyle name="SAPBEXexcCritical4 2" xfId="146" xr:uid="{6F260FBA-67A8-4560-A353-4BFEDA3962E4}"/>
    <cellStyle name="SAPBEXexcCritical5" xfId="95" xr:uid="{F734D072-9CA5-49B1-9363-9D579A4DC929}"/>
    <cellStyle name="SAPBEXexcCritical5 2" xfId="147" xr:uid="{EE707B5A-D169-4065-8655-C1E2EA33721F}"/>
    <cellStyle name="SAPBEXexcCritical6" xfId="96" xr:uid="{04F3461A-6A50-44C6-BC0E-369E788E5C2B}"/>
    <cellStyle name="SAPBEXexcCritical6 2" xfId="148" xr:uid="{564C9BC6-33E5-4421-9637-89083FB51DAD}"/>
    <cellStyle name="SAPBEXexcGood1" xfId="97" xr:uid="{BDB324FC-CDA4-41CF-8673-096D9CE5225F}"/>
    <cellStyle name="SAPBEXexcGood1 2" xfId="149" xr:uid="{1E477A7E-1C13-4C39-AD9C-0A2FF4906BE4}"/>
    <cellStyle name="SAPBEXexcGood2" xfId="98" xr:uid="{C5148FDC-DE0E-4CAF-82F3-F0D9CC7BDD4E}"/>
    <cellStyle name="SAPBEXexcGood2 2" xfId="150" xr:uid="{3D4AB337-9CAF-4C8F-B2A3-8CAFBE4B063F}"/>
    <cellStyle name="SAPBEXexcGood3" xfId="99" xr:uid="{42E92A35-9556-405D-B41D-989C105D6DFC}"/>
    <cellStyle name="SAPBEXexcGood3 2" xfId="151" xr:uid="{443D57E1-1D6F-4477-98C1-BF5DDB00F77D}"/>
    <cellStyle name="SAPBEXfilterDrill" xfId="100" xr:uid="{E83F6FD2-2F69-4EE6-A720-DB0FDD271D03}"/>
    <cellStyle name="SAPBEXfilterDrill 2" xfId="152" xr:uid="{0601F88A-28E6-40FE-989C-2166E72A88A5}"/>
    <cellStyle name="SAPBEXfilterItem" xfId="101" xr:uid="{D420CA5E-E330-4838-9C0A-9A842822CF47}"/>
    <cellStyle name="SAPBEXfilterText" xfId="102" xr:uid="{60D60D1F-2E4C-4F09-833C-44141B0F21A3}"/>
    <cellStyle name="SAPBEXformats" xfId="103" xr:uid="{1869A324-48A4-49A1-AC19-213A33B820B6}"/>
    <cellStyle name="SAPBEXformats 2" xfId="153" xr:uid="{24B30F61-D5B1-43F5-BED4-616DA34A57DE}"/>
    <cellStyle name="SAPBEXheaderItem" xfId="104" xr:uid="{8765F1E9-2AF3-47C7-8C81-E49213BB9E3F}"/>
    <cellStyle name="SAPBEXheaderItem 2" xfId="154" xr:uid="{22054885-F63C-4135-982A-DE9BACDB06D7}"/>
    <cellStyle name="SAPBEXheaderText" xfId="105" xr:uid="{A73086B6-66C5-44A1-8418-3F5C28842FCD}"/>
    <cellStyle name="SAPBEXheaderText 2" xfId="155" xr:uid="{1359177F-6DB3-4B74-84FF-1005401C40A2}"/>
    <cellStyle name="SAPBEXHLevel0" xfId="106" xr:uid="{3BD47B05-B930-412F-A6B1-215901BEE47E}"/>
    <cellStyle name="SAPBEXHLevel0 2" xfId="156" xr:uid="{A629BE2C-40CF-499C-A056-96BDF4D8A7C7}"/>
    <cellStyle name="SAPBEXHLevel0X" xfId="107" xr:uid="{FD4B89C9-53A8-48DA-8FBD-AB4A0BC9E554}"/>
    <cellStyle name="SAPBEXHLevel0X 2" xfId="157" xr:uid="{142CD6FF-5FFC-4DD5-A763-D6F4C43A2892}"/>
    <cellStyle name="SAPBEXHLevel1" xfId="108" xr:uid="{3DEF8559-363C-4028-88DC-93493BFC4819}"/>
    <cellStyle name="SAPBEXHLevel1 2" xfId="158" xr:uid="{FBBC267E-1436-43D6-8A0B-7151AA123395}"/>
    <cellStyle name="SAPBEXHLevel1X" xfId="109" xr:uid="{2E0968BF-B05D-416E-A717-1A62D8507B8C}"/>
    <cellStyle name="SAPBEXHLevel1X 2" xfId="159" xr:uid="{CF2BEA28-69C7-4969-9B51-2FE03129C1DF}"/>
    <cellStyle name="SAPBEXHLevel2" xfId="110" xr:uid="{2E0422DE-B7C2-4464-8080-D5D3A68A5D2D}"/>
    <cellStyle name="SAPBEXHLevel2 2" xfId="160" xr:uid="{9A8BF803-F5A8-455A-8376-0E40CA9302B9}"/>
    <cellStyle name="SAPBEXHLevel2X" xfId="111" xr:uid="{F4122ED1-6688-46DA-B0FE-B5424D84F27F}"/>
    <cellStyle name="SAPBEXHLevel2X 2" xfId="161" xr:uid="{67A3234E-B5C1-483D-8C29-9B3F1512EE73}"/>
    <cellStyle name="SAPBEXHLevel3" xfId="112" xr:uid="{94128F34-1DED-418B-A11B-12FA5898D04D}"/>
    <cellStyle name="SAPBEXHLevel3 2" xfId="162" xr:uid="{D7D98600-9447-4352-B653-16AC63E6E62E}"/>
    <cellStyle name="SAPBEXHLevel3X" xfId="113" xr:uid="{32DE03B6-0666-4C70-A8BD-3F0C367FC9FD}"/>
    <cellStyle name="SAPBEXHLevel3X 2" xfId="163" xr:uid="{05B42C6A-7098-4654-8679-2AB6F7EEBC4F}"/>
    <cellStyle name="SAPBEXinputData" xfId="114" xr:uid="{B4ED2B2B-91B3-4845-B841-55827ECDBF29}"/>
    <cellStyle name="SAPBEXinputData 2" xfId="164" xr:uid="{112CB5C8-73A9-4428-98E6-BF6929F60C02}"/>
    <cellStyle name="SAPBEXItemHeader" xfId="115" xr:uid="{0973522F-7B62-4878-BE08-DE18C74AC9E7}"/>
    <cellStyle name="SAPBEXresData" xfId="116" xr:uid="{AFF31035-81D0-4F18-A52D-F1A0B9B85974}"/>
    <cellStyle name="SAPBEXresDataEmph" xfId="117" xr:uid="{9B308809-3AB1-4802-9303-13D94309A06D}"/>
    <cellStyle name="SAPBEXresItem" xfId="118" xr:uid="{5BC78637-217C-4D3C-BC21-0A472B757CA3}"/>
    <cellStyle name="SAPBEXresItemX" xfId="119" xr:uid="{8B84A070-6E6A-4A86-B04E-959F6163A118}"/>
    <cellStyle name="SAPBEXstdData" xfId="120" xr:uid="{39D66FC4-6A75-4BC1-BB0F-7A66A376C898}"/>
    <cellStyle name="SAPBEXstdData 2" xfId="165" xr:uid="{E4112EC9-FE36-4834-B7FC-6F3C72F38046}"/>
    <cellStyle name="SAPBEXstdDataEmph" xfId="121" xr:uid="{0D95114F-AD55-45B1-BA79-22AF24FA5EEB}"/>
    <cellStyle name="SAPBEXstdItem" xfId="122" xr:uid="{51870C58-4498-4EFA-96B7-6F81FDDDD543}"/>
    <cellStyle name="SAPBEXstdItem 2" xfId="166" xr:uid="{3E194727-D0B7-45DB-936D-CB85253AED47}"/>
    <cellStyle name="SAPBEXstdItemX" xfId="123" xr:uid="{E55DAB23-AD22-4B7B-8F71-31BD60193E44}"/>
    <cellStyle name="SAPBEXtitle" xfId="124" xr:uid="{A5373D96-0A0E-4DFD-A8EE-17BF456E2C75}"/>
    <cellStyle name="SAPBEXunassignedItem" xfId="125" xr:uid="{AFC545D3-4045-46F8-B2E1-A36111559ED2}"/>
    <cellStyle name="SAPBEXunassignedItem 2" xfId="167" xr:uid="{0C2E2FC1-237D-4ECB-83DC-ECF25B82A21E}"/>
    <cellStyle name="SAPBEXundefined" xfId="126" xr:uid="{13FF283F-5FA8-4C70-B0C3-4CFD9B1761F7}"/>
    <cellStyle name="SAPBorder" xfId="27" xr:uid="{B55F724E-9E26-4AEF-AD7D-5466B37ED457}"/>
    <cellStyle name="SAPDataCell" xfId="11" xr:uid="{0B442127-5235-4B20-8336-B5542DF2D85B}"/>
    <cellStyle name="SAPDataRemoved" xfId="131" xr:uid="{D7188BC0-B993-4085-AA9F-2F89AF02090E}"/>
    <cellStyle name="SAPDataTotalCell" xfId="8" xr:uid="{00000000-0005-0000-0000-000009000000}"/>
    <cellStyle name="SAPDimensionCell" xfId="10" xr:uid="{8FD26C2A-CFC3-49AD-96A0-8B318EB0FE40}"/>
    <cellStyle name="SAPEditableDataCell" xfId="12" xr:uid="{ABB435E7-024D-44A5-9CF9-F03E16DB6540}"/>
    <cellStyle name="SAPEditableDataTotalCell" xfId="15" xr:uid="{B2021427-5D2A-4814-9B04-7645510EBFD9}"/>
    <cellStyle name="SAPEmphasized" xfId="35" xr:uid="{F3FBC1BE-7DA4-4F5C-A82C-3EC76DA8EC12}"/>
    <cellStyle name="SAPEmphasizedEditableDataCell" xfId="37" xr:uid="{FA13358D-6868-4655-AE07-CE14D222A95D}"/>
    <cellStyle name="SAPEmphasizedEditableDataTotalCell" xfId="38" xr:uid="{5F74DDA4-2139-435D-82AD-A8DECCD34438}"/>
    <cellStyle name="SAPEmphasizedLockedDataCell" xfId="41" xr:uid="{DB3D67D4-6614-415E-B176-8497C0DB6A7D}"/>
    <cellStyle name="SAPEmphasizedLockedDataTotalCell" xfId="42" xr:uid="{88A74CBC-D6A8-4A05-90AB-55C91BC55BC9}"/>
    <cellStyle name="SAPEmphasizedReadonlyDataCell" xfId="39" xr:uid="{1A462207-1FE6-4232-BF65-D9C9DCB7E429}"/>
    <cellStyle name="SAPEmphasizedReadonlyDataTotalCell" xfId="40" xr:uid="{C1F8219D-0A23-4832-8CE1-C7537E8ED3FE}"/>
    <cellStyle name="SAPEmphasizedTotal" xfId="36" xr:uid="{4E4DAD76-7F76-4889-8E1B-708ED9DFAA84}"/>
    <cellStyle name="SAPError" xfId="45" xr:uid="{2200D2C0-34EB-4B52-A74B-ADD9C46FC114}"/>
    <cellStyle name="SAPExceptionLevel1" xfId="18" xr:uid="{16DFE39C-E721-4C41-8C41-EFD098BD1156}"/>
    <cellStyle name="SAPExceptionLevel2" xfId="19" xr:uid="{2E88FEBA-A772-4BDF-A655-4C5E46239DE2}"/>
    <cellStyle name="SAPExceptionLevel3" xfId="20" xr:uid="{E834B95A-7A6F-4F9F-9977-9D1597D53AE4}"/>
    <cellStyle name="SAPExceptionLevel4" xfId="21" xr:uid="{2DE37AB2-E525-4BFC-8DBF-72921F7745B2}"/>
    <cellStyle name="SAPExceptionLevel5" xfId="22" xr:uid="{8835B25C-87A7-4D98-B2C0-1FE5228CA230}"/>
    <cellStyle name="SAPExceptionLevel6" xfId="23" xr:uid="{6929D9A7-76CD-4A89-8C2D-66B69FF1A802}"/>
    <cellStyle name="SAPExceptionLevel7" xfId="24" xr:uid="{D7B2D440-85F4-488D-9B37-F9191E47D11E}"/>
    <cellStyle name="SAPExceptionLevel8" xfId="25" xr:uid="{669111BC-97AF-4A74-A7C1-0306192F67A6}"/>
    <cellStyle name="SAPExceptionLevel9" xfId="26" xr:uid="{0173900E-C223-4205-8133-6600422D7FE3}"/>
    <cellStyle name="SAPFormula" xfId="44" xr:uid="{7C17EB72-4C28-418A-B3A8-DF5F0B5C1D49}"/>
    <cellStyle name="SAPGroupingFillCell" xfId="130" xr:uid="{4FB80D5F-2319-4DD4-9541-B89E67880FDA}"/>
    <cellStyle name="SAPHierarchyCell0" xfId="30" xr:uid="{5BB2BA6F-6017-4428-9B28-245911521924}"/>
    <cellStyle name="SAPHierarchyCell1" xfId="31" xr:uid="{E900BA4F-4885-4B50-8134-9710E34E2310}"/>
    <cellStyle name="SAPHierarchyCell2" xfId="32" xr:uid="{32205FFB-C32B-410D-85C7-D49ABCEDF360}"/>
    <cellStyle name="SAPHierarchyCell3" xfId="33" xr:uid="{2E8482DA-0B52-4A63-88DB-FFCC8EBF60EE}"/>
    <cellStyle name="SAPHierarchyCell4" xfId="34" xr:uid="{1BDBA780-D002-4C01-9EF4-0F7A6E0F370A}"/>
    <cellStyle name="SAPLockedDataCell" xfId="14" xr:uid="{B400B704-FB61-44A7-9CA9-68899AEA0D86}"/>
    <cellStyle name="SAPLockedDataTotalCell" xfId="17" xr:uid="{F113BEB7-BDA5-42AD-8B63-EB9CE8A195E3}"/>
    <cellStyle name="SAPMemberCell" xfId="28" xr:uid="{80F47D13-2F15-4339-875F-1955A25F9258}"/>
    <cellStyle name="SAPMemberTotalCell" xfId="29" xr:uid="{22BFAF7A-F46C-4FE1-B01F-681093FCB2B6}"/>
    <cellStyle name="SAPMessageText" xfId="43" xr:uid="{4F5B5172-83BB-4B79-9813-BA41B977C02F}"/>
    <cellStyle name="SAPReadonlyDataCell" xfId="13" xr:uid="{53443C32-A60E-45C5-A57E-911673BAAE5C}"/>
    <cellStyle name="SAPReadonlyDataTotalCell" xfId="16" xr:uid="{13C245AD-4F43-4B99-BEAD-D8423B5DBD7E}"/>
    <cellStyle name="Sheet Title" xfId="127" xr:uid="{9619481B-9363-43FC-9E05-77FF5B4F3111}"/>
    <cellStyle name="Total 2" xfId="128" xr:uid="{B5FF3AFE-538A-4E3C-B742-50BF03F7D5C1}"/>
    <cellStyle name="Warning Text 2" xfId="129" xr:uid="{09B438C0-8CED-4AB6-92AD-931A442990F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55"/>
  <sheetViews>
    <sheetView tabSelected="1" topLeftCell="A18" zoomScaleNormal="100" workbookViewId="0">
      <pane xSplit="2" topLeftCell="C1" activePane="topRight" state="frozenSplit"/>
      <selection pane="topRight" activeCell="C43" sqref="C43:K43"/>
    </sheetView>
  </sheetViews>
  <sheetFormatPr defaultColWidth="9.109375" defaultRowHeight="13.2" x14ac:dyDescent="0.25"/>
  <cols>
    <col min="1" max="1" width="17.44140625" style="19" customWidth="1"/>
    <col min="2" max="2" width="19.44140625" style="6" customWidth="1"/>
    <col min="3" max="3" width="13.88671875" style="13" customWidth="1"/>
    <col min="4" max="14" width="12.33203125" style="13" customWidth="1"/>
    <col min="15" max="15" width="20" style="30" bestFit="1" customWidth="1"/>
    <col min="16" max="16384" width="9.109375" style="6"/>
  </cols>
  <sheetData>
    <row r="1" spans="1:15" x14ac:dyDescent="0.25">
      <c r="A1" s="1" t="s">
        <v>0</v>
      </c>
      <c r="B1" s="2"/>
      <c r="C1" s="3"/>
      <c r="D1" s="3"/>
      <c r="E1" s="4"/>
      <c r="F1" s="4"/>
      <c r="G1" s="4"/>
      <c r="H1" s="4"/>
      <c r="I1" s="4"/>
      <c r="J1" s="4"/>
      <c r="K1" s="4"/>
      <c r="L1" s="4"/>
      <c r="M1" s="4"/>
      <c r="N1" s="4"/>
      <c r="O1" s="2"/>
    </row>
    <row r="2" spans="1:15" x14ac:dyDescent="0.25">
      <c r="A2" s="7" t="s">
        <v>1</v>
      </c>
      <c r="B2" s="5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2"/>
    </row>
    <row r="3" spans="1:15" x14ac:dyDescent="0.25">
      <c r="A3" s="31" t="s">
        <v>31</v>
      </c>
      <c r="B3" s="5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2"/>
    </row>
    <row r="4" spans="1:15" x14ac:dyDescent="0.25">
      <c r="A4" s="7"/>
      <c r="B4" s="5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2"/>
    </row>
    <row r="5" spans="1:15" x14ac:dyDescent="0.25">
      <c r="A5" s="7"/>
      <c r="B5" s="5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2"/>
    </row>
    <row r="6" spans="1:15" x14ac:dyDescent="0.25">
      <c r="A6" s="7"/>
      <c r="B6" s="5"/>
      <c r="C6" s="8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2"/>
    </row>
    <row r="7" spans="1:15" x14ac:dyDescent="0.25">
      <c r="A7" s="7"/>
      <c r="B7" s="5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1"/>
    </row>
    <row r="8" spans="1:15" x14ac:dyDescent="0.25">
      <c r="A8" s="9"/>
      <c r="B8" s="10"/>
      <c r="C8" s="11" t="s">
        <v>2</v>
      </c>
      <c r="D8" s="11" t="s">
        <v>3</v>
      </c>
      <c r="E8" s="11" t="s">
        <v>4</v>
      </c>
      <c r="F8" s="11" t="s">
        <v>5</v>
      </c>
      <c r="G8" s="11" t="s">
        <v>6</v>
      </c>
      <c r="H8" s="11" t="s">
        <v>7</v>
      </c>
      <c r="I8" s="11" t="s">
        <v>8</v>
      </c>
      <c r="J8" s="11" t="s">
        <v>9</v>
      </c>
      <c r="K8" s="11" t="s">
        <v>10</v>
      </c>
      <c r="L8" s="11" t="s">
        <v>11</v>
      </c>
      <c r="M8" s="11" t="s">
        <v>12</v>
      </c>
      <c r="N8" s="11" t="s">
        <v>13</v>
      </c>
      <c r="O8" s="23" t="s">
        <v>14</v>
      </c>
    </row>
    <row r="9" spans="1:15" x14ac:dyDescent="0.25">
      <c r="A9" s="12" t="s">
        <v>15</v>
      </c>
      <c r="B9" s="6" t="s">
        <v>16</v>
      </c>
      <c r="C9" s="13">
        <v>584382</v>
      </c>
      <c r="D9" s="13">
        <v>585016</v>
      </c>
      <c r="E9" s="13">
        <v>585287</v>
      </c>
      <c r="F9" s="13">
        <v>585620</v>
      </c>
      <c r="G9" s="13">
        <v>585512</v>
      </c>
      <c r="H9" s="13">
        <v>585653</v>
      </c>
      <c r="I9" s="15">
        <v>594925</v>
      </c>
      <c r="J9" s="15">
        <v>595323</v>
      </c>
      <c r="K9" s="15">
        <v>595617</v>
      </c>
      <c r="O9" s="24">
        <f>AVERAGE(C9:N9)</f>
        <v>588592.77777777775</v>
      </c>
    </row>
    <row r="10" spans="1:15" x14ac:dyDescent="0.25">
      <c r="A10" s="12"/>
      <c r="O10" s="24"/>
    </row>
    <row r="11" spans="1:15" x14ac:dyDescent="0.25">
      <c r="A11" s="14"/>
      <c r="B11" s="6" t="s">
        <v>17</v>
      </c>
      <c r="C11" s="13">
        <v>397832932.54500002</v>
      </c>
      <c r="D11" s="13">
        <v>376751058.861</v>
      </c>
      <c r="E11" s="13">
        <v>343207176.42699999</v>
      </c>
      <c r="F11" s="13">
        <v>295070293.05500001</v>
      </c>
      <c r="G11" s="13">
        <v>248504693.13299999</v>
      </c>
      <c r="H11" s="13">
        <v>251573180.40200001</v>
      </c>
      <c r="I11" s="13">
        <v>315846007.68900001</v>
      </c>
      <c r="J11" s="13">
        <v>329933184.088</v>
      </c>
      <c r="K11" s="13">
        <v>267852305.412</v>
      </c>
      <c r="O11" s="24">
        <f>SUM(C11:N11)</f>
        <v>2826570831.612</v>
      </c>
    </row>
    <row r="12" spans="1:15" x14ac:dyDescent="0.25">
      <c r="A12" s="14"/>
      <c r="O12" s="24"/>
    </row>
    <row r="13" spans="1:15" x14ac:dyDescent="0.25">
      <c r="A13" s="14"/>
      <c r="B13" s="6" t="s">
        <v>29</v>
      </c>
      <c r="C13" s="33">
        <v>538000</v>
      </c>
      <c r="D13" s="33">
        <v>490922</v>
      </c>
      <c r="E13" s="33">
        <v>540893</v>
      </c>
      <c r="F13" s="33">
        <v>539446</v>
      </c>
      <c r="G13" s="33">
        <v>539834</v>
      </c>
      <c r="H13" s="33">
        <v>542938</v>
      </c>
      <c r="I13" s="36">
        <v>544352</v>
      </c>
      <c r="J13" s="13">
        <v>542186</v>
      </c>
      <c r="K13" s="13">
        <v>544570</v>
      </c>
      <c r="O13" s="24">
        <f>AVERAGE(C13:N13)</f>
        <v>535904.5555555555</v>
      </c>
    </row>
    <row r="14" spans="1:15" x14ac:dyDescent="0.25">
      <c r="A14" s="14"/>
      <c r="O14" s="24"/>
    </row>
    <row r="15" spans="1:15" x14ac:dyDescent="0.25">
      <c r="A15" s="14"/>
      <c r="B15" s="6" t="s">
        <v>28</v>
      </c>
      <c r="C15" s="13">
        <v>365768837.49900001</v>
      </c>
      <c r="D15" s="13">
        <v>346935214.389</v>
      </c>
      <c r="E15" s="13">
        <v>316447485.41299999</v>
      </c>
      <c r="F15" s="13">
        <v>272401055.81300002</v>
      </c>
      <c r="G15" s="13">
        <v>229412296.08000001</v>
      </c>
      <c r="H15" s="13">
        <v>232329243.743</v>
      </c>
      <c r="I15" s="13">
        <v>292450155.06400001</v>
      </c>
      <c r="J15" s="13">
        <v>305648995.75700003</v>
      </c>
      <c r="K15" s="13">
        <v>248433559.37900001</v>
      </c>
      <c r="O15" s="24">
        <f>SUM(C15:N15)</f>
        <v>2609826843.1370001</v>
      </c>
    </row>
    <row r="16" spans="1:15" x14ac:dyDescent="0.25">
      <c r="A16" s="14"/>
      <c r="O16" s="24"/>
    </row>
    <row r="17" spans="1:15" x14ac:dyDescent="0.25">
      <c r="A17" s="12" t="s">
        <v>18</v>
      </c>
      <c r="B17" s="6" t="s">
        <v>16</v>
      </c>
      <c r="C17" s="13">
        <v>5021</v>
      </c>
      <c r="D17" s="13">
        <v>5011</v>
      </c>
      <c r="E17" s="15">
        <v>5015</v>
      </c>
      <c r="F17" s="13">
        <v>5021</v>
      </c>
      <c r="G17" s="13">
        <v>5014</v>
      </c>
      <c r="H17" s="13">
        <v>5011</v>
      </c>
      <c r="I17" s="13">
        <v>5001</v>
      </c>
      <c r="J17" s="13">
        <v>4994</v>
      </c>
      <c r="K17" s="13">
        <v>4987</v>
      </c>
      <c r="O17" s="24">
        <f>AVERAGE(C17:N17)</f>
        <v>5008.333333333333</v>
      </c>
    </row>
    <row r="18" spans="1:15" x14ac:dyDescent="0.25">
      <c r="A18" s="14"/>
      <c r="O18" s="24"/>
    </row>
    <row r="19" spans="1:15" x14ac:dyDescent="0.25">
      <c r="A19" s="14"/>
      <c r="B19" s="6" t="s">
        <v>17</v>
      </c>
      <c r="C19" s="13">
        <v>1019075</v>
      </c>
      <c r="D19" s="13">
        <v>814160</v>
      </c>
      <c r="E19" s="13">
        <v>799568</v>
      </c>
      <c r="F19" s="13">
        <v>689358</v>
      </c>
      <c r="G19" s="13">
        <v>606026</v>
      </c>
      <c r="H19" s="13">
        <v>543525</v>
      </c>
      <c r="I19" s="13">
        <v>529855</v>
      </c>
      <c r="J19" s="13">
        <v>574863</v>
      </c>
      <c r="K19" s="13">
        <v>666200</v>
      </c>
      <c r="O19" s="35">
        <f>SUM(C19:N19)</f>
        <v>6242630</v>
      </c>
    </row>
    <row r="20" spans="1:15" x14ac:dyDescent="0.25">
      <c r="A20" s="16"/>
      <c r="B20" s="17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25"/>
    </row>
    <row r="21" spans="1:15" x14ac:dyDescent="0.25">
      <c r="A21" s="12" t="s">
        <v>19</v>
      </c>
      <c r="B21" s="6" t="s">
        <v>16</v>
      </c>
      <c r="C21" s="13">
        <f>C9+C17</f>
        <v>589403</v>
      </c>
      <c r="D21" s="13">
        <f t="shared" ref="D21:H21" si="0">D9+D17</f>
        <v>590027</v>
      </c>
      <c r="E21" s="13">
        <f t="shared" si="0"/>
        <v>590302</v>
      </c>
      <c r="F21" s="13">
        <f t="shared" si="0"/>
        <v>590641</v>
      </c>
      <c r="G21" s="13">
        <f t="shared" si="0"/>
        <v>590526</v>
      </c>
      <c r="H21" s="13">
        <f t="shared" si="0"/>
        <v>590664</v>
      </c>
      <c r="I21" s="13">
        <f t="shared" ref="I21" si="1">I9+I17</f>
        <v>599926</v>
      </c>
      <c r="J21" s="13">
        <f t="shared" ref="J21:L21" si="2">J9+J17</f>
        <v>600317</v>
      </c>
      <c r="K21" s="13">
        <f t="shared" si="2"/>
        <v>600604</v>
      </c>
      <c r="L21" s="13">
        <f t="shared" si="2"/>
        <v>0</v>
      </c>
      <c r="M21" s="13">
        <f>M9+M17</f>
        <v>0</v>
      </c>
      <c r="N21" s="13">
        <f>N9+N17</f>
        <v>0</v>
      </c>
      <c r="O21" s="26">
        <f>AVERAGE(C21:N21)</f>
        <v>445200.83333333331</v>
      </c>
    </row>
    <row r="22" spans="1:15" x14ac:dyDescent="0.25">
      <c r="A22" s="14"/>
      <c r="O22" s="26"/>
    </row>
    <row r="23" spans="1:15" x14ac:dyDescent="0.25">
      <c r="A23" s="16"/>
      <c r="B23" s="17" t="s">
        <v>17</v>
      </c>
      <c r="C23" s="18">
        <f>C11+C19</f>
        <v>398852007.54500002</v>
      </c>
      <c r="D23" s="18">
        <f t="shared" ref="D23:H23" si="3">D11+D19</f>
        <v>377565218.861</v>
      </c>
      <c r="E23" s="18">
        <f t="shared" si="3"/>
        <v>344006744.42699999</v>
      </c>
      <c r="F23" s="18">
        <f t="shared" si="3"/>
        <v>295759651.05500001</v>
      </c>
      <c r="G23" s="18">
        <f t="shared" si="3"/>
        <v>249110719.13299999</v>
      </c>
      <c r="H23" s="18">
        <f t="shared" si="3"/>
        <v>252116705.40200001</v>
      </c>
      <c r="I23" s="18">
        <f t="shared" ref="I23" si="4">I11+I19</f>
        <v>316375862.68900001</v>
      </c>
      <c r="J23" s="18">
        <f t="shared" ref="J23:L23" si="5">J11+J19</f>
        <v>330508047.088</v>
      </c>
      <c r="K23" s="18">
        <f t="shared" si="5"/>
        <v>268518505.412</v>
      </c>
      <c r="L23" s="18">
        <f t="shared" si="5"/>
        <v>0</v>
      </c>
      <c r="M23" s="18">
        <f>M11+M19</f>
        <v>0</v>
      </c>
      <c r="N23" s="18">
        <f>N11+N19</f>
        <v>0</v>
      </c>
      <c r="O23" s="27">
        <f>SUM(C23:N23)</f>
        <v>2832813461.612</v>
      </c>
    </row>
    <row r="24" spans="1:15" x14ac:dyDescent="0.25">
      <c r="O24" s="15"/>
    </row>
    <row r="25" spans="1:15" x14ac:dyDescent="0.25">
      <c r="A25" s="32" t="s">
        <v>27</v>
      </c>
      <c r="O25" s="15"/>
    </row>
    <row r="26" spans="1:15" x14ac:dyDescent="0.25">
      <c r="O26" s="28"/>
    </row>
    <row r="27" spans="1:15" x14ac:dyDescent="0.25">
      <c r="A27" s="9"/>
      <c r="B27" s="10"/>
      <c r="C27" s="11" t="s">
        <v>2</v>
      </c>
      <c r="D27" s="11" t="s">
        <v>3</v>
      </c>
      <c r="E27" s="11" t="s">
        <v>4</v>
      </c>
      <c r="F27" s="11" t="s">
        <v>5</v>
      </c>
      <c r="G27" s="11" t="s">
        <v>6</v>
      </c>
      <c r="H27" s="11" t="s">
        <v>7</v>
      </c>
      <c r="I27" s="11" t="s">
        <v>8</v>
      </c>
      <c r="J27" s="11" t="s">
        <v>9</v>
      </c>
      <c r="K27" s="11" t="s">
        <v>10</v>
      </c>
      <c r="L27" s="11" t="s">
        <v>11</v>
      </c>
      <c r="M27" s="11" t="s">
        <v>12</v>
      </c>
      <c r="N27" s="11" t="s">
        <v>13</v>
      </c>
      <c r="O27" s="23" t="s">
        <v>14</v>
      </c>
    </row>
    <row r="28" spans="1:15" x14ac:dyDescent="0.25">
      <c r="A28" s="12" t="s">
        <v>20</v>
      </c>
      <c r="B28" s="6" t="s">
        <v>16</v>
      </c>
      <c r="C28" s="13">
        <v>66897</v>
      </c>
      <c r="D28" s="13">
        <v>67042</v>
      </c>
      <c r="E28" s="13">
        <v>67061</v>
      </c>
      <c r="F28" s="13">
        <v>67179</v>
      </c>
      <c r="G28" s="13">
        <v>66995</v>
      </c>
      <c r="H28" s="13">
        <v>66937</v>
      </c>
      <c r="I28" s="15">
        <v>68240</v>
      </c>
      <c r="J28" s="15">
        <v>68413</v>
      </c>
      <c r="K28" s="15">
        <v>68480</v>
      </c>
      <c r="O28" s="24">
        <f>AVERAGE(C28:N28)</f>
        <v>67471.555555555562</v>
      </c>
    </row>
    <row r="29" spans="1:15" x14ac:dyDescent="0.25">
      <c r="A29" s="12"/>
      <c r="O29" s="26"/>
    </row>
    <row r="30" spans="1:15" x14ac:dyDescent="0.25">
      <c r="A30" s="14"/>
      <c r="B30" s="6" t="s">
        <v>17</v>
      </c>
      <c r="C30" s="13">
        <v>66446485.39099998</v>
      </c>
      <c r="D30" s="13">
        <v>64995521.60800001</v>
      </c>
      <c r="E30" s="13">
        <v>61288219.227999978</v>
      </c>
      <c r="F30" s="13">
        <v>53748930.137000002</v>
      </c>
      <c r="G30" s="13">
        <v>48152892.409000002</v>
      </c>
      <c r="H30" s="13">
        <v>50914366.901999995</v>
      </c>
      <c r="I30" s="13">
        <v>59470301.736000016</v>
      </c>
      <c r="J30" s="13">
        <v>62612352.891999997</v>
      </c>
      <c r="K30" s="13">
        <v>55421025.894000001</v>
      </c>
      <c r="O30" s="24">
        <f>SUM(C30:N30)</f>
        <v>523050096.19699997</v>
      </c>
    </row>
    <row r="31" spans="1:15" x14ac:dyDescent="0.25">
      <c r="A31" s="14"/>
      <c r="O31" s="24"/>
    </row>
    <row r="32" spans="1:15" x14ac:dyDescent="0.25">
      <c r="A32" s="14"/>
      <c r="B32" s="6" t="s">
        <v>29</v>
      </c>
      <c r="C32" s="34">
        <v>47869</v>
      </c>
      <c r="D32" s="34">
        <v>43737</v>
      </c>
      <c r="E32" s="34">
        <v>48214</v>
      </c>
      <c r="F32" s="34">
        <v>48166</v>
      </c>
      <c r="G32" s="34">
        <v>48404</v>
      </c>
      <c r="H32" s="13">
        <v>48744</v>
      </c>
      <c r="I32" s="13">
        <v>49044</v>
      </c>
      <c r="J32" s="13">
        <v>49095</v>
      </c>
      <c r="K32" s="13">
        <v>49367</v>
      </c>
      <c r="O32" s="24">
        <f>AVERAGE(C32:N32)</f>
        <v>48071.111111111109</v>
      </c>
    </row>
    <row r="33" spans="1:15" x14ac:dyDescent="0.25">
      <c r="A33" s="14"/>
      <c r="O33" s="24"/>
    </row>
    <row r="34" spans="1:15" x14ac:dyDescent="0.25">
      <c r="A34" s="14"/>
      <c r="B34" s="6" t="s">
        <v>28</v>
      </c>
      <c r="C34" s="13">
        <v>45565428.834000029</v>
      </c>
      <c r="D34" s="13">
        <v>44917520.336000048</v>
      </c>
      <c r="E34" s="13">
        <v>42294157.434999995</v>
      </c>
      <c r="F34" s="13">
        <v>36892828.692000031</v>
      </c>
      <c r="G34" s="13">
        <v>32943147.503999978</v>
      </c>
      <c r="H34" s="13">
        <v>35042939.323000006</v>
      </c>
      <c r="I34" s="13">
        <v>42027275.539999947</v>
      </c>
      <c r="J34" s="13">
        <v>44195326.937999994</v>
      </c>
      <c r="K34" s="13">
        <v>38915958.161999986</v>
      </c>
      <c r="O34" s="24">
        <f>SUM(C34:N34)</f>
        <v>362794582.764</v>
      </c>
    </row>
    <row r="35" spans="1:15" x14ac:dyDescent="0.25">
      <c r="A35" s="14"/>
      <c r="O35" s="24"/>
    </row>
    <row r="36" spans="1:15" x14ac:dyDescent="0.25">
      <c r="A36" s="12" t="s">
        <v>21</v>
      </c>
      <c r="B36" s="6" t="s">
        <v>16</v>
      </c>
      <c r="C36" s="13">
        <v>558</v>
      </c>
      <c r="D36" s="13">
        <v>556</v>
      </c>
      <c r="E36" s="15">
        <v>555</v>
      </c>
      <c r="F36" s="13">
        <v>555</v>
      </c>
      <c r="G36" s="13">
        <v>556</v>
      </c>
      <c r="H36" s="13">
        <v>555</v>
      </c>
      <c r="I36" s="13">
        <v>555</v>
      </c>
      <c r="J36" s="13">
        <v>554</v>
      </c>
      <c r="K36" s="13">
        <v>553</v>
      </c>
      <c r="M36" s="15"/>
      <c r="O36" s="24">
        <f>AVERAGE(C36:N36)</f>
        <v>555.22222222222217</v>
      </c>
    </row>
    <row r="37" spans="1:15" x14ac:dyDescent="0.25">
      <c r="A37" s="14"/>
      <c r="O37" s="26"/>
    </row>
    <row r="38" spans="1:15" x14ac:dyDescent="0.25">
      <c r="A38" s="14"/>
      <c r="B38" s="6" t="s">
        <v>17</v>
      </c>
      <c r="C38" s="13">
        <v>845792</v>
      </c>
      <c r="D38" s="13">
        <v>1029141</v>
      </c>
      <c r="E38" s="13">
        <v>795722</v>
      </c>
      <c r="F38" s="13">
        <v>733654</v>
      </c>
      <c r="G38" s="13">
        <v>611767</v>
      </c>
      <c r="H38" s="13">
        <v>546343</v>
      </c>
      <c r="I38" s="13">
        <v>586197</v>
      </c>
      <c r="J38" s="13">
        <v>633328</v>
      </c>
      <c r="K38" s="13">
        <v>761240</v>
      </c>
      <c r="O38" s="24">
        <f>SUM(C38:N38)</f>
        <v>6543184</v>
      </c>
    </row>
    <row r="39" spans="1:15" x14ac:dyDescent="0.25">
      <c r="A39" s="14"/>
      <c r="O39" s="25"/>
    </row>
    <row r="40" spans="1:15" x14ac:dyDescent="0.25">
      <c r="A40" s="20" t="s">
        <v>22</v>
      </c>
      <c r="B40" s="10" t="s">
        <v>16</v>
      </c>
      <c r="C40" s="21">
        <f t="shared" ref="C40:I40" si="6">C28+C36</f>
        <v>67455</v>
      </c>
      <c r="D40" s="21">
        <f t="shared" si="6"/>
        <v>67598</v>
      </c>
      <c r="E40" s="21">
        <f t="shared" si="6"/>
        <v>67616</v>
      </c>
      <c r="F40" s="21">
        <f t="shared" si="6"/>
        <v>67734</v>
      </c>
      <c r="G40" s="21">
        <f t="shared" si="6"/>
        <v>67551</v>
      </c>
      <c r="H40" s="21">
        <f t="shared" si="6"/>
        <v>67492</v>
      </c>
      <c r="I40" s="21">
        <f t="shared" si="6"/>
        <v>68795</v>
      </c>
      <c r="J40" s="21">
        <f t="shared" ref="J40:L40" si="7">J28+J36</f>
        <v>68967</v>
      </c>
      <c r="K40" s="21">
        <f t="shared" si="7"/>
        <v>69033</v>
      </c>
      <c r="L40" s="21">
        <f t="shared" si="7"/>
        <v>0</v>
      </c>
      <c r="M40" s="21">
        <f>M28+M36</f>
        <v>0</v>
      </c>
      <c r="N40" s="21">
        <f>N28+N36</f>
        <v>0</v>
      </c>
      <c r="O40" s="26">
        <f>AVERAGE(C40:N40)</f>
        <v>51020.083333333336</v>
      </c>
    </row>
    <row r="41" spans="1:15" x14ac:dyDescent="0.25">
      <c r="A41" s="14" t="s">
        <v>23</v>
      </c>
      <c r="O41" s="26"/>
    </row>
    <row r="42" spans="1:15" x14ac:dyDescent="0.25">
      <c r="A42" s="16"/>
      <c r="B42" s="17" t="s">
        <v>17</v>
      </c>
      <c r="C42" s="18">
        <f t="shared" ref="C42:I42" si="8">C30+C38</f>
        <v>67292277.390999973</v>
      </c>
      <c r="D42" s="18">
        <f t="shared" si="8"/>
        <v>66024662.60800001</v>
      </c>
      <c r="E42" s="18">
        <f t="shared" si="8"/>
        <v>62083941.227999978</v>
      </c>
      <c r="F42" s="18">
        <f t="shared" si="8"/>
        <v>54482584.137000002</v>
      </c>
      <c r="G42" s="18">
        <f t="shared" si="8"/>
        <v>48764659.409000002</v>
      </c>
      <c r="H42" s="18">
        <f t="shared" si="8"/>
        <v>51460709.901999995</v>
      </c>
      <c r="I42" s="18">
        <f t="shared" si="8"/>
        <v>60056498.736000016</v>
      </c>
      <c r="J42" s="18">
        <f t="shared" ref="J42:L42" si="9">J30+J38</f>
        <v>63245680.891999997</v>
      </c>
      <c r="K42" s="18">
        <f t="shared" si="9"/>
        <v>56182265.894000001</v>
      </c>
      <c r="L42" s="18">
        <f t="shared" si="9"/>
        <v>0</v>
      </c>
      <c r="M42" s="18">
        <f>M30+M38</f>
        <v>0</v>
      </c>
      <c r="N42" s="18">
        <f>N30+N38</f>
        <v>0</v>
      </c>
      <c r="O42" s="27">
        <f>SUM(C42:N42)</f>
        <v>529593280.19699997</v>
      </c>
    </row>
    <row r="43" spans="1:15" x14ac:dyDescent="0.25">
      <c r="A43" s="19" t="s">
        <v>33</v>
      </c>
      <c r="C43" s="13">
        <f>C34+C15</f>
        <v>411334266.33300006</v>
      </c>
      <c r="D43" s="13">
        <f t="shared" ref="D43:K43" si="10">D34+D15</f>
        <v>391852734.72500002</v>
      </c>
      <c r="E43" s="13">
        <f t="shared" si="10"/>
        <v>358741642.84799999</v>
      </c>
      <c r="F43" s="13">
        <f t="shared" si="10"/>
        <v>309293884.50500005</v>
      </c>
      <c r="G43" s="13">
        <f t="shared" si="10"/>
        <v>262355443.58399999</v>
      </c>
      <c r="H43" s="13">
        <f t="shared" si="10"/>
        <v>267372183.06600001</v>
      </c>
      <c r="I43" s="13">
        <f t="shared" si="10"/>
        <v>334477430.60399997</v>
      </c>
      <c r="J43" s="13">
        <f t="shared" si="10"/>
        <v>349844322.69500005</v>
      </c>
      <c r="K43" s="13">
        <f t="shared" si="10"/>
        <v>287349517.54100001</v>
      </c>
      <c r="O43" s="15"/>
    </row>
    <row r="44" spans="1:15" x14ac:dyDescent="0.25">
      <c r="O44" s="15"/>
    </row>
    <row r="45" spans="1:15" x14ac:dyDescent="0.25">
      <c r="O45" s="15"/>
    </row>
    <row r="46" spans="1:15" x14ac:dyDescent="0.25">
      <c r="A46" s="20"/>
      <c r="B46" s="10"/>
      <c r="C46" s="11" t="s">
        <v>2</v>
      </c>
      <c r="D46" s="11" t="s">
        <v>3</v>
      </c>
      <c r="E46" s="11" t="s">
        <v>4</v>
      </c>
      <c r="F46" s="11" t="s">
        <v>5</v>
      </c>
      <c r="G46" s="11" t="s">
        <v>6</v>
      </c>
      <c r="H46" s="11" t="s">
        <v>7</v>
      </c>
      <c r="I46" s="11" t="s">
        <v>8</v>
      </c>
      <c r="J46" s="11" t="s">
        <v>9</v>
      </c>
      <c r="K46" s="11" t="s">
        <v>10</v>
      </c>
      <c r="L46" s="11" t="s">
        <v>11</v>
      </c>
      <c r="M46" s="11" t="s">
        <v>12</v>
      </c>
      <c r="N46" s="11" t="s">
        <v>13</v>
      </c>
      <c r="O46" s="23" t="s">
        <v>14</v>
      </c>
    </row>
    <row r="47" spans="1:15" x14ac:dyDescent="0.25">
      <c r="A47" s="12" t="s">
        <v>24</v>
      </c>
      <c r="B47" s="6" t="s">
        <v>16</v>
      </c>
      <c r="C47" s="13">
        <f t="shared" ref="C47:I47" si="11">C21+C40</f>
        <v>656858</v>
      </c>
      <c r="D47" s="13">
        <f t="shared" si="11"/>
        <v>657625</v>
      </c>
      <c r="E47" s="13">
        <f t="shared" si="11"/>
        <v>657918</v>
      </c>
      <c r="F47" s="13">
        <f t="shared" si="11"/>
        <v>658375</v>
      </c>
      <c r="G47" s="13">
        <f t="shared" si="11"/>
        <v>658077</v>
      </c>
      <c r="H47" s="13">
        <f t="shared" si="11"/>
        <v>658156</v>
      </c>
      <c r="I47" s="15">
        <f t="shared" si="11"/>
        <v>668721</v>
      </c>
      <c r="J47" s="15">
        <f t="shared" ref="J47:M47" si="12">J21+J40</f>
        <v>669284</v>
      </c>
      <c r="K47" s="15">
        <f t="shared" si="12"/>
        <v>669637</v>
      </c>
      <c r="L47" s="13">
        <f t="shared" si="12"/>
        <v>0</v>
      </c>
      <c r="M47" s="13">
        <f t="shared" si="12"/>
        <v>0</v>
      </c>
      <c r="N47" s="13">
        <f>N21+N40</f>
        <v>0</v>
      </c>
      <c r="O47" s="26">
        <f>AVERAGE(C47:N47)</f>
        <v>496220.91666666669</v>
      </c>
    </row>
    <row r="48" spans="1:15" x14ac:dyDescent="0.25">
      <c r="A48" s="12" t="s">
        <v>25</v>
      </c>
      <c r="O48" s="26"/>
    </row>
    <row r="49" spans="1:15" x14ac:dyDescent="0.25">
      <c r="A49" s="22" t="s">
        <v>23</v>
      </c>
      <c r="B49" s="17" t="s">
        <v>17</v>
      </c>
      <c r="C49" s="18">
        <f t="shared" ref="C49:I49" si="13">C23+C42</f>
        <v>466144284.93599999</v>
      </c>
      <c r="D49" s="18">
        <f t="shared" si="13"/>
        <v>443589881.46899998</v>
      </c>
      <c r="E49" s="18">
        <f t="shared" si="13"/>
        <v>406090685.65499997</v>
      </c>
      <c r="F49" s="18">
        <f t="shared" si="13"/>
        <v>350242235.19200003</v>
      </c>
      <c r="G49" s="18">
        <f t="shared" si="13"/>
        <v>297875378.542</v>
      </c>
      <c r="H49" s="18">
        <f t="shared" si="13"/>
        <v>303577415.30400002</v>
      </c>
      <c r="I49" s="18">
        <f t="shared" si="13"/>
        <v>376432361.42500001</v>
      </c>
      <c r="J49" s="18">
        <f t="shared" ref="J49:M49" si="14">J23+J42</f>
        <v>393753727.98000002</v>
      </c>
      <c r="K49" s="18">
        <f t="shared" si="14"/>
        <v>324700771.30599999</v>
      </c>
      <c r="L49" s="18">
        <f t="shared" si="14"/>
        <v>0</v>
      </c>
      <c r="M49" s="18">
        <f t="shared" si="14"/>
        <v>0</v>
      </c>
      <c r="N49" s="18">
        <f>N23+N42</f>
        <v>0</v>
      </c>
      <c r="O49" s="27">
        <f>SUM(C49:N49)</f>
        <v>3362406741.809</v>
      </c>
    </row>
    <row r="51" spans="1:15" x14ac:dyDescent="0.25">
      <c r="A51" s="37" t="s">
        <v>32</v>
      </c>
      <c r="O51" s="29"/>
    </row>
    <row r="53" spans="1:15" x14ac:dyDescent="0.25">
      <c r="A53" s="19" t="s">
        <v>26</v>
      </c>
    </row>
    <row r="55" spans="1:15" x14ac:dyDescent="0.25">
      <c r="A55" s="19" t="s">
        <v>30</v>
      </c>
    </row>
  </sheetData>
  <printOptions horizontalCentered="1" gridLines="1"/>
  <pageMargins left="0.25" right="0.25" top="1" bottom="0.5" header="0.5" footer="0.25"/>
  <pageSetup scale="66" orientation="landscape" r:id="rId1"/>
  <headerFooter alignWithMargins="0">
    <oddFooter>&amp;L&amp;F   &amp;A&amp;R&amp;D   &amp;T&amp;C&amp;"Arial"&amp;10&amp;K000000Page &amp;P_x000D_&amp;1#&amp;"Calibri"&amp;12&amp;K008000 Internal Use&amp;R&amp;D   &amp;T&amp;C&amp;"Arial"&amp;10&amp;K000000Page &amp;P</oddFooter>
  </headerFooter>
  <customProperties>
    <customPr name="_pios_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RES &amp; Small ALL_ONLY 2025</vt:lpstr>
      <vt:lpstr>'RES &amp; Small ALL_ONLY 2025'!Print_Area</vt:lpstr>
    </vt:vector>
  </TitlesOfParts>
  <Company>IBERDROLA S.A.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Michaud</dc:creator>
  <cp:lastModifiedBy>Clary, Susan E.</cp:lastModifiedBy>
  <cp:lastPrinted>2020-08-04T16:22:32Z</cp:lastPrinted>
  <dcterms:created xsi:type="dcterms:W3CDTF">2017-11-06T15:12:59Z</dcterms:created>
  <dcterms:modified xsi:type="dcterms:W3CDTF">2025-10-17T11:35:25Z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3" name="_NewReviewCycle">
    <vt:lpwstr/>
  </property>
  <property fmtid="{D5CDD505-2E9C-101B-9397-08002B2CF9AE}" pid="9" name="MSIP_Label_019c027e-33b7-45fc-a572-8ffa5d09ec36_Enabled">
    <vt:lpwstr>true</vt:lpwstr>
  </property>
  <property fmtid="{D5CDD505-2E9C-101B-9397-08002B2CF9AE}" pid="10" name="MSIP_Label_019c027e-33b7-45fc-a572-8ffa5d09ec36_SetDate">
    <vt:lpwstr>2024-03-18T17:30:09Z</vt:lpwstr>
  </property>
  <property fmtid="{D5CDD505-2E9C-101B-9397-08002B2CF9AE}" pid="11" name="MSIP_Label_019c027e-33b7-45fc-a572-8ffa5d09ec36_Method">
    <vt:lpwstr>Standard</vt:lpwstr>
  </property>
  <property fmtid="{D5CDD505-2E9C-101B-9397-08002B2CF9AE}" pid="12" name="MSIP_Label_019c027e-33b7-45fc-a572-8ffa5d09ec36_Name">
    <vt:lpwstr>Internal Use</vt:lpwstr>
  </property>
  <property fmtid="{D5CDD505-2E9C-101B-9397-08002B2CF9AE}" pid="13" name="MSIP_Label_019c027e-33b7-45fc-a572-8ffa5d09ec36_SiteId">
    <vt:lpwstr>031a09bc-a2bf-44df-888e-4e09355b7a24</vt:lpwstr>
  </property>
  <property fmtid="{D5CDD505-2E9C-101B-9397-08002B2CF9AE}" pid="14" name="MSIP_Label_019c027e-33b7-45fc-a572-8ffa5d09ec36_ActionId">
    <vt:lpwstr>c4eb1119-973f-4ac5-a307-09234d17fb33</vt:lpwstr>
  </property>
  <property fmtid="{D5CDD505-2E9C-101B-9397-08002B2CF9AE}" pid="15" name="MSIP_Label_019c027e-33b7-45fc-a572-8ffa5d09ec36_ContentBits">
    <vt:lpwstr>2</vt:lpwstr>
  </property>
</Properties>
</file>