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ndard Offer\STDOFFER_Bid_Package\Jan 2026\8-29-25 Reply\MPD\"/>
    </mc:Choice>
  </mc:AlternateContent>
  <xr:revisionPtr revIDLastSave="0" documentId="13_ncr:1_{952FC3A7-AE41-409A-B260-2771DBFD86AB}" xr6:coauthVersionLast="47" xr6:coauthVersionMax="47" xr10:uidLastSave="{00000000-0000-0000-0000-000000000000}"/>
  <bookViews>
    <workbookView xWindow="15225" yWindow="-15945" windowWidth="25455" windowHeight="15570" activeTab="1" xr2:uid="{00000000-000D-0000-FFFF-FFFF00000000}"/>
  </bookViews>
  <sheets>
    <sheet name="All Large" sheetId="3" r:id="rId1"/>
    <sheet name="Large SO Only" sheetId="7" r:id="rId2"/>
  </sheets>
  <externalReferences>
    <externalReference r:id="rId3"/>
  </externalReferences>
  <definedNames>
    <definedName name="ID" localSheetId="0" hidden="1">"aa5bcfc9-c761-4f4a-a32b-c38b59e856ad"</definedName>
    <definedName name="ID" localSheetId="1" hidden="1">"f8d63c84-5f48-4a07-a3f0-9dcbe620f06e"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" i="7" l="1"/>
  <c r="U8" i="7"/>
  <c r="T8" i="7"/>
  <c r="S8" i="7"/>
  <c r="R8" i="7"/>
  <c r="Q8" i="7"/>
  <c r="Q40" i="7" s="1"/>
  <c r="P8" i="7"/>
  <c r="P40" i="7" s="1"/>
  <c r="O8" i="7"/>
  <c r="N8" i="7"/>
  <c r="M8" i="7"/>
  <c r="L8" i="7"/>
  <c r="V7" i="7"/>
  <c r="V39" i="7" s="1"/>
  <c r="U7" i="7"/>
  <c r="U39" i="7" s="1"/>
  <c r="T7" i="7"/>
  <c r="S7" i="7"/>
  <c r="R7" i="7"/>
  <c r="R39" i="7" s="1"/>
  <c r="Q7" i="7"/>
  <c r="P7" i="7"/>
  <c r="P9" i="7" s="1"/>
  <c r="O7" i="7"/>
  <c r="O9" i="7" s="1"/>
  <c r="N7" i="7"/>
  <c r="M7" i="7"/>
  <c r="L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T38" i="7"/>
  <c r="U38" i="7"/>
  <c r="V38" i="7"/>
  <c r="E39" i="7"/>
  <c r="F39" i="7"/>
  <c r="G39" i="7"/>
  <c r="H39" i="7"/>
  <c r="I39" i="7"/>
  <c r="J39" i="7"/>
  <c r="K39" i="7"/>
  <c r="L39" i="7"/>
  <c r="M39" i="7"/>
  <c r="N39" i="7"/>
  <c r="Q39" i="7"/>
  <c r="S39" i="7"/>
  <c r="T39" i="7"/>
  <c r="E40" i="7"/>
  <c r="F40" i="7"/>
  <c r="G40" i="7"/>
  <c r="H40" i="7"/>
  <c r="I40" i="7"/>
  <c r="J40" i="7"/>
  <c r="K40" i="7"/>
  <c r="L40" i="7"/>
  <c r="M40" i="7"/>
  <c r="N40" i="7"/>
  <c r="O40" i="7"/>
  <c r="R40" i="7"/>
  <c r="S40" i="7"/>
  <c r="T40" i="7"/>
  <c r="U40" i="7"/>
  <c r="V40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T43" i="7"/>
  <c r="U43" i="7"/>
  <c r="V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E9" i="7"/>
  <c r="F9" i="7"/>
  <c r="F41" i="7" s="1"/>
  <c r="G9" i="7"/>
  <c r="H9" i="7"/>
  <c r="I9" i="7"/>
  <c r="J9" i="7"/>
  <c r="K9" i="7"/>
  <c r="K41" i="7" s="1"/>
  <c r="L9" i="7"/>
  <c r="M9" i="7"/>
  <c r="N9" i="7"/>
  <c r="Q9" i="7"/>
  <c r="S9" i="7"/>
  <c r="T9" i="7"/>
  <c r="U9" i="7"/>
  <c r="V9" i="7"/>
  <c r="D44" i="7"/>
  <c r="D43" i="7"/>
  <c r="D40" i="7"/>
  <c r="D39" i="7"/>
  <c r="D38" i="7"/>
  <c r="D33" i="7"/>
  <c r="D25" i="7"/>
  <c r="D17" i="7"/>
  <c r="D9" i="7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D44" i="3"/>
  <c r="D43" i="3"/>
  <c r="D41" i="3"/>
  <c r="D40" i="3"/>
  <c r="D39" i="3"/>
  <c r="D38" i="3"/>
  <c r="V25" i="3"/>
  <c r="U25" i="3"/>
  <c r="T25" i="3"/>
  <c r="S25" i="3"/>
  <c r="R25" i="3"/>
  <c r="Q25" i="3"/>
  <c r="P25" i="3"/>
  <c r="O25" i="3"/>
  <c r="N25" i="3"/>
  <c r="V33" i="3"/>
  <c r="U33" i="3"/>
  <c r="L33" i="3"/>
  <c r="K33" i="3"/>
  <c r="J33" i="3"/>
  <c r="I33" i="3"/>
  <c r="H33" i="3"/>
  <c r="G33" i="3"/>
  <c r="F33" i="3"/>
  <c r="E33" i="3"/>
  <c r="D33" i="3"/>
  <c r="L25" i="3"/>
  <c r="K25" i="3"/>
  <c r="J25" i="3"/>
  <c r="I25" i="3"/>
  <c r="H25" i="3"/>
  <c r="G25" i="3"/>
  <c r="F25" i="3"/>
  <c r="E25" i="3"/>
  <c r="D25" i="3"/>
  <c r="L17" i="3"/>
  <c r="K17" i="3"/>
  <c r="J17" i="3"/>
  <c r="I17" i="3"/>
  <c r="H17" i="3"/>
  <c r="G17" i="3"/>
  <c r="F17" i="3"/>
  <c r="E17" i="3"/>
  <c r="D17" i="3"/>
  <c r="L9" i="3"/>
  <c r="K9" i="3"/>
  <c r="J9" i="3"/>
  <c r="I9" i="3"/>
  <c r="H9" i="3"/>
  <c r="G9" i="3"/>
  <c r="F9" i="3"/>
  <c r="E9" i="3"/>
  <c r="D9" i="3"/>
  <c r="G41" i="7" l="1"/>
  <c r="N41" i="7"/>
  <c r="T41" i="7"/>
  <c r="S41" i="7"/>
  <c r="M41" i="7"/>
  <c r="L41" i="7"/>
  <c r="I41" i="7"/>
  <c r="J41" i="7"/>
  <c r="H41" i="7"/>
  <c r="O41" i="7"/>
  <c r="V41" i="7"/>
  <c r="P41" i="7"/>
  <c r="U41" i="7"/>
  <c r="E41" i="7"/>
  <c r="D41" i="7"/>
  <c r="Q41" i="7"/>
  <c r="R9" i="7"/>
  <c r="R41" i="7" s="1"/>
  <c r="O39" i="7"/>
  <c r="P39" i="7"/>
  <c r="O9" i="3"/>
  <c r="P9" i="3"/>
  <c r="Q9" i="3"/>
  <c r="R9" i="3"/>
  <c r="S9" i="3"/>
  <c r="T9" i="3"/>
  <c r="U9" i="3"/>
  <c r="V9" i="3"/>
  <c r="M9" i="3"/>
  <c r="N9" i="3"/>
  <c r="M33" i="3"/>
  <c r="N33" i="3"/>
  <c r="O33" i="3"/>
  <c r="P33" i="3"/>
  <c r="Q33" i="3"/>
  <c r="R33" i="3"/>
  <c r="S33" i="3"/>
  <c r="T33" i="3"/>
  <c r="M25" i="3"/>
  <c r="M17" i="3"/>
  <c r="N17" i="3"/>
  <c r="O17" i="3"/>
  <c r="P17" i="3"/>
  <c r="Q17" i="3"/>
  <c r="R17" i="3"/>
  <c r="S17" i="3"/>
  <c r="T17" i="3"/>
  <c r="U17" i="3"/>
  <c r="V17" i="3"/>
</calcChain>
</file>

<file path=xl/sharedStrings.xml><?xml version="1.0" encoding="utf-8"?>
<sst xmlns="http://schemas.openxmlformats.org/spreadsheetml/2006/main" count="86" uniqueCount="22">
  <si>
    <t>EPT</t>
  </si>
  <si>
    <t>Customers</t>
  </si>
  <si>
    <t>On Peak kWh</t>
  </si>
  <si>
    <t>Off-Peak kWh</t>
  </si>
  <si>
    <t>Total kWh</t>
  </si>
  <si>
    <t>On Peak kW</t>
  </si>
  <si>
    <t>Off-Peak kW</t>
  </si>
  <si>
    <t>EST</t>
  </si>
  <si>
    <t>HT/MC-L</t>
  </si>
  <si>
    <t>Voltage</t>
  </si>
  <si>
    <t>ST</t>
  </si>
  <si>
    <t>Subtransmission</t>
  </si>
  <si>
    <t>Total</t>
  </si>
  <si>
    <t>Versant Power - Maine Public Service District</t>
  </si>
  <si>
    <t>Versant Power- Maine Public Service District</t>
  </si>
  <si>
    <t>Secondary</t>
  </si>
  <si>
    <t>Primary</t>
  </si>
  <si>
    <t>Class</t>
  </si>
  <si>
    <t>Transmisson</t>
  </si>
  <si>
    <t>Large Billing Determinants, All Customers</t>
  </si>
  <si>
    <t>Large Billing Determinants, Standard Offer Customers</t>
  </si>
  <si>
    <t>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</si>
</sst>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9" x14ac:knownFonts="1"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.5"/>
      <color theme="1" tint="0.2499465926084170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9" fontId="7" fillId="0" borderId="0" applyFont="0" applyFill="0" applyBorder="0" applyAlignment="0" applyProtection="0"/>
    <xf numFmtId="3" fontId="8" fillId="0" borderId="1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164" fontId="2" fillId="0" borderId="0" xfId="1" applyNumberFormat="1" applyFont="1" applyFill="1" applyBorder="1" applyAlignment="1">
      <alignment horizontal="centerContinuous"/>
    </xf>
    <xf numFmtId="164" fontId="2" fillId="0" borderId="0" xfId="1" applyNumberFormat="1" applyFont="1" applyBorder="1" applyAlignment="1">
      <alignment horizontal="centerContinuous"/>
    </xf>
    <xf numFmtId="164" fontId="2" fillId="0" borderId="0" xfId="1" applyNumberFormat="1" applyFont="1" applyBorder="1"/>
    <xf numFmtId="0" fontId="1" fillId="0" borderId="0" xfId="3" applyAlignment="1">
      <alignment horizontal="centerContinuous"/>
    </xf>
    <xf numFmtId="0" fontId="1" fillId="0" borderId="0" xfId="3"/>
    <xf numFmtId="0" fontId="4" fillId="0" borderId="0" xfId="3" applyFont="1"/>
    <xf numFmtId="39" fontId="1" fillId="0" borderId="0" xfId="3" applyNumberFormat="1"/>
    <xf numFmtId="0" fontId="2" fillId="0" borderId="0" xfId="3" applyFont="1" applyAlignment="1">
      <alignment horizontal="left"/>
    </xf>
    <xf numFmtId="165" fontId="1" fillId="0" borderId="0" xfId="3" applyNumberFormat="1"/>
    <xf numFmtId="165" fontId="5" fillId="0" borderId="0" xfId="1" applyNumberFormat="1" applyFont="1" applyBorder="1" applyAlignment="1">
      <alignment horizontal="centerContinuous"/>
    </xf>
    <xf numFmtId="165" fontId="5" fillId="0" borderId="0" xfId="1" applyNumberFormat="1" applyFont="1" applyBorder="1" applyAlignment="1">
      <alignment horizontal="center"/>
    </xf>
    <xf numFmtId="3" fontId="4" fillId="0" borderId="0" xfId="2" applyNumberFormat="1" applyAlignment="1">
      <alignment horizontal="center"/>
    </xf>
    <xf numFmtId="3" fontId="1" fillId="0" borderId="0" xfId="3" applyNumberFormat="1" applyAlignment="1">
      <alignment horizontal="center"/>
    </xf>
    <xf numFmtId="3" fontId="2" fillId="0" borderId="0" xfId="1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1" fillId="0" borderId="0" xfId="3" applyNumberFormat="1"/>
    <xf numFmtId="164" fontId="2" fillId="0" borderId="0" xfId="1" applyNumberFormat="1" applyFont="1" applyFill="1" applyBorder="1"/>
    <xf numFmtId="164" fontId="1" fillId="0" borderId="0" xfId="3" applyNumberFormat="1"/>
    <xf numFmtId="43" fontId="1" fillId="0" borderId="0" xfId="3" applyNumberFormat="1"/>
    <xf numFmtId="10" fontId="1" fillId="0" borderId="0" xfId="4" applyNumberFormat="1" applyFont="1" applyFill="1" applyBorder="1"/>
    <xf numFmtId="165" fontId="5" fillId="0" borderId="0" xfId="6" applyNumberFormat="1" applyFont="1" applyFill="1" applyBorder="1" applyAlignment="1">
      <alignment horizontal="center"/>
    </xf>
    <xf numFmtId="164" fontId="0" fillId="0" borderId="0" xfId="1" applyNumberFormat="1" applyFont="1" applyBorder="1"/>
    <xf numFmtId="0" fontId="2" fillId="0" borderId="0" xfId="3" applyFont="1"/>
    <xf numFmtId="3" fontId="2" fillId="0" borderId="0" xfId="6" applyNumberFormat="1" applyFont="1" applyFill="1" applyBorder="1" applyAlignment="1">
      <alignment horizontal="center"/>
    </xf>
    <xf numFmtId="3" fontId="2" fillId="0" borderId="0" xfId="6" applyNumberFormat="1" applyFont="1" applyBorder="1" applyAlignment="1">
      <alignment horizontal="center"/>
    </xf>
    <xf numFmtId="164" fontId="2" fillId="0" borderId="0" xfId="6" applyNumberFormat="1" applyFont="1" applyFill="1" applyBorder="1"/>
    <xf numFmtId="0" fontId="6" fillId="0" borderId="0" xfId="0" applyFont="1"/>
    <xf numFmtId="165" fontId="1" fillId="2" borderId="0" xfId="3" applyNumberFormat="1" applyFill="1"/>
    <xf numFmtId="165" fontId="5" fillId="2" borderId="0" xfId="6" applyNumberFormat="1" applyFont="1" applyFill="1" applyBorder="1" applyAlignment="1">
      <alignment horizontal="center"/>
    </xf>
    <xf numFmtId="164" fontId="0" fillId="0" borderId="0" xfId="6" applyNumberFormat="1" applyFont="1" applyBorder="1"/>
    <xf numFmtId="0" fontId="2" fillId="0" borderId="2" xfId="3" applyFont="1" applyBorder="1"/>
    <xf numFmtId="0" fontId="1" fillId="0" borderId="2" xfId="3" applyBorder="1"/>
    <xf numFmtId="3" fontId="1" fillId="0" borderId="2" xfId="3" applyNumberFormat="1" applyBorder="1" applyAlignment="1">
      <alignment horizontal="center"/>
    </xf>
    <xf numFmtId="165" fontId="1" fillId="3" borderId="0" xfId="3" applyNumberFormat="1" applyFill="1"/>
    <xf numFmtId="165" fontId="5" fillId="3" borderId="0" xfId="6" applyNumberFormat="1" applyFont="1" applyFill="1" applyBorder="1" applyAlignment="1">
      <alignment horizontal="center"/>
    </xf>
    <xf numFmtId="0" fontId="1" fillId="0" borderId="0" xfId="0" applyFont="1"/>
    <xf numFmtId="0" fontId="2" fillId="0" borderId="0" xfId="3" applyFont="1" applyAlignment="1">
      <alignment horizontal="center"/>
    </xf>
    <xf numFmtId="165" fontId="5" fillId="3" borderId="0" xfId="3" applyNumberFormat="1" applyFont="1" applyFill="1" applyAlignment="1">
      <alignment horizontal="center"/>
    </xf>
    <xf numFmtId="165" fontId="5" fillId="0" borderId="0" xfId="3" applyNumberFormat="1" applyFont="1" applyAlignment="1">
      <alignment horizontal="center"/>
    </xf>
    <xf numFmtId="165" fontId="5" fillId="0" borderId="0" xfId="1" applyNumberFormat="1" applyFont="1" applyFill="1" applyBorder="1" applyAlignment="1">
      <alignment horizontal="center"/>
    </xf>
    <xf numFmtId="165" fontId="5" fillId="0" borderId="0" xfId="1" applyNumberFormat="1" applyFont="1" applyFill="1" applyBorder="1" applyAlignment="1">
      <alignment horizontal="centerContinuous"/>
    </xf>
    <xf numFmtId="165" fontId="5" fillId="2" borderId="0" xfId="3" applyNumberFormat="1" applyFont="1" applyFill="1" applyAlignment="1">
      <alignment horizontal="center"/>
    </xf>
    <xf numFmtId="3" fontId="0" fillId="0" borderId="0" xfId="6" applyNumberFormat="1" applyFont="1" applyBorder="1"/>
    <xf numFmtId="3" fontId="0" fillId="0" borderId="0" xfId="1" applyNumberFormat="1" applyFont="1" applyFill="1"/>
    <xf numFmtId="3" fontId="0" fillId="0" borderId="0" xfId="0" applyNumberFormat="1"/>
    <xf numFmtId="164" fontId="0" fillId="0" borderId="0" xfId="1" applyNumberFormat="1" applyFont="1"/>
    <xf numFmtId="3" fontId="2" fillId="0" borderId="0" xfId="7" applyNumberFormat="1" applyAlignment="1">
      <alignment horizontal="center"/>
    </xf>
    <xf numFmtId="9" fontId="1" fillId="0" borderId="0" xfId="8" applyFont="1" applyFill="1" applyBorder="1"/>
    <xf numFmtId="43" fontId="1" fillId="0" borderId="0" xfId="1" applyAlignment="1">
      <alignment horizontal="center"/>
    </xf>
    <xf numFmtId="3" fontId="0" fillId="0" borderId="0" xfId="1" applyNumberFormat="1" applyFont="1"/>
    <xf numFmtId="3" fontId="0" fillId="0" borderId="0" xfId="1" applyNumberFormat="1" applyFont="1" applyBorder="1"/>
    <xf numFmtId="3" fontId="2" fillId="0" borderId="0" xfId="1" applyNumberFormat="1" applyFont="1" applyBorder="1"/>
    <xf numFmtId="3" fontId="1" fillId="0" borderId="0" xfId="1" applyNumberFormat="1" applyAlignment="1">
      <alignment horizontal="center"/>
    </xf>
    <xf numFmtId="164" fontId="4" fillId="0" borderId="0" xfId="2" applyNumberFormat="1" applyAlignment="1">
      <alignment horizontal="center"/>
    </xf>
    <xf numFmtId="164" fontId="1" fillId="0" borderId="0" xfId="3" applyNumberFormat="1" applyAlignment="1">
      <alignment horizontal="center"/>
    </xf>
    <xf numFmtId="0" fontId="0" fillId="0" borderId="0" xfId="6" applyNumberFormat="1" applyFont="1" applyBorder="1"/>
  </cellXfs>
  <cellStyles count="9">
    <cellStyle name="Comma" xfId="1" builtinId="3"/>
    <cellStyle name="Comma 2" xfId="6" xr:uid="{3635D58F-3669-4E4A-88DC-AC811A4C1690}"/>
    <cellStyle name="Measure Summary TM1 - IBM Cognos" xfId="5" xr:uid="{1FE3CF82-997E-41FD-9CFB-506E1CBB688D}"/>
    <cellStyle name="Normal" xfId="0" builtinId="0"/>
    <cellStyle name="Normal 2" xfId="2" xr:uid="{00000000-0005-0000-0000-000002000000}"/>
    <cellStyle name="Normal 2 2" xfId="7" xr:uid="{732E2486-F070-4989-BA08-57BF226ACF8C}"/>
    <cellStyle name="Normal_2008YTD_BD_ahm" xfId="3" xr:uid="{00000000-0005-0000-0000-000003000000}"/>
    <cellStyle name="Percent" xfId="4" builtinId="5"/>
    <cellStyle name="Percent 2" xfId="8" xr:uid="{B380E3B2-BEEB-4FBD-83A2-47E145CE6A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Standard%20Offer\STDOFFER_Bid_Package\Jan%202026\8-29-25%20Reply\SOP%20Bid%20Package%20Billing%20Dets%20Template.xlsx" TargetMode="External"/><Relationship Id="rId1" Type="http://schemas.openxmlformats.org/officeDocument/2006/relationships/externalLinkPath" Target="/Standard%20Offer/STDOFFER_Bid_Package/Jan%202026/8-29-25%20Reply/SOP%20Bid%20Package%20Billing%20Det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Notes"/>
      <sheetName val="Exploration"/>
      <sheetName val="TM1 Report"/>
      <sheetName val="BHD Sm All"/>
      <sheetName val="BHD Sm SOP"/>
      <sheetName val="BHD Med All"/>
      <sheetName val="BHD Med SOP"/>
      <sheetName val="BHD Lg All"/>
      <sheetName val="BHD Lg SOP"/>
      <sheetName val="MPD Sm All"/>
      <sheetName val="MPD Sm SOP"/>
      <sheetName val="MPD Med All"/>
      <sheetName val="MPD Med SOP"/>
      <sheetName val="MPD Lg All"/>
      <sheetName val="MPD Lg SOP"/>
    </sheetNames>
    <sheetDataSet>
      <sheetData sheetId="0"/>
      <sheetData sheetId="1"/>
      <sheetData sheetId="2"/>
      <sheetData sheetId="3">
        <row r="13">
          <cell r="O13" t="str">
            <v>Sep-2024</v>
          </cell>
          <cell r="P13" t="str">
            <v>Oct-2024</v>
          </cell>
          <cell r="Q13" t="str">
            <v>Nov-2024</v>
          </cell>
          <cell r="R13" t="str">
            <v>Dec-2024</v>
          </cell>
          <cell r="S13" t="str">
            <v>Jan-2025</v>
          </cell>
          <cell r="T13" t="str">
            <v>Feb-2025</v>
          </cell>
          <cell r="U13" t="str">
            <v>Mar-2025</v>
          </cell>
          <cell r="V13" t="str">
            <v>Apr-2025</v>
          </cell>
          <cell r="W13" t="str">
            <v>May-2025</v>
          </cell>
          <cell r="X13" t="str">
            <v>Jun-2025</v>
          </cell>
          <cell r="Y13" t="str">
            <v>Jul-2025</v>
          </cell>
        </row>
        <row r="14">
          <cell r="C14" t="str">
            <v>01</v>
          </cell>
          <cell r="E14" t="str">
            <v>NA</v>
          </cell>
          <cell r="F14" t="str">
            <v>All Customer Locations</v>
          </cell>
          <cell r="O14">
            <v>38462997.014000006</v>
          </cell>
          <cell r="P14">
            <v>36573671.77799999</v>
          </cell>
          <cell r="Q14">
            <v>32433895.228</v>
          </cell>
          <cell r="R14">
            <v>42651913.728</v>
          </cell>
          <cell r="S14">
            <v>48664211.898000032</v>
          </cell>
          <cell r="T14">
            <v>43714515.422000006</v>
          </cell>
          <cell r="U14">
            <v>41693526.162000008</v>
          </cell>
          <cell r="V14">
            <v>36451352.707000017</v>
          </cell>
          <cell r="W14">
            <v>32834465.601000033</v>
          </cell>
          <cell r="X14">
            <v>31139245.206999995</v>
          </cell>
          <cell r="Y14">
            <v>41286736.969000146</v>
          </cell>
        </row>
        <row r="15">
          <cell r="C15" t="str">
            <v>01</v>
          </cell>
          <cell r="E15" t="str">
            <v>NA</v>
          </cell>
          <cell r="F15" t="str">
            <v>SOP</v>
          </cell>
          <cell r="O15">
            <v>36113706.101000004</v>
          </cell>
          <cell r="P15">
            <v>34402611.212999992</v>
          </cell>
          <cell r="Q15">
            <v>30566936.522</v>
          </cell>
          <cell r="R15">
            <v>40288890.417000003</v>
          </cell>
          <cell r="S15">
            <v>46023447.87900003</v>
          </cell>
          <cell r="T15">
            <v>41450741.748000003</v>
          </cell>
          <cell r="U15">
            <v>39651066.030000009</v>
          </cell>
          <cell r="V15">
            <v>34682476.634000018</v>
          </cell>
          <cell r="W15">
            <v>31009727.519000035</v>
          </cell>
          <cell r="X15">
            <v>29457292.990999997</v>
          </cell>
          <cell r="Y15">
            <v>39182086.206000149</v>
          </cell>
        </row>
        <row r="16">
          <cell r="C16" t="str">
            <v>01</v>
          </cell>
          <cell r="E16" t="str">
            <v>NA</v>
          </cell>
          <cell r="F16" t="str">
            <v>All Customer Locations</v>
          </cell>
          <cell r="O16">
            <v>37574308.808000006</v>
          </cell>
          <cell r="P16">
            <v>35501207.153999999</v>
          </cell>
          <cell r="Q16">
            <v>31287424.280000009</v>
          </cell>
          <cell r="R16">
            <v>41317899.773000009</v>
          </cell>
          <cell r="S16">
            <v>47358641.341000006</v>
          </cell>
          <cell r="T16">
            <v>42491342.214999996</v>
          </cell>
          <cell r="U16">
            <v>40343717.894000016</v>
          </cell>
          <cell r="V16">
            <v>34916542.052000001</v>
          </cell>
          <cell r="W16">
            <v>31206279.055000007</v>
          </cell>
          <cell r="X16">
            <v>29633014.917000003</v>
          </cell>
          <cell r="Y16">
            <v>39882338.476000041</v>
          </cell>
        </row>
        <row r="17">
          <cell r="C17" t="str">
            <v>01</v>
          </cell>
          <cell r="E17" t="str">
            <v>NA</v>
          </cell>
          <cell r="F17" t="str">
            <v>SOP</v>
          </cell>
          <cell r="O17">
            <v>35291063.796000004</v>
          </cell>
          <cell r="P17">
            <v>33402606.427999996</v>
          </cell>
          <cell r="Q17">
            <v>29500868.577000007</v>
          </cell>
          <cell r="R17">
            <v>39032617.209000006</v>
          </cell>
          <cell r="S17">
            <v>44791951.920000009</v>
          </cell>
          <cell r="T17">
            <v>40299149.182999998</v>
          </cell>
          <cell r="U17">
            <v>38383399.069000013</v>
          </cell>
          <cell r="V17">
            <v>33254092.127</v>
          </cell>
          <cell r="W17">
            <v>29499366.893000007</v>
          </cell>
          <cell r="X17">
            <v>28067847.132000003</v>
          </cell>
          <cell r="Y17">
            <v>37885526.67400004</v>
          </cell>
        </row>
        <row r="18">
          <cell r="C18" t="str">
            <v>02</v>
          </cell>
          <cell r="E18" t="str">
            <v>NA</v>
          </cell>
          <cell r="F18" t="str">
            <v>All Customer Locations</v>
          </cell>
          <cell r="O18">
            <v>54179.131000000001</v>
          </cell>
          <cell r="P18">
            <v>56298.206999999995</v>
          </cell>
          <cell r="Q18">
            <v>49937.878000000004</v>
          </cell>
          <cell r="R18">
            <v>64542.435999999994</v>
          </cell>
          <cell r="S18">
            <v>75864.964999999997</v>
          </cell>
          <cell r="T18">
            <v>63565.626000000004</v>
          </cell>
          <cell r="U18">
            <v>62473.047000000006</v>
          </cell>
          <cell r="V18">
            <v>57301.667000000001</v>
          </cell>
          <cell r="W18">
            <v>49082.445000000007</v>
          </cell>
          <cell r="X18">
            <v>48756.445</v>
          </cell>
          <cell r="Y18">
            <v>60884.667999999998</v>
          </cell>
        </row>
        <row r="19">
          <cell r="C19" t="str">
            <v>02</v>
          </cell>
          <cell r="E19" t="str">
            <v>NA</v>
          </cell>
          <cell r="F19" t="str">
            <v>SOP</v>
          </cell>
          <cell r="O19">
            <v>51132.131000000001</v>
          </cell>
          <cell r="P19">
            <v>53328.206999999995</v>
          </cell>
          <cell r="Q19">
            <v>47465.878000000004</v>
          </cell>
          <cell r="R19">
            <v>61938.435999999994</v>
          </cell>
          <cell r="S19">
            <v>72782.964999999997</v>
          </cell>
          <cell r="T19">
            <v>60413.626000000004</v>
          </cell>
          <cell r="U19">
            <v>59687.047000000006</v>
          </cell>
          <cell r="V19">
            <v>54404.667000000001</v>
          </cell>
          <cell r="W19">
            <v>45902.445000000007</v>
          </cell>
          <cell r="X19">
            <v>45787.445</v>
          </cell>
          <cell r="Y19">
            <v>57787.665999999997</v>
          </cell>
        </row>
        <row r="20">
          <cell r="C20" t="str">
            <v>02</v>
          </cell>
          <cell r="E20" t="str">
            <v>NA</v>
          </cell>
          <cell r="F20" t="str">
            <v>All Customer Locations</v>
          </cell>
          <cell r="O20">
            <v>54179.131000000001</v>
          </cell>
          <cell r="P20">
            <v>56298.206999999995</v>
          </cell>
          <cell r="Q20">
            <v>49937.877999999997</v>
          </cell>
          <cell r="R20">
            <v>64542.436000000002</v>
          </cell>
          <cell r="S20">
            <v>75864.964999999997</v>
          </cell>
          <cell r="T20">
            <v>63565.626000000004</v>
          </cell>
          <cell r="U20">
            <v>62473.046999999991</v>
          </cell>
          <cell r="V20">
            <v>57301.665000000001</v>
          </cell>
          <cell r="W20">
            <v>49082.444000000003</v>
          </cell>
          <cell r="X20">
            <v>48756.445</v>
          </cell>
          <cell r="Y20">
            <v>60896.667999999998</v>
          </cell>
        </row>
        <row r="21">
          <cell r="C21" t="str">
            <v>02</v>
          </cell>
          <cell r="E21" t="str">
            <v>NA</v>
          </cell>
          <cell r="F21" t="str">
            <v>SOP</v>
          </cell>
          <cell r="O21">
            <v>51132.131000000001</v>
          </cell>
          <cell r="P21">
            <v>53328.206999999995</v>
          </cell>
          <cell r="Q21">
            <v>47465.877999999997</v>
          </cell>
          <cell r="R21">
            <v>61938.436000000002</v>
          </cell>
          <cell r="S21">
            <v>72782.964999999997</v>
          </cell>
          <cell r="T21">
            <v>60413.626000000004</v>
          </cell>
          <cell r="U21">
            <v>59687.046999999991</v>
          </cell>
          <cell r="V21">
            <v>54404.665000000001</v>
          </cell>
          <cell r="W21">
            <v>45902.444000000003</v>
          </cell>
          <cell r="X21">
            <v>45787.445</v>
          </cell>
          <cell r="Y21">
            <v>57799.665999999997</v>
          </cell>
        </row>
        <row r="22">
          <cell r="C22" t="str">
            <v>11</v>
          </cell>
          <cell r="E22" t="str">
            <v>KWH_OFPK</v>
          </cell>
          <cell r="F22" t="str">
            <v>All Customer Locations</v>
          </cell>
          <cell r="O22">
            <v>222914</v>
          </cell>
          <cell r="P22">
            <v>209908</v>
          </cell>
          <cell r="Q22">
            <v>196153</v>
          </cell>
          <cell r="R22">
            <v>272587</v>
          </cell>
          <cell r="S22">
            <v>316697</v>
          </cell>
          <cell r="T22">
            <v>316268</v>
          </cell>
          <cell r="U22">
            <v>293225</v>
          </cell>
          <cell r="V22">
            <v>267662.01699999988</v>
          </cell>
          <cell r="W22">
            <v>225703.003</v>
          </cell>
          <cell r="X22">
            <v>215403</v>
          </cell>
          <cell r="Y22">
            <v>258590.03199999986</v>
          </cell>
        </row>
        <row r="23">
          <cell r="C23" t="str">
            <v>11</v>
          </cell>
          <cell r="E23" t="str">
            <v>KWH_OFPK</v>
          </cell>
          <cell r="F23" t="str">
            <v>SOP</v>
          </cell>
          <cell r="O23">
            <v>199112</v>
          </cell>
          <cell r="P23">
            <v>188365</v>
          </cell>
          <cell r="Q23">
            <v>176413</v>
          </cell>
          <cell r="R23">
            <v>249458</v>
          </cell>
          <cell r="S23">
            <v>288592</v>
          </cell>
          <cell r="T23">
            <v>289949</v>
          </cell>
          <cell r="U23">
            <v>268713</v>
          </cell>
          <cell r="V23">
            <v>244721.01699999985</v>
          </cell>
          <cell r="W23">
            <v>205626.00200000001</v>
          </cell>
          <cell r="X23">
            <v>197095</v>
          </cell>
          <cell r="Y23">
            <v>237779.03099999987</v>
          </cell>
        </row>
        <row r="24">
          <cell r="C24" t="str">
            <v>11</v>
          </cell>
          <cell r="E24" t="str">
            <v>KWH_PK</v>
          </cell>
          <cell r="F24" t="str">
            <v>All Customer Locations</v>
          </cell>
          <cell r="O24">
            <v>134634</v>
          </cell>
          <cell r="P24">
            <v>126034</v>
          </cell>
          <cell r="Q24">
            <v>117732</v>
          </cell>
          <cell r="R24">
            <v>159514</v>
          </cell>
          <cell r="S24">
            <v>178659</v>
          </cell>
          <cell r="T24">
            <v>188063</v>
          </cell>
          <cell r="U24">
            <v>168972</v>
          </cell>
          <cell r="V24">
            <v>153365.01200000005</v>
          </cell>
          <cell r="W24">
            <v>128598.001</v>
          </cell>
          <cell r="X24">
            <v>123556</v>
          </cell>
          <cell r="Y24">
            <v>163372.03100000005</v>
          </cell>
        </row>
        <row r="25">
          <cell r="C25" t="str">
            <v>11</v>
          </cell>
          <cell r="E25" t="str">
            <v>KWH_PK</v>
          </cell>
          <cell r="F25" t="str">
            <v>SOP</v>
          </cell>
          <cell r="O25">
            <v>119915</v>
          </cell>
          <cell r="P25">
            <v>112193</v>
          </cell>
          <cell r="Q25">
            <v>105732</v>
          </cell>
          <cell r="R25">
            <v>147179</v>
          </cell>
          <cell r="S25">
            <v>162033</v>
          </cell>
          <cell r="T25">
            <v>171071</v>
          </cell>
          <cell r="U25">
            <v>154372</v>
          </cell>
          <cell r="V25">
            <v>140287.01000000004</v>
          </cell>
          <cell r="W25">
            <v>117414.001</v>
          </cell>
          <cell r="X25">
            <v>112279</v>
          </cell>
          <cell r="Y25">
            <v>149388.03000000006</v>
          </cell>
        </row>
        <row r="26">
          <cell r="C26" t="str">
            <v>11</v>
          </cell>
          <cell r="E26" t="str">
            <v>KWH_SHOL</v>
          </cell>
          <cell r="F26" t="str">
            <v>All Customer Locations</v>
          </cell>
          <cell r="O26">
            <v>148224</v>
          </cell>
          <cell r="P26">
            <v>131618</v>
          </cell>
          <cell r="Q26">
            <v>127670</v>
          </cell>
          <cell r="R26">
            <v>183498</v>
          </cell>
          <cell r="S26">
            <v>212488</v>
          </cell>
          <cell r="T26">
            <v>189342</v>
          </cell>
          <cell r="U26">
            <v>179372</v>
          </cell>
          <cell r="V26">
            <v>155146.02000000005</v>
          </cell>
          <cell r="W26">
            <v>143521</v>
          </cell>
          <cell r="X26">
            <v>137698</v>
          </cell>
          <cell r="Y26">
            <v>173545.02099999995</v>
          </cell>
        </row>
        <row r="27">
          <cell r="C27" t="str">
            <v>11</v>
          </cell>
          <cell r="E27" t="str">
            <v>KWH_SHOL</v>
          </cell>
          <cell r="F27" t="str">
            <v>SOP</v>
          </cell>
          <cell r="O27">
            <v>132096</v>
          </cell>
          <cell r="P27">
            <v>117245</v>
          </cell>
          <cell r="Q27">
            <v>115318</v>
          </cell>
          <cell r="R27">
            <v>168666</v>
          </cell>
          <cell r="S27">
            <v>193256</v>
          </cell>
          <cell r="T27">
            <v>173338</v>
          </cell>
          <cell r="U27">
            <v>164698</v>
          </cell>
          <cell r="V27">
            <v>142466.01800000004</v>
          </cell>
          <cell r="W27">
            <v>131612</v>
          </cell>
          <cell r="X27">
            <v>125498</v>
          </cell>
          <cell r="Y27">
            <v>159081.01899999994</v>
          </cell>
        </row>
        <row r="28">
          <cell r="C28" t="str">
            <v>11</v>
          </cell>
          <cell r="E28" t="str">
            <v>NA</v>
          </cell>
          <cell r="F28" t="str">
            <v>All Customer Locations</v>
          </cell>
          <cell r="O28">
            <v>462691.65699999995</v>
          </cell>
          <cell r="P28">
            <v>435615.87900000002</v>
          </cell>
          <cell r="Q28">
            <v>401987.45699999994</v>
          </cell>
          <cell r="R28">
            <v>577486.853</v>
          </cell>
          <cell r="S28">
            <v>667048.5419999999</v>
          </cell>
          <cell r="T28">
            <v>639634.94799999997</v>
          </cell>
          <cell r="U28">
            <v>581504.89400000009</v>
          </cell>
          <cell r="V28">
            <v>490350.57899999985</v>
          </cell>
          <cell r="W28">
            <v>415019.63899999991</v>
          </cell>
          <cell r="X28">
            <v>389946.37400000001</v>
          </cell>
          <cell r="Y28">
            <v>496093.13299999997</v>
          </cell>
        </row>
        <row r="29">
          <cell r="C29" t="str">
            <v>11</v>
          </cell>
          <cell r="E29" t="str">
            <v>NA</v>
          </cell>
          <cell r="F29" t="str">
            <v>SOP</v>
          </cell>
          <cell r="O29">
            <v>417437.82499999995</v>
          </cell>
          <cell r="P29">
            <v>393436.87700000004</v>
          </cell>
          <cell r="Q29">
            <v>365934.42399999994</v>
          </cell>
          <cell r="R29">
            <v>534967.57999999996</v>
          </cell>
          <cell r="S29">
            <v>612440.57899999991</v>
          </cell>
          <cell r="T29">
            <v>592537.96199999994</v>
          </cell>
          <cell r="U29">
            <v>539455.72500000009</v>
          </cell>
          <cell r="V29">
            <v>459098.94499999983</v>
          </cell>
          <cell r="W29">
            <v>388114.35099999991</v>
          </cell>
          <cell r="X29">
            <v>363991.76</v>
          </cell>
          <cell r="Y29">
            <v>466026.57299999997</v>
          </cell>
        </row>
        <row r="30">
          <cell r="C30" t="str">
            <v>45</v>
          </cell>
          <cell r="E30" t="str">
            <v>KWH_PK</v>
          </cell>
          <cell r="F30" t="str">
            <v>All Customer Locations</v>
          </cell>
          <cell r="O30">
            <v>501</v>
          </cell>
          <cell r="P30">
            <v>1055</v>
          </cell>
          <cell r="Q30">
            <v>1586</v>
          </cell>
          <cell r="R30">
            <v>3104</v>
          </cell>
          <cell r="S30">
            <v>5218</v>
          </cell>
          <cell r="T30">
            <v>5706</v>
          </cell>
          <cell r="U30">
            <v>4091</v>
          </cell>
          <cell r="V30">
            <v>2719.0010000000002</v>
          </cell>
          <cell r="W30">
            <v>1519</v>
          </cell>
          <cell r="X30">
            <v>1051</v>
          </cell>
          <cell r="Y30">
            <v>545.00099999999998</v>
          </cell>
        </row>
        <row r="31">
          <cell r="C31" t="str">
            <v>45</v>
          </cell>
          <cell r="E31" t="str">
            <v>KWH_PK</v>
          </cell>
          <cell r="F31" t="str">
            <v>SOP</v>
          </cell>
          <cell r="O31">
            <v>275</v>
          </cell>
          <cell r="P31">
            <v>434</v>
          </cell>
          <cell r="Q31">
            <v>564</v>
          </cell>
          <cell r="R31">
            <v>777</v>
          </cell>
          <cell r="S31">
            <v>1185</v>
          </cell>
          <cell r="T31">
            <v>1754</v>
          </cell>
          <cell r="U31">
            <v>1307</v>
          </cell>
          <cell r="V31">
            <v>791.00099999999998</v>
          </cell>
          <cell r="W31">
            <v>579</v>
          </cell>
          <cell r="X31">
            <v>465</v>
          </cell>
          <cell r="Y31">
            <v>302</v>
          </cell>
        </row>
        <row r="32">
          <cell r="C32" t="str">
            <v>45</v>
          </cell>
          <cell r="E32" t="str">
            <v>KWH_SHOL</v>
          </cell>
          <cell r="F32" t="str">
            <v>All Customer Locations</v>
          </cell>
          <cell r="O32">
            <v>951</v>
          </cell>
          <cell r="P32">
            <v>1442</v>
          </cell>
          <cell r="Q32">
            <v>2069</v>
          </cell>
          <cell r="R32">
            <v>4987</v>
          </cell>
          <cell r="S32">
            <v>8296</v>
          </cell>
          <cell r="T32">
            <v>8945</v>
          </cell>
          <cell r="U32">
            <v>5787</v>
          </cell>
          <cell r="V32">
            <v>3976</v>
          </cell>
          <cell r="W32">
            <v>2990</v>
          </cell>
          <cell r="X32">
            <v>1708</v>
          </cell>
          <cell r="Y32">
            <v>826.00199999999995</v>
          </cell>
        </row>
        <row r="33">
          <cell r="C33" t="str">
            <v>45</v>
          </cell>
          <cell r="E33" t="str">
            <v>KWH_SHOL</v>
          </cell>
          <cell r="F33" t="str">
            <v>SOP</v>
          </cell>
          <cell r="O33">
            <v>769</v>
          </cell>
          <cell r="P33">
            <v>1004</v>
          </cell>
          <cell r="Q33">
            <v>1273</v>
          </cell>
          <cell r="R33">
            <v>2631</v>
          </cell>
          <cell r="S33">
            <v>3993</v>
          </cell>
          <cell r="T33">
            <v>4882</v>
          </cell>
          <cell r="U33">
            <v>3709</v>
          </cell>
          <cell r="V33">
            <v>2492</v>
          </cell>
          <cell r="W33">
            <v>1664</v>
          </cell>
          <cell r="X33">
            <v>1088</v>
          </cell>
          <cell r="Y33">
            <v>501</v>
          </cell>
        </row>
        <row r="34">
          <cell r="C34" t="str">
            <v>45</v>
          </cell>
          <cell r="E34" t="str">
            <v>NA</v>
          </cell>
          <cell r="F34" t="str">
            <v>All Customer Locations</v>
          </cell>
          <cell r="O34">
            <v>3613</v>
          </cell>
          <cell r="P34">
            <v>6876</v>
          </cell>
          <cell r="Q34">
            <v>11276</v>
          </cell>
          <cell r="R34">
            <v>22487</v>
          </cell>
          <cell r="S34">
            <v>31189</v>
          </cell>
          <cell r="T34">
            <v>35025.872000000003</v>
          </cell>
          <cell r="U34">
            <v>26353.563999999998</v>
          </cell>
          <cell r="V34">
            <v>21786.28</v>
          </cell>
          <cell r="W34">
            <v>13393</v>
          </cell>
          <cell r="X34">
            <v>8790</v>
          </cell>
          <cell r="Y34">
            <v>4274.0030000000006</v>
          </cell>
        </row>
        <row r="35">
          <cell r="C35" t="str">
            <v>45</v>
          </cell>
          <cell r="E35" t="str">
            <v>NA</v>
          </cell>
          <cell r="F35" t="str">
            <v>SOP</v>
          </cell>
          <cell r="O35">
            <v>2407</v>
          </cell>
          <cell r="P35">
            <v>4156</v>
          </cell>
          <cell r="Q35">
            <v>6702</v>
          </cell>
          <cell r="R35">
            <v>12625</v>
          </cell>
          <cell r="S35">
            <v>15379</v>
          </cell>
          <cell r="T35">
            <v>18543.871999999999</v>
          </cell>
          <cell r="U35">
            <v>14953.564</v>
          </cell>
          <cell r="V35">
            <v>13230.279999999999</v>
          </cell>
          <cell r="W35">
            <v>7518</v>
          </cell>
          <cell r="X35">
            <v>5360</v>
          </cell>
          <cell r="Y35">
            <v>2867</v>
          </cell>
        </row>
        <row r="36">
          <cell r="C36" t="str">
            <v>47</v>
          </cell>
          <cell r="E36" t="str">
            <v>NA</v>
          </cell>
          <cell r="F36" t="str">
            <v>All Customer Locations</v>
          </cell>
          <cell r="O36">
            <v>3039127.4959999998</v>
          </cell>
          <cell r="P36">
            <v>1770223.4799999995</v>
          </cell>
          <cell r="Q36">
            <v>1316.7529999999999</v>
          </cell>
          <cell r="R36">
            <v>830.17200000000003</v>
          </cell>
          <cell r="S36">
            <v>0</v>
          </cell>
          <cell r="T36">
            <v>76.137</v>
          </cell>
          <cell r="U36">
            <v>0</v>
          </cell>
          <cell r="V36">
            <v>2663.3760000000002</v>
          </cell>
          <cell r="W36">
            <v>1229335.7789999992</v>
          </cell>
          <cell r="X36">
            <v>2776014.4789999998</v>
          </cell>
          <cell r="Y36">
            <v>3218221.0739999991</v>
          </cell>
        </row>
        <row r="37">
          <cell r="C37" t="str">
            <v>47</v>
          </cell>
          <cell r="E37" t="str">
            <v>NA</v>
          </cell>
          <cell r="F37" t="str">
            <v>SOP</v>
          </cell>
          <cell r="O37">
            <v>2856046.6209999998</v>
          </cell>
          <cell r="P37">
            <v>1647594.5629999996</v>
          </cell>
          <cell r="Q37">
            <v>1149.2239999999999</v>
          </cell>
          <cell r="R37">
            <v>830.17200000000003</v>
          </cell>
          <cell r="S37">
            <v>0</v>
          </cell>
          <cell r="T37">
            <v>76.137</v>
          </cell>
          <cell r="U37">
            <v>0</v>
          </cell>
          <cell r="V37">
            <v>2663.3760000000002</v>
          </cell>
          <cell r="W37">
            <v>1173221.1699999992</v>
          </cell>
          <cell r="X37">
            <v>2627161.676</v>
          </cell>
          <cell r="Y37">
            <v>3056702.5089999991</v>
          </cell>
        </row>
        <row r="38">
          <cell r="C38" t="str">
            <v>47</v>
          </cell>
          <cell r="E38" t="str">
            <v>TIER1</v>
          </cell>
          <cell r="F38" t="str">
            <v>All Customer Locations</v>
          </cell>
          <cell r="O38">
            <v>300</v>
          </cell>
          <cell r="P38">
            <v>1865564.7790000003</v>
          </cell>
          <cell r="Q38">
            <v>4197499.1509999996</v>
          </cell>
          <cell r="R38">
            <v>4913501.2090000007</v>
          </cell>
          <cell r="S38">
            <v>4830986.7939999998</v>
          </cell>
          <cell r="T38">
            <v>4508682.1659999993</v>
          </cell>
          <cell r="U38">
            <v>4650950.7740000011</v>
          </cell>
          <cell r="V38">
            <v>4819913.1050000004</v>
          </cell>
          <cell r="W38">
            <v>2793334.5900000012</v>
          </cell>
          <cell r="X38">
            <v>13337.91399999999</v>
          </cell>
          <cell r="Y38">
            <v>7599.5420000000004</v>
          </cell>
        </row>
        <row r="39">
          <cell r="C39" t="str">
            <v>47</v>
          </cell>
          <cell r="E39" t="str">
            <v>TIER1</v>
          </cell>
          <cell r="F39" t="str">
            <v>SOP</v>
          </cell>
          <cell r="O39">
            <v>300</v>
          </cell>
          <cell r="P39">
            <v>1764517.2570000002</v>
          </cell>
          <cell r="Q39">
            <v>4012382.1489999997</v>
          </cell>
          <cell r="R39">
            <v>4695359.7370000007</v>
          </cell>
          <cell r="S39">
            <v>4598683.7439999999</v>
          </cell>
          <cell r="T39">
            <v>4284912.4579999996</v>
          </cell>
          <cell r="U39">
            <v>4450569.2260000007</v>
          </cell>
          <cell r="V39">
            <v>4469245.54</v>
          </cell>
          <cell r="W39">
            <v>2621710.2540000011</v>
          </cell>
          <cell r="X39">
            <v>12941.23799999999</v>
          </cell>
          <cell r="Y39">
            <v>7599.5420000000004</v>
          </cell>
        </row>
        <row r="40">
          <cell r="C40" t="str">
            <v>47</v>
          </cell>
          <cell r="E40" t="str">
            <v>TIER2</v>
          </cell>
          <cell r="F40" t="str">
            <v>All Customer Locations</v>
          </cell>
          <cell r="O40">
            <v>-123552</v>
          </cell>
          <cell r="P40">
            <v>190266.97800000003</v>
          </cell>
          <cell r="Q40">
            <v>670336.75500000024</v>
          </cell>
          <cell r="R40">
            <v>1621755.9610000001</v>
          </cell>
          <cell r="S40">
            <v>2640776.301</v>
          </cell>
          <cell r="T40">
            <v>2884984.4850000003</v>
          </cell>
          <cell r="U40">
            <v>2302438.3720000004</v>
          </cell>
          <cell r="V40">
            <v>1370591.4480000001</v>
          </cell>
          <cell r="W40">
            <v>485191.41099999967</v>
          </cell>
          <cell r="X40">
            <v>1098.4490000000001</v>
          </cell>
          <cell r="Y40">
            <v>48.801000000000045</v>
          </cell>
        </row>
        <row r="41">
          <cell r="C41" t="str">
            <v>47</v>
          </cell>
          <cell r="E41" t="str">
            <v>TIER2</v>
          </cell>
          <cell r="F41" t="str">
            <v>SOP</v>
          </cell>
          <cell r="O41">
            <v>-123552</v>
          </cell>
          <cell r="P41">
            <v>178949.49200000003</v>
          </cell>
          <cell r="Q41">
            <v>645617.5950000002</v>
          </cell>
          <cell r="R41">
            <v>1556343.2310000001</v>
          </cell>
          <cell r="S41">
            <v>2525784.6850000001</v>
          </cell>
          <cell r="T41">
            <v>2753752.4750000006</v>
          </cell>
          <cell r="U41">
            <v>2210479.7250000006</v>
          </cell>
          <cell r="V41">
            <v>1315660.9080000001</v>
          </cell>
          <cell r="W41">
            <v>460887.83299999969</v>
          </cell>
          <cell r="X41">
            <v>1056.048</v>
          </cell>
          <cell r="Y41">
            <v>48.801000000000045</v>
          </cell>
        </row>
        <row r="42">
          <cell r="C42" t="str">
            <v>47</v>
          </cell>
          <cell r="E42" t="str">
            <v>NA</v>
          </cell>
          <cell r="F42" t="str">
            <v>All Customer Locations</v>
          </cell>
          <cell r="O42">
            <v>2847586.6860000002</v>
          </cell>
          <cell r="P42">
            <v>2968028.9069999997</v>
          </cell>
          <cell r="Q42">
            <v>3186123.7970000012</v>
          </cell>
          <cell r="R42">
            <v>4873535.1770000001</v>
          </cell>
          <cell r="S42">
            <v>6096433.6939999992</v>
          </cell>
          <cell r="T42">
            <v>6169151.7130000005</v>
          </cell>
          <cell r="U42">
            <v>5550685.873999998</v>
          </cell>
          <cell r="V42">
            <v>4338848.2069999995</v>
          </cell>
          <cell r="W42">
            <v>3278890.4589999989</v>
          </cell>
          <cell r="X42">
            <v>2679160.6460000002</v>
          </cell>
          <cell r="Y42">
            <v>3112345.8920000005</v>
          </cell>
        </row>
        <row r="43">
          <cell r="C43" t="str">
            <v>47</v>
          </cell>
          <cell r="E43" t="str">
            <v>NA</v>
          </cell>
          <cell r="F43" t="str">
            <v>SOP</v>
          </cell>
          <cell r="O43">
            <v>2670827.39</v>
          </cell>
          <cell r="P43">
            <v>2785332.2969999998</v>
          </cell>
          <cell r="Q43">
            <v>3003590.154000001</v>
          </cell>
          <cell r="R43">
            <v>4611076.4079999998</v>
          </cell>
          <cell r="S43">
            <v>5768730.3479999993</v>
          </cell>
          <cell r="T43">
            <v>5831748.2920000004</v>
          </cell>
          <cell r="U43">
            <v>5277044.3309999984</v>
          </cell>
          <cell r="V43">
            <v>4122652.9329999997</v>
          </cell>
          <cell r="W43">
            <v>3103595.2079999987</v>
          </cell>
          <cell r="X43">
            <v>2539243.3670000001</v>
          </cell>
          <cell r="Y43">
            <v>2960427.4200000004</v>
          </cell>
        </row>
        <row r="44">
          <cell r="C44" t="str">
            <v>50</v>
          </cell>
          <cell r="E44" t="str">
            <v>NA</v>
          </cell>
          <cell r="F44" t="str">
            <v>All Customer Locations</v>
          </cell>
          <cell r="O44">
            <v>7875936.1780000003</v>
          </cell>
          <cell r="P44">
            <v>4580094.9510000031</v>
          </cell>
          <cell r="Q44">
            <v>30540.156999999996</v>
          </cell>
          <cell r="R44">
            <v>15017.502</v>
          </cell>
          <cell r="S44">
            <v>967.94</v>
          </cell>
          <cell r="T44">
            <v>16236.912</v>
          </cell>
          <cell r="U44">
            <v>10048.955000000002</v>
          </cell>
          <cell r="V44">
            <v>7741.5519999999997</v>
          </cell>
          <cell r="W44">
            <v>3381317.7890000008</v>
          </cell>
          <cell r="X44">
            <v>7379183.6669999985</v>
          </cell>
          <cell r="Y44">
            <v>8810366.5270000007</v>
          </cell>
        </row>
        <row r="45">
          <cell r="C45" t="str">
            <v>50</v>
          </cell>
          <cell r="E45" t="str">
            <v>NA</v>
          </cell>
          <cell r="F45" t="str">
            <v>SOP</v>
          </cell>
          <cell r="O45">
            <v>7335639.1260000002</v>
          </cell>
          <cell r="P45">
            <v>4173967.3910000026</v>
          </cell>
          <cell r="Q45">
            <v>30369.306999999997</v>
          </cell>
          <cell r="R45">
            <v>15017.502</v>
          </cell>
          <cell r="S45">
            <v>967.94</v>
          </cell>
          <cell r="T45">
            <v>16236.912</v>
          </cell>
          <cell r="U45">
            <v>10048.955000000002</v>
          </cell>
          <cell r="V45">
            <v>7741.5519999999997</v>
          </cell>
          <cell r="W45">
            <v>3252810.529000001</v>
          </cell>
          <cell r="X45">
            <v>6958291.0779999988</v>
          </cell>
          <cell r="Y45">
            <v>8375269.5580000002</v>
          </cell>
        </row>
        <row r="46">
          <cell r="C46" t="str">
            <v>50</v>
          </cell>
          <cell r="E46" t="str">
            <v>TIER1</v>
          </cell>
          <cell r="F46" t="str">
            <v>All Customer Locations</v>
          </cell>
          <cell r="O46">
            <v>3097.9659999999999</v>
          </cell>
          <cell r="P46">
            <v>5218045.0090000136</v>
          </cell>
          <cell r="Q46">
            <v>10887317.502000002</v>
          </cell>
          <cell r="R46">
            <v>12332873.997999996</v>
          </cell>
          <cell r="S46">
            <v>12291174.772999998</v>
          </cell>
          <cell r="T46">
            <v>11448236.433999997</v>
          </cell>
          <cell r="U46">
            <v>12161964.129000004</v>
          </cell>
          <cell r="V46">
            <v>12477840.504000001</v>
          </cell>
          <cell r="W46">
            <v>7051696.7699999893</v>
          </cell>
          <cell r="X46">
            <v>53539.531999999897</v>
          </cell>
          <cell r="Y46">
            <v>18579.353000000003</v>
          </cell>
        </row>
        <row r="47">
          <cell r="C47" t="str">
            <v>50</v>
          </cell>
          <cell r="E47" t="str">
            <v>TIER1</v>
          </cell>
          <cell r="F47" t="str">
            <v>SOP</v>
          </cell>
          <cell r="O47">
            <v>3097.9659999999999</v>
          </cell>
          <cell r="P47">
            <v>4922682.0420000134</v>
          </cell>
          <cell r="Q47">
            <v>10319640.965000002</v>
          </cell>
          <cell r="R47">
            <v>11822923.817999996</v>
          </cell>
          <cell r="S47">
            <v>11756522.868999999</v>
          </cell>
          <cell r="T47">
            <v>10983998.950999996</v>
          </cell>
          <cell r="U47">
            <v>11596782.407000003</v>
          </cell>
          <cell r="V47">
            <v>11640718.579</v>
          </cell>
          <cell r="W47">
            <v>6594013.7299999893</v>
          </cell>
          <cell r="X47">
            <v>49745.255999999899</v>
          </cell>
          <cell r="Y47">
            <v>18579.353000000003</v>
          </cell>
        </row>
        <row r="48">
          <cell r="C48" t="str">
            <v>50</v>
          </cell>
          <cell r="E48" t="str">
            <v>TIER2</v>
          </cell>
          <cell r="F48" t="str">
            <v>All Customer Locations</v>
          </cell>
          <cell r="O48">
            <v>475.06799999999998</v>
          </cell>
          <cell r="P48">
            <v>523029.27100000018</v>
          </cell>
          <cell r="Q48">
            <v>1666582.3530000001</v>
          </cell>
          <cell r="R48">
            <v>4187082.6430000002</v>
          </cell>
          <cell r="S48">
            <v>6849490.243999999</v>
          </cell>
          <cell r="T48">
            <v>6876899.827999997</v>
          </cell>
          <cell r="U48">
            <v>5446230.358</v>
          </cell>
          <cell r="V48">
            <v>3249367.5499999984</v>
          </cell>
          <cell r="W48">
            <v>1077429.345</v>
          </cell>
          <cell r="X48">
            <v>4651.6970000000001</v>
          </cell>
          <cell r="Y48">
            <v>-2268.5000000000009</v>
          </cell>
        </row>
        <row r="49">
          <cell r="C49" t="str">
            <v>50</v>
          </cell>
          <cell r="E49" t="str">
            <v>TIER2</v>
          </cell>
          <cell r="F49" t="str">
            <v>SOP</v>
          </cell>
          <cell r="O49">
            <v>475.06799999999998</v>
          </cell>
          <cell r="P49">
            <v>498949.29600000021</v>
          </cell>
          <cell r="Q49">
            <v>1539314.2290000001</v>
          </cell>
          <cell r="R49">
            <v>4009944.5619999999</v>
          </cell>
          <cell r="S49">
            <v>6560249.1069999989</v>
          </cell>
          <cell r="T49">
            <v>6607438.5519999973</v>
          </cell>
          <cell r="U49">
            <v>5005030.2429999998</v>
          </cell>
          <cell r="V49">
            <v>3009721.2969999984</v>
          </cell>
          <cell r="W49">
            <v>966004.37</v>
          </cell>
          <cell r="X49">
            <v>4344.6469999999999</v>
          </cell>
          <cell r="Y49">
            <v>-2268.5000000000009</v>
          </cell>
        </row>
        <row r="50">
          <cell r="C50" t="str">
            <v>50</v>
          </cell>
          <cell r="E50" t="str">
            <v>NA</v>
          </cell>
          <cell r="F50" t="str">
            <v>All Customer Locations</v>
          </cell>
          <cell r="O50">
            <v>7685996.8049999997</v>
          </cell>
          <cell r="P50">
            <v>7956293.9470000006</v>
          </cell>
          <cell r="Q50">
            <v>8407200.7479999997</v>
          </cell>
          <cell r="R50">
            <v>12828331.423</v>
          </cell>
          <cell r="S50">
            <v>16129496.304999996</v>
          </cell>
          <cell r="T50">
            <v>15518135.499000002</v>
          </cell>
          <cell r="U50">
            <v>14204097.842999998</v>
          </cell>
          <cell r="V50">
            <v>11208194.872000001</v>
          </cell>
          <cell r="W50">
            <v>8487256.6050000004</v>
          </cell>
          <cell r="X50">
            <v>7088793.5850000018</v>
          </cell>
          <cell r="Y50">
            <v>8470436.0020000003</v>
          </cell>
        </row>
        <row r="51">
          <cell r="C51" t="str">
            <v>50</v>
          </cell>
          <cell r="E51" t="str">
            <v>NA</v>
          </cell>
          <cell r="F51" t="str">
            <v>SOP</v>
          </cell>
          <cell r="O51">
            <v>7165241.108</v>
          </cell>
          <cell r="P51">
            <v>7376750.1640000008</v>
          </cell>
          <cell r="Q51">
            <v>7777964.8230000008</v>
          </cell>
          <cell r="R51">
            <v>12190743.182</v>
          </cell>
          <cell r="S51">
            <v>15347429.835999995</v>
          </cell>
          <cell r="T51">
            <v>14816738.544000002</v>
          </cell>
          <cell r="U51">
            <v>13236344.835999999</v>
          </cell>
          <cell r="V51">
            <v>10506252.448000001</v>
          </cell>
          <cell r="W51">
            <v>7954538.9260000009</v>
          </cell>
          <cell r="X51">
            <v>6693233.9980000015</v>
          </cell>
          <cell r="Y51">
            <v>8062557.9360000007</v>
          </cell>
        </row>
        <row r="52">
          <cell r="C52" t="str">
            <v>16</v>
          </cell>
          <cell r="E52" t="str">
            <v>NA</v>
          </cell>
          <cell r="F52" t="str">
            <v>All Customer Locations</v>
          </cell>
          <cell r="O52">
            <v>72.48</v>
          </cell>
          <cell r="P52">
            <v>55.68</v>
          </cell>
          <cell r="Q52">
            <v>53.160000000000004</v>
          </cell>
          <cell r="R52">
            <v>54</v>
          </cell>
          <cell r="S52">
            <v>0</v>
          </cell>
          <cell r="T52">
            <v>75.12</v>
          </cell>
          <cell r="U52">
            <v>59.160000000000004</v>
          </cell>
          <cell r="V52">
            <v>59.76</v>
          </cell>
          <cell r="W52">
            <v>48.84</v>
          </cell>
          <cell r="X52">
            <v>49.32</v>
          </cell>
          <cell r="Y52">
            <v>61.68</v>
          </cell>
        </row>
        <row r="53">
          <cell r="C53" t="str">
            <v>04</v>
          </cell>
          <cell r="E53" t="str">
            <v>NA</v>
          </cell>
          <cell r="F53" t="str">
            <v>All Customer Locations</v>
          </cell>
          <cell r="O53">
            <v>11339276.995999999</v>
          </cell>
          <cell r="P53">
            <v>11424937.527999999</v>
          </cell>
          <cell r="Q53">
            <v>9731154.8870000001</v>
          </cell>
          <cell r="R53">
            <v>12297983.503999999</v>
          </cell>
          <cell r="S53">
            <v>14379410.148999998</v>
          </cell>
          <cell r="T53">
            <v>13344851.615</v>
          </cell>
          <cell r="U53">
            <v>13017974.541999999</v>
          </cell>
          <cell r="V53">
            <v>11415215.950000001</v>
          </cell>
          <cell r="W53">
            <v>10455134.543</v>
          </cell>
          <cell r="X53">
            <v>10225057.986</v>
          </cell>
          <cell r="Y53">
            <v>12768516.442999994</v>
          </cell>
        </row>
        <row r="54">
          <cell r="C54" t="str">
            <v>04</v>
          </cell>
          <cell r="E54" t="str">
            <v>NA</v>
          </cell>
          <cell r="F54" t="str">
            <v>SOP</v>
          </cell>
          <cell r="O54">
            <v>8487794.9220000003</v>
          </cell>
          <cell r="P54">
            <v>8594640.629999999</v>
          </cell>
          <cell r="Q54">
            <v>7250701.6519999988</v>
          </cell>
          <cell r="R54">
            <v>9232940.1219999995</v>
          </cell>
          <cell r="S54">
            <v>10938741.831999999</v>
          </cell>
          <cell r="T54">
            <v>10074025.786</v>
          </cell>
          <cell r="U54">
            <v>9839050.756000001</v>
          </cell>
          <cell r="V54">
            <v>8620673.8310000002</v>
          </cell>
          <cell r="W54">
            <v>7888100.7949999999</v>
          </cell>
          <cell r="X54">
            <v>7797668.9529999997</v>
          </cell>
          <cell r="Y54">
            <v>9867033.7219999935</v>
          </cell>
        </row>
        <row r="55">
          <cell r="C55" t="str">
            <v>04</v>
          </cell>
          <cell r="E55" t="str">
            <v>NA</v>
          </cell>
          <cell r="F55" t="str">
            <v>All Customer Locations</v>
          </cell>
          <cell r="O55">
            <v>11339276.995999999</v>
          </cell>
          <cell r="P55">
            <v>11424937.529999999</v>
          </cell>
          <cell r="Q55">
            <v>9731154.887000002</v>
          </cell>
          <cell r="R55">
            <v>12297983.504999997</v>
          </cell>
          <cell r="S55">
            <v>14379410.148000004</v>
          </cell>
          <cell r="T55">
            <v>13344851.615000002</v>
          </cell>
          <cell r="U55">
            <v>13017974.541999999</v>
          </cell>
          <cell r="V55">
            <v>11415209.459999999</v>
          </cell>
          <cell r="W55">
            <v>10455134.433</v>
          </cell>
          <cell r="X55">
            <v>10225057.985000001</v>
          </cell>
          <cell r="Y55">
            <v>12770310.474999996</v>
          </cell>
        </row>
        <row r="56">
          <cell r="C56" t="str">
            <v>04</v>
          </cell>
          <cell r="E56" t="str">
            <v>NA</v>
          </cell>
          <cell r="F56" t="str">
            <v>SOP</v>
          </cell>
          <cell r="O56">
            <v>8487794.9220000003</v>
          </cell>
          <cell r="P56">
            <v>8594640.6319999993</v>
          </cell>
          <cell r="Q56">
            <v>7250701.6520000007</v>
          </cell>
          <cell r="R56">
            <v>9232940.1229999959</v>
          </cell>
          <cell r="S56">
            <v>10938741.831000002</v>
          </cell>
          <cell r="T56">
            <v>10074025.786000002</v>
          </cell>
          <cell r="U56">
            <v>9839050.756000001</v>
          </cell>
          <cell r="V56">
            <v>8620667.4350000005</v>
          </cell>
          <cell r="W56">
            <v>7888100.703999999</v>
          </cell>
          <cell r="X56">
            <v>7797668.9519999987</v>
          </cell>
          <cell r="Y56">
            <v>9868699.7529999949</v>
          </cell>
        </row>
        <row r="57">
          <cell r="C57" t="str">
            <v>05</v>
          </cell>
          <cell r="E57" t="str">
            <v>NA</v>
          </cell>
          <cell r="F57" t="str">
            <v>All Customer Locations</v>
          </cell>
          <cell r="O57">
            <v>997</v>
          </cell>
          <cell r="P57">
            <v>669</v>
          </cell>
          <cell r="Q57">
            <v>1390</v>
          </cell>
          <cell r="R57">
            <v>1922</v>
          </cell>
          <cell r="S57">
            <v>3180</v>
          </cell>
          <cell r="T57">
            <v>4006</v>
          </cell>
          <cell r="U57">
            <v>3573</v>
          </cell>
          <cell r="V57">
            <v>2543.0010000000002</v>
          </cell>
          <cell r="W57">
            <v>2066</v>
          </cell>
          <cell r="X57">
            <v>1422</v>
          </cell>
          <cell r="Y57">
            <v>2415</v>
          </cell>
        </row>
        <row r="58">
          <cell r="C58" t="str">
            <v>05</v>
          </cell>
          <cell r="E58" t="str">
            <v>NA</v>
          </cell>
          <cell r="F58" t="str">
            <v>SOP</v>
          </cell>
          <cell r="O58">
            <v>997</v>
          </cell>
          <cell r="P58">
            <v>669</v>
          </cell>
          <cell r="Q58">
            <v>1390</v>
          </cell>
          <cell r="R58">
            <v>1922</v>
          </cell>
          <cell r="S58">
            <v>3180</v>
          </cell>
          <cell r="T58">
            <v>4006</v>
          </cell>
          <cell r="U58">
            <v>3573</v>
          </cell>
          <cell r="V58">
            <v>2543.0010000000002</v>
          </cell>
          <cell r="W58">
            <v>2066</v>
          </cell>
          <cell r="X58">
            <v>1422</v>
          </cell>
          <cell r="Y58">
            <v>2415</v>
          </cell>
        </row>
        <row r="59">
          <cell r="C59" t="str">
            <v>05</v>
          </cell>
          <cell r="E59" t="str">
            <v>NA</v>
          </cell>
          <cell r="F59" t="str">
            <v>All Customer Locations</v>
          </cell>
          <cell r="O59">
            <v>997</v>
          </cell>
          <cell r="P59">
            <v>669</v>
          </cell>
          <cell r="Q59">
            <v>1390</v>
          </cell>
          <cell r="R59">
            <v>1922</v>
          </cell>
          <cell r="S59">
            <v>3180</v>
          </cell>
          <cell r="T59">
            <v>4006</v>
          </cell>
          <cell r="U59">
            <v>3573</v>
          </cell>
          <cell r="V59">
            <v>2543</v>
          </cell>
          <cell r="W59">
            <v>2066</v>
          </cell>
          <cell r="X59">
            <v>1422</v>
          </cell>
          <cell r="Y59">
            <v>2415</v>
          </cell>
        </row>
        <row r="60">
          <cell r="C60" t="str">
            <v>05</v>
          </cell>
          <cell r="E60" t="str">
            <v>NA</v>
          </cell>
          <cell r="F60" t="str">
            <v>SOP</v>
          </cell>
          <cell r="O60">
            <v>997</v>
          </cell>
          <cell r="P60">
            <v>669</v>
          </cell>
          <cell r="Q60">
            <v>1390</v>
          </cell>
          <cell r="R60">
            <v>1922</v>
          </cell>
          <cell r="S60">
            <v>3180</v>
          </cell>
          <cell r="T60">
            <v>4006</v>
          </cell>
          <cell r="U60">
            <v>3573</v>
          </cell>
          <cell r="V60">
            <v>2543</v>
          </cell>
          <cell r="W60">
            <v>2066</v>
          </cell>
          <cell r="X60">
            <v>1422</v>
          </cell>
          <cell r="Y60">
            <v>2415</v>
          </cell>
        </row>
        <row r="61">
          <cell r="C61" t="str">
            <v>06</v>
          </cell>
          <cell r="E61" t="str">
            <v>NA</v>
          </cell>
          <cell r="F61" t="str">
            <v>All Customer Locations</v>
          </cell>
          <cell r="O61">
            <v>3329</v>
          </cell>
          <cell r="P61">
            <v>1305</v>
          </cell>
          <cell r="Q61">
            <v>752</v>
          </cell>
          <cell r="R61">
            <v>44</v>
          </cell>
          <cell r="S61">
            <v>167</v>
          </cell>
          <cell r="T61">
            <v>227</v>
          </cell>
          <cell r="U61">
            <v>195</v>
          </cell>
          <cell r="V61">
            <v>63.001000000000005</v>
          </cell>
          <cell r="W61">
            <v>386</v>
          </cell>
          <cell r="X61">
            <v>639</v>
          </cell>
          <cell r="Y61">
            <v>1893.2719999999999</v>
          </cell>
        </row>
        <row r="62">
          <cell r="C62" t="str">
            <v>06</v>
          </cell>
          <cell r="E62" t="str">
            <v>NA</v>
          </cell>
          <cell r="F62" t="str">
            <v>SOP</v>
          </cell>
          <cell r="O62">
            <v>3329</v>
          </cell>
          <cell r="P62">
            <v>1305</v>
          </cell>
          <cell r="Q62">
            <v>752</v>
          </cell>
          <cell r="R62">
            <v>44</v>
          </cell>
          <cell r="S62">
            <v>167</v>
          </cell>
          <cell r="T62">
            <v>227</v>
          </cell>
          <cell r="U62">
            <v>195</v>
          </cell>
          <cell r="V62">
            <v>63.001000000000005</v>
          </cell>
          <cell r="W62">
            <v>386</v>
          </cell>
          <cell r="X62">
            <v>639</v>
          </cell>
          <cell r="Y62">
            <v>1893.2719999999999</v>
          </cell>
        </row>
        <row r="63">
          <cell r="C63" t="str">
            <v>06</v>
          </cell>
          <cell r="E63" t="str">
            <v>NA</v>
          </cell>
          <cell r="F63" t="str">
            <v>All Customer Locations</v>
          </cell>
          <cell r="O63">
            <v>3329</v>
          </cell>
          <cell r="P63">
            <v>1305</v>
          </cell>
          <cell r="Q63">
            <v>752</v>
          </cell>
          <cell r="R63">
            <v>44</v>
          </cell>
          <cell r="S63">
            <v>167</v>
          </cell>
          <cell r="T63">
            <v>227</v>
          </cell>
          <cell r="U63">
            <v>195</v>
          </cell>
          <cell r="V63">
            <v>63</v>
          </cell>
          <cell r="W63">
            <v>386</v>
          </cell>
          <cell r="X63">
            <v>639</v>
          </cell>
          <cell r="Y63">
            <v>1893.2719999999999</v>
          </cell>
        </row>
        <row r="64">
          <cell r="C64" t="str">
            <v>06</v>
          </cell>
          <cell r="E64" t="str">
            <v>NA</v>
          </cell>
          <cell r="F64" t="str">
            <v>SOP</v>
          </cell>
          <cell r="O64">
            <v>3329</v>
          </cell>
          <cell r="P64">
            <v>1305</v>
          </cell>
          <cell r="Q64">
            <v>752</v>
          </cell>
          <cell r="R64">
            <v>44</v>
          </cell>
          <cell r="S64">
            <v>167</v>
          </cell>
          <cell r="T64">
            <v>227</v>
          </cell>
          <cell r="U64">
            <v>195</v>
          </cell>
          <cell r="V64">
            <v>63</v>
          </cell>
          <cell r="W64">
            <v>386</v>
          </cell>
          <cell r="X64">
            <v>639</v>
          </cell>
          <cell r="Y64">
            <v>1893.2719999999999</v>
          </cell>
        </row>
        <row r="65">
          <cell r="C65" t="str">
            <v>07</v>
          </cell>
          <cell r="E65" t="str">
            <v>NA</v>
          </cell>
          <cell r="F65" t="str">
            <v>All Customer Locations</v>
          </cell>
          <cell r="O65">
            <v>3452</v>
          </cell>
          <cell r="P65">
            <v>3390</v>
          </cell>
          <cell r="Q65">
            <v>1177.1680000000001</v>
          </cell>
          <cell r="R65">
            <v>4505.2879999999996</v>
          </cell>
          <cell r="S65">
            <v>1276.8699999999999</v>
          </cell>
          <cell r="T65">
            <v>1104.0999999999999</v>
          </cell>
          <cell r="U65">
            <v>1141.8600000000001</v>
          </cell>
          <cell r="V65">
            <v>745</v>
          </cell>
          <cell r="W65">
            <v>814</v>
          </cell>
          <cell r="X65">
            <v>372</v>
          </cell>
          <cell r="Y65">
            <v>1299.001</v>
          </cell>
        </row>
        <row r="66">
          <cell r="C66" t="str">
            <v>07</v>
          </cell>
          <cell r="E66" t="str">
            <v>NA</v>
          </cell>
          <cell r="F66" t="str">
            <v>SOP</v>
          </cell>
          <cell r="O66">
            <v>2718</v>
          </cell>
          <cell r="P66">
            <v>2738</v>
          </cell>
          <cell r="Q66">
            <v>875</v>
          </cell>
          <cell r="R66">
            <v>4463</v>
          </cell>
          <cell r="S66">
            <v>1189</v>
          </cell>
          <cell r="T66">
            <v>1046</v>
          </cell>
          <cell r="U66">
            <v>919</v>
          </cell>
          <cell r="V66">
            <v>745</v>
          </cell>
          <cell r="W66">
            <v>814</v>
          </cell>
          <cell r="X66">
            <v>372</v>
          </cell>
          <cell r="Y66">
            <v>1299.001</v>
          </cell>
        </row>
        <row r="67">
          <cell r="C67" t="str">
            <v>07</v>
          </cell>
          <cell r="E67" t="str">
            <v>NA</v>
          </cell>
          <cell r="F67" t="str">
            <v>All Customer Locations</v>
          </cell>
          <cell r="O67">
            <v>3452</v>
          </cell>
          <cell r="P67">
            <v>3390</v>
          </cell>
          <cell r="Q67">
            <v>1177.1680000000001</v>
          </cell>
          <cell r="R67">
            <v>4505.2879999999996</v>
          </cell>
          <cell r="S67">
            <v>1276.8699999999999</v>
          </cell>
          <cell r="T67">
            <v>1104.0999999999999</v>
          </cell>
          <cell r="U67">
            <v>1141.8600000000001</v>
          </cell>
          <cell r="V67">
            <v>745</v>
          </cell>
          <cell r="W67">
            <v>814</v>
          </cell>
          <cell r="X67">
            <v>372</v>
          </cell>
          <cell r="Y67">
            <v>1299.001</v>
          </cell>
        </row>
        <row r="68">
          <cell r="C68" t="str">
            <v>07</v>
          </cell>
          <cell r="E68" t="str">
            <v>NA</v>
          </cell>
          <cell r="F68" t="str">
            <v>SOP</v>
          </cell>
          <cell r="O68">
            <v>2718</v>
          </cell>
          <cell r="P68">
            <v>2738</v>
          </cell>
          <cell r="Q68">
            <v>875</v>
          </cell>
          <cell r="R68">
            <v>4463</v>
          </cell>
          <cell r="S68">
            <v>1189</v>
          </cell>
          <cell r="T68">
            <v>1046</v>
          </cell>
          <cell r="U68">
            <v>919</v>
          </cell>
          <cell r="V68">
            <v>745</v>
          </cell>
          <cell r="W68">
            <v>814</v>
          </cell>
          <cell r="X68">
            <v>372</v>
          </cell>
          <cell r="Y68">
            <v>1299.001</v>
          </cell>
        </row>
        <row r="69">
          <cell r="C69" t="str">
            <v>34</v>
          </cell>
          <cell r="E69" t="str">
            <v>NA</v>
          </cell>
          <cell r="F69" t="str">
            <v>All Customer Locations</v>
          </cell>
          <cell r="O69">
            <v>15680</v>
          </cell>
          <cell r="P69">
            <v>14720</v>
          </cell>
          <cell r="Q69">
            <v>13440</v>
          </cell>
          <cell r="R69">
            <v>13120</v>
          </cell>
          <cell r="S69">
            <v>15680</v>
          </cell>
          <cell r="T69">
            <v>14080</v>
          </cell>
          <cell r="U69">
            <v>14080</v>
          </cell>
          <cell r="V69">
            <v>14400</v>
          </cell>
          <cell r="W69">
            <v>13760</v>
          </cell>
          <cell r="X69">
            <v>14720</v>
          </cell>
          <cell r="Y69">
            <v>16320</v>
          </cell>
        </row>
        <row r="70">
          <cell r="C70" t="str">
            <v>48</v>
          </cell>
          <cell r="E70" t="str">
            <v>NA</v>
          </cell>
          <cell r="F70" t="str">
            <v>All Customer Locations</v>
          </cell>
          <cell r="O70">
            <v>963948.59100000001</v>
          </cell>
          <cell r="P70">
            <v>679329.54700000002</v>
          </cell>
          <cell r="Q70">
            <v>1769.44</v>
          </cell>
          <cell r="R70">
            <v>-1119.808</v>
          </cell>
          <cell r="S70">
            <v>-356.84</v>
          </cell>
          <cell r="T70">
            <v>0</v>
          </cell>
          <cell r="U70">
            <v>0</v>
          </cell>
          <cell r="V70">
            <v>946.93399999999974</v>
          </cell>
          <cell r="W70">
            <v>434221.30200000003</v>
          </cell>
          <cell r="X70">
            <v>1058471.1669999999</v>
          </cell>
          <cell r="Y70">
            <v>1216759.5029999998</v>
          </cell>
        </row>
        <row r="71">
          <cell r="C71" t="str">
            <v>48</v>
          </cell>
          <cell r="E71" t="str">
            <v>NA</v>
          </cell>
          <cell r="F71" t="str">
            <v>SOP</v>
          </cell>
          <cell r="O71">
            <v>689484.60100000002</v>
          </cell>
          <cell r="P71">
            <v>516236.81699999998</v>
          </cell>
          <cell r="Q71">
            <v>1769.44</v>
          </cell>
          <cell r="R71">
            <v>-1119.808</v>
          </cell>
          <cell r="S71">
            <v>-356.84</v>
          </cell>
          <cell r="T71">
            <v>0</v>
          </cell>
          <cell r="U71">
            <v>0</v>
          </cell>
          <cell r="V71">
            <v>946.93399999999974</v>
          </cell>
          <cell r="W71">
            <v>344697.98800000001</v>
          </cell>
          <cell r="X71">
            <v>817809.01899999985</v>
          </cell>
          <cell r="Y71">
            <v>965122.64699999976</v>
          </cell>
        </row>
        <row r="72">
          <cell r="C72" t="str">
            <v>48</v>
          </cell>
          <cell r="E72" t="str">
            <v>TIER1</v>
          </cell>
          <cell r="F72" t="str">
            <v>All Customer Locations</v>
          </cell>
          <cell r="O72">
            <v>3320</v>
          </cell>
          <cell r="P72">
            <v>316685.17300000024</v>
          </cell>
          <cell r="Q72">
            <v>705096.45099999988</v>
          </cell>
          <cell r="R72">
            <v>927655.59200000018</v>
          </cell>
          <cell r="S72">
            <v>1017944.2700000003</v>
          </cell>
          <cell r="T72">
            <v>948807.62300000002</v>
          </cell>
          <cell r="U72">
            <v>962010.27300000004</v>
          </cell>
          <cell r="V72">
            <v>875580.07499999984</v>
          </cell>
          <cell r="W72">
            <v>472247.00099999993</v>
          </cell>
          <cell r="X72">
            <v>19462.417000000005</v>
          </cell>
          <cell r="Y72">
            <v>-640</v>
          </cell>
        </row>
        <row r="73">
          <cell r="C73" t="str">
            <v>48</v>
          </cell>
          <cell r="E73" t="str">
            <v>TIER1</v>
          </cell>
          <cell r="F73" t="str">
            <v>SOP</v>
          </cell>
          <cell r="O73">
            <v>3320</v>
          </cell>
          <cell r="P73">
            <v>273810.09400000027</v>
          </cell>
          <cell r="Q73">
            <v>589236.02799999993</v>
          </cell>
          <cell r="R73">
            <v>788075.86400000018</v>
          </cell>
          <cell r="S73">
            <v>875704.25000000023</v>
          </cell>
          <cell r="T73">
            <v>803420.74199999997</v>
          </cell>
          <cell r="U73">
            <v>820261.57900000003</v>
          </cell>
          <cell r="V73">
            <v>741503.49399999983</v>
          </cell>
          <cell r="W73">
            <v>391057.39099999989</v>
          </cell>
          <cell r="X73">
            <v>19117.803000000004</v>
          </cell>
          <cell r="Y73">
            <v>0</v>
          </cell>
        </row>
        <row r="74">
          <cell r="C74" t="str">
            <v>48</v>
          </cell>
          <cell r="E74" t="str">
            <v>TIER2</v>
          </cell>
          <cell r="F74" t="str">
            <v>All Customer Locations</v>
          </cell>
          <cell r="O74">
            <v>-50279.923999999992</v>
          </cell>
          <cell r="P74">
            <v>203557.15300000002</v>
          </cell>
          <cell r="Q74">
            <v>402323.24500000005</v>
          </cell>
          <cell r="R74">
            <v>672602.98900000006</v>
          </cell>
          <cell r="S74">
            <v>948632.61200000008</v>
          </cell>
          <cell r="T74">
            <v>971257.27999999991</v>
          </cell>
          <cell r="U74">
            <v>829816.06000000017</v>
          </cell>
          <cell r="V74">
            <v>558808.73399999994</v>
          </cell>
          <cell r="W74">
            <v>263122.342</v>
          </cell>
          <cell r="X74">
            <v>36148.807000000001</v>
          </cell>
          <cell r="Y74">
            <v>-34.667000000000002</v>
          </cell>
        </row>
        <row r="75">
          <cell r="C75" t="str">
            <v>48</v>
          </cell>
          <cell r="E75" t="str">
            <v>TIER2</v>
          </cell>
          <cell r="F75" t="str">
            <v>SOP</v>
          </cell>
          <cell r="O75">
            <v>-50279.923999999992</v>
          </cell>
          <cell r="P75">
            <v>146181.46900000004</v>
          </cell>
          <cell r="Q75">
            <v>263981.28400000004</v>
          </cell>
          <cell r="R75">
            <v>487505.321</v>
          </cell>
          <cell r="S75">
            <v>745795.26700000011</v>
          </cell>
          <cell r="T75">
            <v>753132.33299999987</v>
          </cell>
          <cell r="U75">
            <v>639482.92700000014</v>
          </cell>
          <cell r="V75">
            <v>404816.64099999989</v>
          </cell>
          <cell r="W75">
            <v>177857.274</v>
          </cell>
          <cell r="X75">
            <v>35837.788</v>
          </cell>
          <cell r="Y75">
            <v>0</v>
          </cell>
        </row>
        <row r="76">
          <cell r="C76" t="str">
            <v>48</v>
          </cell>
          <cell r="E76" t="str">
            <v>NA</v>
          </cell>
          <cell r="F76" t="str">
            <v>All Customer Locations</v>
          </cell>
          <cell r="O76">
            <v>916988.66599999985</v>
          </cell>
          <cell r="P76">
            <v>1196154.7369999997</v>
          </cell>
          <cell r="Q76">
            <v>1100344.1740000001</v>
          </cell>
          <cell r="R76">
            <v>1592592.4450000001</v>
          </cell>
          <cell r="S76">
            <v>1959415.946</v>
          </cell>
          <cell r="T76">
            <v>1911887.5589999999</v>
          </cell>
          <cell r="U76">
            <v>1784041.6850000003</v>
          </cell>
          <cell r="V76">
            <v>1425918.601</v>
          </cell>
          <cell r="W76">
            <v>1163305.8840000001</v>
          </cell>
          <cell r="X76">
            <v>1116541.942</v>
          </cell>
          <cell r="Y76">
            <v>1216123.8359999999</v>
          </cell>
        </row>
        <row r="77">
          <cell r="C77" t="str">
            <v>48</v>
          </cell>
          <cell r="E77" t="str">
            <v>NA</v>
          </cell>
          <cell r="F77" t="str">
            <v>SOP</v>
          </cell>
          <cell r="O77">
            <v>642524.67599999986</v>
          </cell>
          <cell r="P77">
            <v>932867.73399999982</v>
          </cell>
          <cell r="Q77">
            <v>846141.79</v>
          </cell>
          <cell r="R77">
            <v>1267915.0490000001</v>
          </cell>
          <cell r="S77">
            <v>1614338.581</v>
          </cell>
          <cell r="T77">
            <v>1548375.7309999999</v>
          </cell>
          <cell r="U77">
            <v>1451959.8580000002</v>
          </cell>
          <cell r="V77">
            <v>1139369.9330000002</v>
          </cell>
          <cell r="W77">
            <v>908008.17400000012</v>
          </cell>
          <cell r="X77">
            <v>875224.16099999985</v>
          </cell>
          <cell r="Y77">
            <v>965161.64699999976</v>
          </cell>
        </row>
        <row r="78">
          <cell r="C78" t="str">
            <v>49</v>
          </cell>
          <cell r="E78" t="str">
            <v>NA</v>
          </cell>
          <cell r="F78" t="str">
            <v>All Customer Locations</v>
          </cell>
          <cell r="O78">
            <v>6355</v>
          </cell>
          <cell r="P78">
            <v>7322</v>
          </cell>
          <cell r="Q78">
            <v>9351.9619999999995</v>
          </cell>
          <cell r="R78">
            <v>24452.384000000002</v>
          </cell>
          <cell r="S78">
            <v>31651.877</v>
          </cell>
          <cell r="T78">
            <v>33275.995999999999</v>
          </cell>
          <cell r="U78">
            <v>28637.64</v>
          </cell>
          <cell r="V78">
            <v>17049.874</v>
          </cell>
          <cell r="W78">
            <v>8689.1999999999989</v>
          </cell>
          <cell r="X78">
            <v>5508</v>
          </cell>
          <cell r="Y78">
            <v>4760.3040000000001</v>
          </cell>
        </row>
        <row r="79">
          <cell r="C79" t="str">
            <v>49</v>
          </cell>
          <cell r="E79" t="str">
            <v>NA</v>
          </cell>
          <cell r="F79" t="str">
            <v>SOP</v>
          </cell>
          <cell r="O79">
            <v>6223</v>
          </cell>
          <cell r="P79">
            <v>7138</v>
          </cell>
          <cell r="Q79">
            <v>9048.9619999999995</v>
          </cell>
          <cell r="R79">
            <v>24089.384000000002</v>
          </cell>
          <cell r="S79">
            <v>31243.877</v>
          </cell>
          <cell r="T79">
            <v>32879.995999999999</v>
          </cell>
          <cell r="U79">
            <v>28235.64</v>
          </cell>
          <cell r="V79">
            <v>16757.874</v>
          </cell>
          <cell r="W79">
            <v>8342.1999999999989</v>
          </cell>
          <cell r="X79">
            <v>5234</v>
          </cell>
          <cell r="Y79">
            <v>4574.3040000000001</v>
          </cell>
        </row>
        <row r="80">
          <cell r="C80" t="str">
            <v>49</v>
          </cell>
          <cell r="E80" t="str">
            <v>NA</v>
          </cell>
          <cell r="F80" t="str">
            <v>All Customer Locations</v>
          </cell>
          <cell r="O80">
            <v>6355</v>
          </cell>
          <cell r="P80">
            <v>7322</v>
          </cell>
          <cell r="Q80">
            <v>9351.9619999999995</v>
          </cell>
          <cell r="R80">
            <v>24452.383999999998</v>
          </cell>
          <cell r="S80">
            <v>31651.877</v>
          </cell>
          <cell r="T80">
            <v>33275.995999999999</v>
          </cell>
          <cell r="U80">
            <v>28637.64</v>
          </cell>
          <cell r="V80">
            <v>17049.874</v>
          </cell>
          <cell r="W80">
            <v>8689.2000000000007</v>
          </cell>
          <cell r="X80">
            <v>5508</v>
          </cell>
          <cell r="Y80">
            <v>4760.3040000000001</v>
          </cell>
        </row>
        <row r="81">
          <cell r="C81" t="str">
            <v>49</v>
          </cell>
          <cell r="E81" t="str">
            <v>NA</v>
          </cell>
          <cell r="F81" t="str">
            <v>SOP</v>
          </cell>
          <cell r="O81">
            <v>6223</v>
          </cell>
          <cell r="P81">
            <v>7138</v>
          </cell>
          <cell r="Q81">
            <v>9048.9619999999995</v>
          </cell>
          <cell r="R81">
            <v>24089.383999999998</v>
          </cell>
          <cell r="S81">
            <v>31243.877</v>
          </cell>
          <cell r="T81">
            <v>32879.995999999999</v>
          </cell>
          <cell r="U81">
            <v>28235.64</v>
          </cell>
          <cell r="V81">
            <v>16757.874</v>
          </cell>
          <cell r="W81">
            <v>8342.2000000000007</v>
          </cell>
          <cell r="X81">
            <v>5234</v>
          </cell>
          <cell r="Y81">
            <v>4574.3040000000001</v>
          </cell>
        </row>
        <row r="82">
          <cell r="C82" t="str">
            <v>18</v>
          </cell>
          <cell r="E82" t="str">
            <v>NA</v>
          </cell>
          <cell r="F82" t="str">
            <v>All Customer Locations</v>
          </cell>
          <cell r="O82">
            <v>170543.59599999999</v>
          </cell>
          <cell r="P82">
            <v>188228.864</v>
          </cell>
          <cell r="Q82">
            <v>159506.26799999998</v>
          </cell>
          <cell r="R82">
            <v>183186.23400000005</v>
          </cell>
          <cell r="S82">
            <v>185472.56199999998</v>
          </cell>
          <cell r="T82">
            <v>163895.32900000003</v>
          </cell>
          <cell r="U82">
            <v>171604.967</v>
          </cell>
          <cell r="V82">
            <v>156267.00700000004</v>
          </cell>
          <cell r="W82">
            <v>171088.20200000002</v>
          </cell>
          <cell r="X82">
            <v>160611.96099999998</v>
          </cell>
          <cell r="Y82">
            <v>180134.1559999999</v>
          </cell>
        </row>
        <row r="83">
          <cell r="C83" t="str">
            <v>18</v>
          </cell>
          <cell r="E83" t="str">
            <v>NA</v>
          </cell>
          <cell r="F83" t="str">
            <v>SOP</v>
          </cell>
          <cell r="O83">
            <v>128307.69599999998</v>
          </cell>
          <cell r="P83">
            <v>142436.598</v>
          </cell>
          <cell r="Q83">
            <v>120110.00099999999</v>
          </cell>
          <cell r="R83">
            <v>140523.40100000004</v>
          </cell>
          <cell r="S83">
            <v>141244.82999999999</v>
          </cell>
          <cell r="T83">
            <v>123001.99500000001</v>
          </cell>
          <cell r="U83">
            <v>129664.13400000001</v>
          </cell>
          <cell r="V83">
            <v>114533.77400000003</v>
          </cell>
          <cell r="W83">
            <v>128232.13500000002</v>
          </cell>
          <cell r="X83">
            <v>120436.26099999998</v>
          </cell>
          <cell r="Y83">
            <v>138365.07399999991</v>
          </cell>
        </row>
        <row r="84">
          <cell r="C84" t="str">
            <v>20</v>
          </cell>
          <cell r="E84" t="str">
            <v>NA</v>
          </cell>
          <cell r="F84" t="str">
            <v>All Customer Locations</v>
          </cell>
          <cell r="O84">
            <v>2458</v>
          </cell>
          <cell r="P84">
            <v>2616</v>
          </cell>
          <cell r="Q84">
            <v>2458</v>
          </cell>
          <cell r="R84">
            <v>2537</v>
          </cell>
          <cell r="S84">
            <v>2616</v>
          </cell>
          <cell r="T84">
            <v>2458</v>
          </cell>
          <cell r="U84">
            <v>2537</v>
          </cell>
          <cell r="V84">
            <v>2537.011</v>
          </cell>
          <cell r="W84">
            <v>2537</v>
          </cell>
          <cell r="X84">
            <v>2537</v>
          </cell>
          <cell r="Y84">
            <v>2537</v>
          </cell>
        </row>
        <row r="85">
          <cell r="C85" t="str">
            <v>20</v>
          </cell>
          <cell r="E85" t="str">
            <v>NA</v>
          </cell>
          <cell r="F85" t="str">
            <v>SOP</v>
          </cell>
          <cell r="O85">
            <v>694</v>
          </cell>
          <cell r="P85">
            <v>694</v>
          </cell>
          <cell r="Q85">
            <v>694</v>
          </cell>
          <cell r="R85">
            <v>694</v>
          </cell>
          <cell r="S85">
            <v>694</v>
          </cell>
          <cell r="T85">
            <v>694</v>
          </cell>
          <cell r="U85">
            <v>694</v>
          </cell>
          <cell r="V85">
            <v>694.00199999999995</v>
          </cell>
          <cell r="W85">
            <v>694</v>
          </cell>
          <cell r="X85">
            <v>694</v>
          </cell>
          <cell r="Y85">
            <v>694</v>
          </cell>
        </row>
        <row r="86">
          <cell r="C86" t="str">
            <v>20</v>
          </cell>
          <cell r="E86" t="str">
            <v>NA</v>
          </cell>
          <cell r="F86" t="str">
            <v>All Customer Locations</v>
          </cell>
          <cell r="O86">
            <v>2458</v>
          </cell>
          <cell r="P86">
            <v>2616</v>
          </cell>
          <cell r="Q86">
            <v>2458</v>
          </cell>
          <cell r="R86">
            <v>2537</v>
          </cell>
          <cell r="S86">
            <v>2616</v>
          </cell>
          <cell r="T86">
            <v>2458</v>
          </cell>
          <cell r="U86">
            <v>2537</v>
          </cell>
          <cell r="V86">
            <v>2537</v>
          </cell>
          <cell r="W86">
            <v>2537</v>
          </cell>
          <cell r="X86">
            <v>2537</v>
          </cell>
          <cell r="Y86">
            <v>2545</v>
          </cell>
        </row>
        <row r="87">
          <cell r="C87" t="str">
            <v>20</v>
          </cell>
          <cell r="E87" t="str">
            <v>NA</v>
          </cell>
          <cell r="F87" t="str">
            <v>SOP</v>
          </cell>
          <cell r="O87">
            <v>694</v>
          </cell>
          <cell r="P87">
            <v>694</v>
          </cell>
          <cell r="Q87">
            <v>694</v>
          </cell>
          <cell r="R87">
            <v>694</v>
          </cell>
          <cell r="S87">
            <v>694</v>
          </cell>
          <cell r="T87">
            <v>694</v>
          </cell>
          <cell r="U87">
            <v>694</v>
          </cell>
          <cell r="V87">
            <v>694</v>
          </cell>
          <cell r="W87">
            <v>694</v>
          </cell>
          <cell r="X87">
            <v>694</v>
          </cell>
          <cell r="Y87">
            <v>694</v>
          </cell>
        </row>
        <row r="88">
          <cell r="C88" t="str">
            <v>09</v>
          </cell>
          <cell r="E88" t="str">
            <v>NA</v>
          </cell>
          <cell r="F88" t="str">
            <v>All Customer Locations</v>
          </cell>
          <cell r="O88">
            <v>97029.255999999979</v>
          </cell>
          <cell r="P88">
            <v>96843.785000000018</v>
          </cell>
          <cell r="Q88">
            <v>87788.691999999995</v>
          </cell>
          <cell r="R88">
            <v>91859.736999999979</v>
          </cell>
          <cell r="S88">
            <v>91414.520999999979</v>
          </cell>
          <cell r="T88">
            <v>88427.526000000027</v>
          </cell>
          <cell r="U88">
            <v>87649.660999999978</v>
          </cell>
          <cell r="V88">
            <v>85954.684000000052</v>
          </cell>
          <cell r="W88">
            <v>89424.631999999983</v>
          </cell>
          <cell r="X88">
            <v>94730.070999999996</v>
          </cell>
          <cell r="Y88">
            <v>111684.00999999998</v>
          </cell>
        </row>
        <row r="89">
          <cell r="C89" t="str">
            <v>09</v>
          </cell>
          <cell r="E89" t="str">
            <v>NA</v>
          </cell>
          <cell r="F89" t="str">
            <v>SOP</v>
          </cell>
          <cell r="O89">
            <v>34906.237999999961</v>
          </cell>
          <cell r="P89">
            <v>35006.79300000002</v>
          </cell>
          <cell r="Q89">
            <v>32904.876999999986</v>
          </cell>
          <cell r="R89">
            <v>34963.247999999992</v>
          </cell>
          <cell r="S89">
            <v>32050.458000000002</v>
          </cell>
          <cell r="T89">
            <v>31062.896000000012</v>
          </cell>
          <cell r="U89">
            <v>29592.737999999976</v>
          </cell>
          <cell r="V89">
            <v>30383.755000000037</v>
          </cell>
          <cell r="W89">
            <v>31550.055999999997</v>
          </cell>
          <cell r="X89">
            <v>32992.621999999981</v>
          </cell>
          <cell r="Y89">
            <v>40482.009999999987</v>
          </cell>
        </row>
        <row r="90">
          <cell r="C90" t="str">
            <v>09</v>
          </cell>
          <cell r="E90" t="str">
            <v>NA</v>
          </cell>
          <cell r="F90" t="str">
            <v>All Customer Locations</v>
          </cell>
          <cell r="O90">
            <v>32615756.811999999</v>
          </cell>
          <cell r="P90">
            <v>29842887.710000001</v>
          </cell>
          <cell r="Q90">
            <v>27026102.497999996</v>
          </cell>
          <cell r="R90">
            <v>29788058.169</v>
          </cell>
          <cell r="S90">
            <v>30644830.155000001</v>
          </cell>
          <cell r="T90">
            <v>30329180.045000002</v>
          </cell>
          <cell r="U90">
            <v>28699535.156000003</v>
          </cell>
          <cell r="V90">
            <v>27286049.604000002</v>
          </cell>
          <cell r="W90">
            <v>26653877.386</v>
          </cell>
          <cell r="X90">
            <v>27557019.833000001</v>
          </cell>
          <cell r="Y90">
            <v>35553394.466000006</v>
          </cell>
        </row>
        <row r="91">
          <cell r="C91" t="str">
            <v>09</v>
          </cell>
          <cell r="E91" t="str">
            <v>NA</v>
          </cell>
          <cell r="F91" t="str">
            <v>SOP</v>
          </cell>
          <cell r="O91">
            <v>10095146</v>
          </cell>
          <cell r="P91">
            <v>9342744</v>
          </cell>
          <cell r="Q91">
            <v>8392803.3650000002</v>
          </cell>
          <cell r="R91">
            <v>9389300.8540000003</v>
          </cell>
          <cell r="S91">
            <v>9201694.0380000006</v>
          </cell>
          <cell r="T91">
            <v>9096382.7420000006</v>
          </cell>
          <cell r="U91">
            <v>8350636.2030000007</v>
          </cell>
          <cell r="V91">
            <v>7847701.8780000014</v>
          </cell>
          <cell r="W91">
            <v>7658020.5779999997</v>
          </cell>
          <cell r="X91">
            <v>8149728.7240000004</v>
          </cell>
          <cell r="Y91">
            <v>11288050.581000004</v>
          </cell>
        </row>
        <row r="92">
          <cell r="C92" t="str">
            <v>09</v>
          </cell>
          <cell r="E92" t="str">
            <v>NA</v>
          </cell>
          <cell r="F92" t="str">
            <v>All Customer Locations</v>
          </cell>
          <cell r="O92">
            <v>96976.335999999996</v>
          </cell>
          <cell r="P92">
            <v>96818.785000000003</v>
          </cell>
          <cell r="Q92">
            <v>87763.69200000001</v>
          </cell>
          <cell r="R92">
            <v>91834.737000000008</v>
          </cell>
          <cell r="S92">
            <v>91389.635000000009</v>
          </cell>
          <cell r="T92">
            <v>88402.526000000013</v>
          </cell>
          <cell r="U92">
            <v>87624.659</v>
          </cell>
          <cell r="V92">
            <v>85929.684000000008</v>
          </cell>
          <cell r="W92">
            <v>89399.631999999998</v>
          </cell>
          <cell r="X92">
            <v>94705.071000000011</v>
          </cell>
          <cell r="Y92">
            <v>111659.01000000001</v>
          </cell>
        </row>
        <row r="93">
          <cell r="C93" t="str">
            <v>09</v>
          </cell>
          <cell r="E93" t="str">
            <v>NA</v>
          </cell>
          <cell r="F93" t="str">
            <v>SOP</v>
          </cell>
          <cell r="O93">
            <v>34853.317999999992</v>
          </cell>
          <cell r="P93">
            <v>34981.793000000005</v>
          </cell>
          <cell r="Q93">
            <v>32879.877000000008</v>
          </cell>
          <cell r="R93">
            <v>34938.248000000014</v>
          </cell>
          <cell r="S93">
            <v>32025.500000000007</v>
          </cell>
          <cell r="T93">
            <v>31037.896000000008</v>
          </cell>
          <cell r="U93">
            <v>29567.736000000004</v>
          </cell>
          <cell r="V93">
            <v>30358.755000000001</v>
          </cell>
          <cell r="W93">
            <v>31525.056000000004</v>
          </cell>
          <cell r="X93">
            <v>32967.621999999996</v>
          </cell>
          <cell r="Y93">
            <v>40457.01</v>
          </cell>
        </row>
        <row r="94">
          <cell r="C94" t="str">
            <v>15</v>
          </cell>
          <cell r="E94" t="str">
            <v>NA</v>
          </cell>
          <cell r="F94" t="str">
            <v>All Customer Locations</v>
          </cell>
          <cell r="O94">
            <v>11271.032999999999</v>
          </cell>
          <cell r="P94">
            <v>10980.312000000002</v>
          </cell>
          <cell r="Q94">
            <v>11876.351000000001</v>
          </cell>
          <cell r="R94">
            <v>12084.786</v>
          </cell>
          <cell r="S94">
            <v>11962.185000000001</v>
          </cell>
          <cell r="T94">
            <v>10819.341999999999</v>
          </cell>
          <cell r="U94">
            <v>11556.896000000001</v>
          </cell>
          <cell r="V94">
            <v>10698.348</v>
          </cell>
          <cell r="W94">
            <v>10813.344000000001</v>
          </cell>
          <cell r="X94">
            <v>10095.657000000001</v>
          </cell>
          <cell r="Y94">
            <v>11888.680999999999</v>
          </cell>
        </row>
        <row r="95">
          <cell r="C95" t="str">
            <v>15</v>
          </cell>
          <cell r="E95" t="str">
            <v>NA</v>
          </cell>
          <cell r="F95" t="str">
            <v>SOP</v>
          </cell>
          <cell r="O95">
            <v>3364.0680000000007</v>
          </cell>
          <cell r="P95">
            <v>2977.8330000000005</v>
          </cell>
          <cell r="Q95">
            <v>4599.4799999999996</v>
          </cell>
          <cell r="R95">
            <v>3997.3799999999997</v>
          </cell>
          <cell r="S95">
            <v>3510.3600000000006</v>
          </cell>
          <cell r="T95">
            <v>3219.6019999999999</v>
          </cell>
          <cell r="U95">
            <v>3207.4399999999996</v>
          </cell>
          <cell r="V95">
            <v>3017.3400000000006</v>
          </cell>
          <cell r="W95">
            <v>3273.9930000000008</v>
          </cell>
          <cell r="X95">
            <v>3159.3669999999997</v>
          </cell>
          <cell r="Y95">
            <v>3820.5219999999995</v>
          </cell>
        </row>
        <row r="96">
          <cell r="C96" t="str">
            <v>15</v>
          </cell>
          <cell r="E96" t="str">
            <v>NA</v>
          </cell>
          <cell r="F96" t="str">
            <v>All Customer Locations</v>
          </cell>
          <cell r="O96">
            <v>3975660.3800000004</v>
          </cell>
          <cell r="P96">
            <v>3732122.4000000004</v>
          </cell>
          <cell r="Q96">
            <v>4179381.5350000001</v>
          </cell>
          <cell r="R96">
            <v>4227674.7609999999</v>
          </cell>
          <cell r="S96">
            <v>4490313.5970000001</v>
          </cell>
          <cell r="T96">
            <v>4313633.49</v>
          </cell>
          <cell r="U96">
            <v>4137871.5260000001</v>
          </cell>
          <cell r="V96">
            <v>3809360.4620000003</v>
          </cell>
          <cell r="W96">
            <v>3448389.807</v>
          </cell>
          <cell r="X96">
            <v>3243794.1950000003</v>
          </cell>
          <cell r="Y96">
            <v>3892848.0250000004</v>
          </cell>
        </row>
        <row r="97">
          <cell r="C97" t="str">
            <v>15</v>
          </cell>
          <cell r="E97" t="str">
            <v>NA</v>
          </cell>
          <cell r="F97" t="str">
            <v>SOP</v>
          </cell>
          <cell r="O97">
            <v>679767.6</v>
          </cell>
          <cell r="P97">
            <v>621968.80000000005</v>
          </cell>
          <cell r="Q97">
            <v>1309115.2350000001</v>
          </cell>
          <cell r="R97">
            <v>872158.14099999995</v>
          </cell>
          <cell r="S97">
            <v>918675.51699999999</v>
          </cell>
          <cell r="T97">
            <v>888879.97900000005</v>
          </cell>
          <cell r="U97">
            <v>824271.679</v>
          </cell>
          <cell r="V97">
            <v>783563.94699999993</v>
          </cell>
          <cell r="W97">
            <v>701534.79999999993</v>
          </cell>
          <cell r="X97">
            <v>659791.6</v>
          </cell>
          <cell r="Y97">
            <v>792859.2</v>
          </cell>
        </row>
        <row r="98">
          <cell r="C98" t="str">
            <v>15</v>
          </cell>
          <cell r="E98" t="str">
            <v>NA</v>
          </cell>
          <cell r="F98" t="str">
            <v>All Customer Locations</v>
          </cell>
          <cell r="O98">
            <v>11271.032999999999</v>
          </cell>
          <cell r="P98">
            <v>10980.312000000002</v>
          </cell>
          <cell r="Q98">
            <v>11876.351000000002</v>
          </cell>
          <cell r="R98">
            <v>12084.786</v>
          </cell>
          <cell r="S98">
            <v>11962.187000000002</v>
          </cell>
          <cell r="T98">
            <v>10819.341999999999</v>
          </cell>
          <cell r="U98">
            <v>11556.896000000001</v>
          </cell>
          <cell r="V98">
            <v>10698.348000000002</v>
          </cell>
          <cell r="W98">
            <v>10813.344000000001</v>
          </cell>
          <cell r="X98">
            <v>10095.656999999999</v>
          </cell>
          <cell r="Y98">
            <v>11563.520999999999</v>
          </cell>
        </row>
        <row r="99">
          <cell r="C99" t="str">
            <v>15</v>
          </cell>
          <cell r="E99" t="str">
            <v>NA</v>
          </cell>
          <cell r="F99" t="str">
            <v>SOP</v>
          </cell>
          <cell r="O99">
            <v>3364.0679999999998</v>
          </cell>
          <cell r="P99">
            <v>2977.8330000000005</v>
          </cell>
          <cell r="Q99">
            <v>4599.4800000000005</v>
          </cell>
          <cell r="R99">
            <v>3997.38</v>
          </cell>
          <cell r="S99">
            <v>3510.3600000000006</v>
          </cell>
          <cell r="T99">
            <v>3219.6020000000003</v>
          </cell>
          <cell r="U99">
            <v>3207.44</v>
          </cell>
          <cell r="V99">
            <v>3017.3399999999997</v>
          </cell>
          <cell r="W99">
            <v>3273.9930000000008</v>
          </cell>
          <cell r="X99">
            <v>3159.3670000000002</v>
          </cell>
          <cell r="Y99">
            <v>3495.3619999999996</v>
          </cell>
        </row>
        <row r="100">
          <cell r="C100" t="str">
            <v>12</v>
          </cell>
          <cell r="E100" t="str">
            <v>KW_D_OFPK</v>
          </cell>
          <cell r="F100" t="str">
            <v>All Customer Locations</v>
          </cell>
          <cell r="O100">
            <v>24347.5</v>
          </cell>
          <cell r="P100">
            <v>23668.032999999999</v>
          </cell>
          <cell r="Q100">
            <v>22131.600000000002</v>
          </cell>
          <cell r="R100">
            <v>21718.300000000003</v>
          </cell>
          <cell r="S100">
            <v>20905.3</v>
          </cell>
          <cell r="T100">
            <v>21163.000000000004</v>
          </cell>
          <cell r="U100">
            <v>21085.500000000004</v>
          </cell>
          <cell r="V100">
            <v>21448.799999999999</v>
          </cell>
          <cell r="W100">
            <v>21884.100000000002</v>
          </cell>
          <cell r="X100">
            <v>22242.000000000004</v>
          </cell>
          <cell r="Y100">
            <v>25647.732999999997</v>
          </cell>
        </row>
        <row r="101">
          <cell r="C101" t="str">
            <v>12</v>
          </cell>
          <cell r="E101" t="str">
            <v>KW_D_OFPK</v>
          </cell>
          <cell r="F101" t="str">
            <v>SOP</v>
          </cell>
          <cell r="O101">
            <v>1660</v>
          </cell>
          <cell r="P101">
            <v>2204.933</v>
          </cell>
          <cell r="Q101">
            <v>1832.8000000000002</v>
          </cell>
          <cell r="R101">
            <v>1727.2</v>
          </cell>
          <cell r="S101">
            <v>2060</v>
          </cell>
          <cell r="T101">
            <v>1630.4</v>
          </cell>
          <cell r="U101">
            <v>1611.2</v>
          </cell>
          <cell r="V101">
            <v>1460</v>
          </cell>
          <cell r="W101">
            <v>1323.2</v>
          </cell>
          <cell r="X101">
            <v>1076</v>
          </cell>
          <cell r="Y101">
            <v>1232.933</v>
          </cell>
        </row>
        <row r="102">
          <cell r="C102" t="str">
            <v>12</v>
          </cell>
          <cell r="E102" t="str">
            <v>KW_D_PK</v>
          </cell>
          <cell r="F102" t="str">
            <v>All Customer Locations</v>
          </cell>
          <cell r="O102">
            <v>26283.7</v>
          </cell>
          <cell r="P102">
            <v>25315.233</v>
          </cell>
          <cell r="Q102">
            <v>23257.599999999999</v>
          </cell>
          <cell r="R102">
            <v>22710.900000000005</v>
          </cell>
          <cell r="S102">
            <v>22341.4</v>
          </cell>
          <cell r="T102">
            <v>22184.100000000002</v>
          </cell>
          <cell r="U102">
            <v>22243.500000000004</v>
          </cell>
          <cell r="V102">
            <v>22308.700000000004</v>
          </cell>
          <cell r="W102">
            <v>23017.899999999998</v>
          </cell>
          <cell r="X102">
            <v>23628.999999999996</v>
          </cell>
          <cell r="Y102">
            <v>26164.573</v>
          </cell>
        </row>
        <row r="103">
          <cell r="C103" t="str">
            <v>12</v>
          </cell>
          <cell r="E103" t="str">
            <v>KW_D_PK</v>
          </cell>
          <cell r="F103" t="str">
            <v>SOP</v>
          </cell>
          <cell r="O103">
            <v>1772</v>
          </cell>
          <cell r="P103">
            <v>2307.3330000000001</v>
          </cell>
          <cell r="Q103">
            <v>1850</v>
          </cell>
          <cell r="R103">
            <v>1667.6</v>
          </cell>
          <cell r="S103">
            <v>2070.8000000000002</v>
          </cell>
          <cell r="T103">
            <v>1652</v>
          </cell>
          <cell r="U103">
            <v>1625.6000000000001</v>
          </cell>
          <cell r="V103">
            <v>1496</v>
          </cell>
          <cell r="W103">
            <v>1320.8000000000002</v>
          </cell>
          <cell r="X103">
            <v>1059.2</v>
          </cell>
          <cell r="Y103">
            <v>1290.5329999999999</v>
          </cell>
        </row>
        <row r="104">
          <cell r="C104" t="str">
            <v>12</v>
          </cell>
          <cell r="E104" t="str">
            <v>KW_D_SHOL</v>
          </cell>
          <cell r="F104" t="str">
            <v>All Customer Locations</v>
          </cell>
          <cell r="O104">
            <v>26497.3</v>
          </cell>
          <cell r="P104">
            <v>25491.332999999999</v>
          </cell>
          <cell r="Q104">
            <v>23249.5</v>
          </cell>
          <cell r="R104">
            <v>22651.500000000004</v>
          </cell>
          <cell r="S104">
            <v>21927.399999999998</v>
          </cell>
          <cell r="T104">
            <v>22060.899999999998</v>
          </cell>
          <cell r="U104">
            <v>22036.199999999993</v>
          </cell>
          <cell r="V104">
            <v>22311.4</v>
          </cell>
          <cell r="W104">
            <v>22900</v>
          </cell>
          <cell r="X104">
            <v>23142.699999999997</v>
          </cell>
          <cell r="Y104">
            <v>26707.953000000001</v>
          </cell>
        </row>
        <row r="105">
          <cell r="C105" t="str">
            <v>12</v>
          </cell>
          <cell r="E105" t="str">
            <v>KW_D_SHOL</v>
          </cell>
          <cell r="F105" t="str">
            <v>SOP</v>
          </cell>
          <cell r="O105">
            <v>1802</v>
          </cell>
          <cell r="P105">
            <v>2308.5330000000004</v>
          </cell>
          <cell r="Q105">
            <v>1744.4</v>
          </cell>
          <cell r="R105">
            <v>1708.4</v>
          </cell>
          <cell r="S105">
            <v>2069.6</v>
          </cell>
          <cell r="T105">
            <v>1592</v>
          </cell>
          <cell r="U105">
            <v>1587.2</v>
          </cell>
          <cell r="V105">
            <v>1505.6</v>
          </cell>
          <cell r="W105">
            <v>1244</v>
          </cell>
          <cell r="X105">
            <v>1049.5999999999999</v>
          </cell>
          <cell r="Y105">
            <v>1290.5329999999999</v>
          </cell>
        </row>
        <row r="106">
          <cell r="C106" t="str">
            <v>12</v>
          </cell>
          <cell r="E106" t="str">
            <v>NA</v>
          </cell>
          <cell r="F106" t="str">
            <v>All Customer Locations</v>
          </cell>
          <cell r="O106">
            <v>12441544.919999998</v>
          </cell>
          <cell r="P106">
            <v>11480888.580000002</v>
          </cell>
          <cell r="Q106">
            <v>10684316.459999999</v>
          </cell>
          <cell r="R106">
            <v>9732927</v>
          </cell>
          <cell r="S106">
            <v>10379491.140000001</v>
          </cell>
          <cell r="T106">
            <v>10619026.439999999</v>
          </cell>
          <cell r="U106">
            <v>9741568.620000001</v>
          </cell>
          <cell r="V106">
            <v>11096651.280000001</v>
          </cell>
          <cell r="W106">
            <v>10232882.100000001</v>
          </cell>
          <cell r="X106">
            <v>9870396</v>
          </cell>
          <cell r="Y106">
            <v>9872767.3200000003</v>
          </cell>
        </row>
        <row r="107">
          <cell r="C107" t="str">
            <v>12</v>
          </cell>
          <cell r="E107" t="str">
            <v>NA</v>
          </cell>
          <cell r="F107" t="str">
            <v>SOP</v>
          </cell>
          <cell r="O107">
            <v>744996.00000000012</v>
          </cell>
          <cell r="P107">
            <v>1053437.3999999999</v>
          </cell>
          <cell r="Q107">
            <v>687404.4</v>
          </cell>
          <cell r="R107">
            <v>698654.4</v>
          </cell>
          <cell r="S107">
            <v>365172</v>
          </cell>
          <cell r="T107">
            <v>683155.2</v>
          </cell>
          <cell r="U107">
            <v>601470</v>
          </cell>
          <cell r="V107">
            <v>514946.4</v>
          </cell>
          <cell r="W107">
            <v>454818.00000000006</v>
          </cell>
          <cell r="X107">
            <v>412965.60000000003</v>
          </cell>
          <cell r="Y107">
            <v>425838</v>
          </cell>
        </row>
        <row r="108">
          <cell r="C108" t="str">
            <v>12</v>
          </cell>
          <cell r="E108" t="str">
            <v>KW_T_PK</v>
          </cell>
          <cell r="F108" t="str">
            <v>All Customer Locations</v>
          </cell>
          <cell r="O108">
            <v>26283.7</v>
          </cell>
          <cell r="P108">
            <v>25315.233</v>
          </cell>
          <cell r="Q108">
            <v>23257.599999999999</v>
          </cell>
          <cell r="R108">
            <v>22710.899999999998</v>
          </cell>
          <cell r="S108">
            <v>22341.4</v>
          </cell>
          <cell r="T108">
            <v>22184.1</v>
          </cell>
          <cell r="U108">
            <v>22243.5</v>
          </cell>
          <cell r="V108">
            <v>22308.7</v>
          </cell>
          <cell r="W108">
            <v>23017.899999999998</v>
          </cell>
          <cell r="X108">
            <v>23629</v>
          </cell>
          <cell r="Y108">
            <v>26164.573</v>
          </cell>
        </row>
        <row r="109">
          <cell r="C109" t="str">
            <v>12</v>
          </cell>
          <cell r="E109" t="str">
            <v>KW_T_PK</v>
          </cell>
          <cell r="F109" t="str">
            <v>SOP</v>
          </cell>
          <cell r="O109">
            <v>1772</v>
          </cell>
          <cell r="P109">
            <v>2307.3330000000001</v>
          </cell>
          <cell r="Q109">
            <v>1850</v>
          </cell>
          <cell r="R109">
            <v>1667.6</v>
          </cell>
          <cell r="S109">
            <v>2070.8000000000002</v>
          </cell>
          <cell r="T109">
            <v>1652</v>
          </cell>
          <cell r="U109">
            <v>1625.6000000000001</v>
          </cell>
          <cell r="V109">
            <v>1496</v>
          </cell>
          <cell r="W109">
            <v>1320.8000000000002</v>
          </cell>
          <cell r="X109">
            <v>1059.2</v>
          </cell>
          <cell r="Y109">
            <v>1290.5329999999999</v>
          </cell>
        </row>
        <row r="110">
          <cell r="C110" t="str">
            <v>T1S</v>
          </cell>
          <cell r="E110" t="str">
            <v>NA</v>
          </cell>
          <cell r="F110" t="str">
            <v>All Customer Locations</v>
          </cell>
          <cell r="O110">
            <v>11022085.800000001</v>
          </cell>
          <cell r="P110">
            <v>6573029.5250000004</v>
          </cell>
          <cell r="Q110">
            <v>6129246.5999999996</v>
          </cell>
          <cell r="R110">
            <v>5039018.1500000004</v>
          </cell>
          <cell r="S110">
            <v>5343416.55</v>
          </cell>
          <cell r="T110">
            <v>5654790.0250000004</v>
          </cell>
          <cell r="U110">
            <v>5236241.5080000004</v>
          </cell>
          <cell r="V110">
            <v>5654505.6140000001</v>
          </cell>
          <cell r="W110">
            <v>5865048.2369999997</v>
          </cell>
          <cell r="X110">
            <v>6324775.9970000004</v>
          </cell>
          <cell r="Y110">
            <v>7086420.8670000006</v>
          </cell>
        </row>
        <row r="111">
          <cell r="C111" t="str">
            <v>T1S</v>
          </cell>
          <cell r="E111" t="str">
            <v>NA</v>
          </cell>
          <cell r="F111" t="str">
            <v>SOP</v>
          </cell>
          <cell r="O111">
            <v>1573213.5</v>
          </cell>
          <cell r="P111">
            <v>1447642.5</v>
          </cell>
          <cell r="Q111">
            <v>1256775.5</v>
          </cell>
          <cell r="R111">
            <v>951517.2</v>
          </cell>
          <cell r="S111">
            <v>1540172.7</v>
          </cell>
          <cell r="T111">
            <v>1645818.9</v>
          </cell>
          <cell r="U111">
            <v>1487617.5</v>
          </cell>
          <cell r="V111">
            <v>1661618.7</v>
          </cell>
          <cell r="W111">
            <v>1594315.5</v>
          </cell>
          <cell r="X111">
            <v>1622824.5</v>
          </cell>
          <cell r="Y111">
            <v>1660989</v>
          </cell>
        </row>
        <row r="112">
          <cell r="C112" t="str">
            <v>T1S</v>
          </cell>
          <cell r="E112" t="str">
            <v>NA</v>
          </cell>
          <cell r="F112" t="str">
            <v>All Customer Locations</v>
          </cell>
          <cell r="O112">
            <v>558.97500000000002</v>
          </cell>
          <cell r="P112">
            <v>516.25</v>
          </cell>
          <cell r="Q112">
            <v>380.75</v>
          </cell>
          <cell r="R112">
            <v>627.125</v>
          </cell>
          <cell r="S112">
            <v>689.375</v>
          </cell>
          <cell r="T112">
            <v>712.375</v>
          </cell>
          <cell r="U112">
            <v>679.5</v>
          </cell>
          <cell r="V112">
            <v>686.875</v>
          </cell>
          <cell r="W112">
            <v>712.875</v>
          </cell>
          <cell r="X112">
            <v>677.625</v>
          </cell>
          <cell r="Y112">
            <v>611.625</v>
          </cell>
        </row>
        <row r="113">
          <cell r="C113" t="str">
            <v>T1S</v>
          </cell>
          <cell r="E113" t="str">
            <v>NA</v>
          </cell>
          <cell r="F113" t="str">
            <v>SOP</v>
          </cell>
          <cell r="O113">
            <v>72</v>
          </cell>
          <cell r="P113">
            <v>72</v>
          </cell>
          <cell r="Q113">
            <v>108</v>
          </cell>
          <cell r="R113">
            <v>108</v>
          </cell>
          <cell r="S113">
            <v>108</v>
          </cell>
          <cell r="T113">
            <v>108</v>
          </cell>
          <cell r="U113">
            <v>108</v>
          </cell>
          <cell r="V113">
            <v>108</v>
          </cell>
          <cell r="W113">
            <v>108</v>
          </cell>
          <cell r="X113">
            <v>252</v>
          </cell>
          <cell r="Y113">
            <v>144</v>
          </cell>
        </row>
        <row r="114">
          <cell r="C114" t="str">
            <v>T1S</v>
          </cell>
          <cell r="E114" t="str">
            <v>NA</v>
          </cell>
          <cell r="F114" t="str">
            <v>All Customer Locations</v>
          </cell>
          <cell r="O114">
            <v>21574.375</v>
          </cell>
          <cell r="P114">
            <v>14547.25</v>
          </cell>
          <cell r="Q114">
            <v>15630</v>
          </cell>
          <cell r="R114">
            <v>12464.875</v>
          </cell>
          <cell r="S114">
            <v>10142.5</v>
          </cell>
          <cell r="T114">
            <v>10668.375</v>
          </cell>
          <cell r="U114">
            <v>10790.875</v>
          </cell>
          <cell r="V114">
            <v>10251.875</v>
          </cell>
          <cell r="W114">
            <v>11651.875</v>
          </cell>
          <cell r="X114">
            <v>16146.75</v>
          </cell>
          <cell r="Y114">
            <v>18790.75</v>
          </cell>
        </row>
        <row r="115">
          <cell r="C115" t="str">
            <v>T1S</v>
          </cell>
          <cell r="E115" t="str">
            <v>NA</v>
          </cell>
          <cell r="F115" t="str">
            <v>SOP</v>
          </cell>
          <cell r="O115">
            <v>2205</v>
          </cell>
          <cell r="P115">
            <v>2404.5</v>
          </cell>
          <cell r="Q115">
            <v>2173.5</v>
          </cell>
          <cell r="R115">
            <v>2520</v>
          </cell>
          <cell r="S115">
            <v>2488.5</v>
          </cell>
          <cell r="T115">
            <v>2278.5</v>
          </cell>
          <cell r="U115">
            <v>2520</v>
          </cell>
          <cell r="V115">
            <v>2499</v>
          </cell>
          <cell r="W115">
            <v>2593.5</v>
          </cell>
          <cell r="X115">
            <v>2383.5</v>
          </cell>
          <cell r="Y115">
            <v>2152.5</v>
          </cell>
        </row>
        <row r="116">
          <cell r="C116" t="str">
            <v>T1</v>
          </cell>
          <cell r="E116" t="str">
            <v>NA</v>
          </cell>
          <cell r="F116" t="str">
            <v>All Customer Locations</v>
          </cell>
          <cell r="O116">
            <v>1030993.6000000001</v>
          </cell>
          <cell r="P116">
            <v>801387.5</v>
          </cell>
          <cell r="Q116">
            <v>911521.7</v>
          </cell>
          <cell r="R116">
            <v>235143.8</v>
          </cell>
          <cell r="S116">
            <v>577832.9</v>
          </cell>
          <cell r="T116">
            <v>426140.5</v>
          </cell>
          <cell r="U116">
            <v>351630.39999999997</v>
          </cell>
          <cell r="V116">
            <v>1257166.9000000001</v>
          </cell>
          <cell r="W116">
            <v>1193008.8999999999</v>
          </cell>
          <cell r="X116">
            <v>1463661.6</v>
          </cell>
          <cell r="Y116">
            <v>852282.5</v>
          </cell>
        </row>
        <row r="117">
          <cell r="C117" t="str">
            <v>T1</v>
          </cell>
          <cell r="E117" t="str">
            <v>NA</v>
          </cell>
          <cell r="F117" t="str">
            <v>SOP</v>
          </cell>
          <cell r="O117">
            <v>1030993.6000000001</v>
          </cell>
          <cell r="P117">
            <v>801387.5</v>
          </cell>
          <cell r="Q117">
            <v>618137.69999999995</v>
          </cell>
          <cell r="R117">
            <v>231374.8</v>
          </cell>
          <cell r="S117">
            <v>460621.9</v>
          </cell>
          <cell r="T117">
            <v>379929.7</v>
          </cell>
          <cell r="U117">
            <v>255143.8</v>
          </cell>
          <cell r="V117">
            <v>391828.7</v>
          </cell>
          <cell r="W117">
            <v>449927.5</v>
          </cell>
          <cell r="X117">
            <v>808509.6</v>
          </cell>
          <cell r="Y117">
            <v>564819.5</v>
          </cell>
        </row>
        <row r="118">
          <cell r="C118" t="str">
            <v>T1</v>
          </cell>
          <cell r="E118" t="str">
            <v>KW_T_PK</v>
          </cell>
          <cell r="F118" t="str">
            <v>All Customer Locations</v>
          </cell>
          <cell r="O118">
            <v>151.20000000000002</v>
          </cell>
          <cell r="P118">
            <v>149.4</v>
          </cell>
          <cell r="Q118">
            <v>176</v>
          </cell>
          <cell r="R118">
            <v>136.80000000000001</v>
          </cell>
          <cell r="S118">
            <v>147.6</v>
          </cell>
          <cell r="T118">
            <v>373.8</v>
          </cell>
          <cell r="U118">
            <v>136.80000000000001</v>
          </cell>
          <cell r="V118">
            <v>1504.2</v>
          </cell>
          <cell r="W118">
            <v>0</v>
          </cell>
          <cell r="X118">
            <v>117</v>
          </cell>
          <cell r="Y118">
            <v>0</v>
          </cell>
        </row>
        <row r="119">
          <cell r="C119" t="str">
            <v>T1</v>
          </cell>
          <cell r="E119" t="str">
            <v>KW_T_PK</v>
          </cell>
          <cell r="F119" t="str">
            <v>SOP</v>
          </cell>
          <cell r="O119">
            <v>151.20000000000002</v>
          </cell>
          <cell r="P119">
            <v>149.4</v>
          </cell>
          <cell r="Q119">
            <v>176</v>
          </cell>
          <cell r="R119">
            <v>136.80000000000001</v>
          </cell>
          <cell r="S119">
            <v>147.6</v>
          </cell>
          <cell r="T119">
            <v>373.8</v>
          </cell>
          <cell r="U119">
            <v>136.80000000000001</v>
          </cell>
          <cell r="V119">
            <v>133.19999999999999</v>
          </cell>
          <cell r="W119">
            <v>0</v>
          </cell>
          <cell r="X119">
            <v>117</v>
          </cell>
          <cell r="Y119">
            <v>0</v>
          </cell>
        </row>
        <row r="120">
          <cell r="C120" t="str">
            <v>T1</v>
          </cell>
          <cell r="E120" t="str">
            <v>NA</v>
          </cell>
          <cell r="F120" t="str">
            <v>All Customer Locations</v>
          </cell>
          <cell r="O120">
            <v>9030.6</v>
          </cell>
          <cell r="P120">
            <v>9058</v>
          </cell>
          <cell r="Q120">
            <v>9450.6</v>
          </cell>
          <cell r="R120">
            <v>9333.9</v>
          </cell>
          <cell r="S120">
            <v>8501</v>
          </cell>
          <cell r="T120">
            <v>7904</v>
          </cell>
          <cell r="U120">
            <v>8359</v>
          </cell>
          <cell r="V120">
            <v>9990.6</v>
          </cell>
          <cell r="W120">
            <v>9857.2000000000007</v>
          </cell>
          <cell r="X120">
            <v>15378.4</v>
          </cell>
          <cell r="Y120">
            <v>9216</v>
          </cell>
        </row>
        <row r="121">
          <cell r="C121" t="str">
            <v>T1</v>
          </cell>
          <cell r="E121" t="str">
            <v>NA</v>
          </cell>
          <cell r="F121" t="str">
            <v>SOP</v>
          </cell>
          <cell r="O121">
            <v>9030.6</v>
          </cell>
          <cell r="P121">
            <v>9058</v>
          </cell>
          <cell r="Q121">
            <v>9450.6</v>
          </cell>
          <cell r="R121">
            <v>9333.9</v>
          </cell>
          <cell r="S121">
            <v>8501</v>
          </cell>
          <cell r="T121">
            <v>7904</v>
          </cell>
          <cell r="U121">
            <v>8359</v>
          </cell>
          <cell r="V121">
            <v>9990.6</v>
          </cell>
          <cell r="W121">
            <v>9857.2000000000007</v>
          </cell>
          <cell r="X121">
            <v>15378.4</v>
          </cell>
          <cell r="Y121">
            <v>9216</v>
          </cell>
        </row>
        <row r="122">
          <cell r="C122" t="str">
            <v>A</v>
          </cell>
          <cell r="E122" t="str">
            <v>NA</v>
          </cell>
          <cell r="F122" t="str">
            <v>All Customer Locations</v>
          </cell>
          <cell r="O122">
            <v>10110762.076000003</v>
          </cell>
          <cell r="P122">
            <v>8801314.3320000004</v>
          </cell>
          <cell r="Q122">
            <v>9618722.8109999988</v>
          </cell>
          <cell r="R122">
            <v>11404572.621999998</v>
          </cell>
          <cell r="S122">
            <v>12596063.522000004</v>
          </cell>
          <cell r="T122">
            <v>12660589.495999996</v>
          </cell>
          <cell r="U122">
            <v>11268296.132999998</v>
          </cell>
          <cell r="V122">
            <v>9920649.0099999812</v>
          </cell>
          <cell r="W122">
            <v>8619008.4160000011</v>
          </cell>
          <cell r="X122">
            <v>8223664.3559999969</v>
          </cell>
          <cell r="Y122">
            <v>9518094.9870000016</v>
          </cell>
        </row>
        <row r="123">
          <cell r="C123" t="str">
            <v>A</v>
          </cell>
          <cell r="E123" t="str">
            <v>NA</v>
          </cell>
          <cell r="F123" t="str">
            <v>SOP</v>
          </cell>
          <cell r="O123">
            <v>10100275.076000003</v>
          </cell>
          <cell r="P123">
            <v>8789648.3320000004</v>
          </cell>
          <cell r="Q123">
            <v>9605426.8109999988</v>
          </cell>
          <cell r="R123">
            <v>11392577.621999998</v>
          </cell>
          <cell r="S123">
            <v>12583678.522000004</v>
          </cell>
          <cell r="T123">
            <v>12645047.492999995</v>
          </cell>
          <cell r="U123">
            <v>11255535.446999997</v>
          </cell>
          <cell r="V123">
            <v>9910703.2499999814</v>
          </cell>
          <cell r="W123">
            <v>8609697.6130000018</v>
          </cell>
          <cell r="X123">
            <v>8214872.4719999973</v>
          </cell>
          <cell r="Y123">
            <v>9507656.0020000022</v>
          </cell>
        </row>
        <row r="124">
          <cell r="C124" t="str">
            <v>A</v>
          </cell>
          <cell r="E124" t="str">
            <v>NA</v>
          </cell>
          <cell r="F124" t="str">
            <v>All Customer Locations</v>
          </cell>
          <cell r="O124">
            <v>9921455.3570000008</v>
          </cell>
          <cell r="P124">
            <v>8564833.0710000005</v>
          </cell>
          <cell r="Q124">
            <v>9369027.129999999</v>
          </cell>
          <cell r="R124">
            <v>11162271.422999997</v>
          </cell>
          <cell r="S124">
            <v>12360038.16</v>
          </cell>
          <cell r="T124">
            <v>12432488.878</v>
          </cell>
          <cell r="U124">
            <v>11028550.069999997</v>
          </cell>
          <cell r="V124">
            <v>9630816.3600000031</v>
          </cell>
          <cell r="W124">
            <v>8258099.9989999998</v>
          </cell>
          <cell r="X124">
            <v>7867710.9389999975</v>
          </cell>
          <cell r="Y124">
            <v>9224958.3019999731</v>
          </cell>
        </row>
        <row r="125">
          <cell r="C125" t="str">
            <v>A</v>
          </cell>
          <cell r="E125" t="str">
            <v>NA</v>
          </cell>
          <cell r="F125" t="str">
            <v>SOP</v>
          </cell>
          <cell r="O125">
            <v>9911160.3570000008</v>
          </cell>
          <cell r="P125">
            <v>8553174.0710000005</v>
          </cell>
          <cell r="Q125">
            <v>9355777.129999999</v>
          </cell>
          <cell r="R125">
            <v>11150474.422999997</v>
          </cell>
          <cell r="S125">
            <v>12347893.16</v>
          </cell>
          <cell r="T125">
            <v>12417211.875</v>
          </cell>
          <cell r="U125">
            <v>11016420.383999996</v>
          </cell>
          <cell r="V125">
            <v>9621779.6000000034</v>
          </cell>
          <cell r="W125">
            <v>8249496.6569999997</v>
          </cell>
          <cell r="X125">
            <v>7859784.0549999978</v>
          </cell>
          <cell r="Y125">
            <v>9215308.3169999737</v>
          </cell>
        </row>
        <row r="126">
          <cell r="C126" t="str">
            <v>AH</v>
          </cell>
          <cell r="E126" t="str">
            <v>NA</v>
          </cell>
          <cell r="F126" t="str">
            <v>All Customer Locations</v>
          </cell>
          <cell r="O126">
            <v>1102682.5519999999</v>
          </cell>
          <cell r="P126">
            <v>607738.13500000036</v>
          </cell>
          <cell r="Q126">
            <v>30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482475.8189999999</v>
          </cell>
          <cell r="X126">
            <v>1024444.1870000002</v>
          </cell>
          <cell r="Y126">
            <v>1029771.639</v>
          </cell>
        </row>
        <row r="127">
          <cell r="C127" t="str">
            <v>AH</v>
          </cell>
          <cell r="E127" t="str">
            <v>NA</v>
          </cell>
          <cell r="F127" t="str">
            <v>SOP</v>
          </cell>
          <cell r="O127">
            <v>1101832.5519999999</v>
          </cell>
          <cell r="P127">
            <v>607346.5280000004</v>
          </cell>
          <cell r="Q127">
            <v>30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481720.33599999989</v>
          </cell>
          <cell r="X127">
            <v>1022483.1870000002</v>
          </cell>
          <cell r="Y127">
            <v>1028123.639</v>
          </cell>
        </row>
        <row r="128">
          <cell r="C128" t="str">
            <v>AH</v>
          </cell>
          <cell r="E128" t="str">
            <v>TIER1</v>
          </cell>
          <cell r="F128" t="str">
            <v>All Customer Locations</v>
          </cell>
          <cell r="O128">
            <v>0</v>
          </cell>
          <cell r="P128">
            <v>645997.97899999958</v>
          </cell>
          <cell r="Q128">
            <v>1735258.7259999998</v>
          </cell>
          <cell r="R128">
            <v>1708968.0009999999</v>
          </cell>
          <cell r="S128">
            <v>1660394.0460000001</v>
          </cell>
          <cell r="T128">
            <v>1630422.5139999997</v>
          </cell>
          <cell r="U128">
            <v>1680749.9180000001</v>
          </cell>
          <cell r="V128">
            <v>1722443.3430000008</v>
          </cell>
          <cell r="W128">
            <v>955490.7899999998</v>
          </cell>
          <cell r="X128">
            <v>474.54500000000002</v>
          </cell>
          <cell r="Y128">
            <v>0</v>
          </cell>
        </row>
        <row r="129">
          <cell r="C129" t="str">
            <v>AH</v>
          </cell>
          <cell r="E129" t="str">
            <v>TIER1</v>
          </cell>
          <cell r="F129" t="str">
            <v>SOP</v>
          </cell>
          <cell r="O129">
            <v>0</v>
          </cell>
          <cell r="P129">
            <v>645526.55099999963</v>
          </cell>
          <cell r="Q129">
            <v>1734658.7259999998</v>
          </cell>
          <cell r="R129">
            <v>1708368.0009999999</v>
          </cell>
          <cell r="S129">
            <v>1659794.0460000001</v>
          </cell>
          <cell r="T129">
            <v>1628622.5139999997</v>
          </cell>
          <cell r="U129">
            <v>1678949.9180000001</v>
          </cell>
          <cell r="V129">
            <v>1720643.3430000008</v>
          </cell>
          <cell r="W129">
            <v>953173.54999999981</v>
          </cell>
          <cell r="X129">
            <v>474.54500000000002</v>
          </cell>
          <cell r="Y129">
            <v>0</v>
          </cell>
        </row>
        <row r="130">
          <cell r="C130" t="str">
            <v>AH</v>
          </cell>
          <cell r="E130" t="str">
            <v>TIER2</v>
          </cell>
          <cell r="F130" t="str">
            <v>All Customer Locations</v>
          </cell>
          <cell r="O130">
            <v>0</v>
          </cell>
          <cell r="P130">
            <v>80714.588999999978</v>
          </cell>
          <cell r="Q130">
            <v>384928.19100000005</v>
          </cell>
          <cell r="R130">
            <v>814445.51099999994</v>
          </cell>
          <cell r="S130">
            <v>1143635.9639999997</v>
          </cell>
          <cell r="T130">
            <v>1304936.196</v>
          </cell>
          <cell r="U130">
            <v>1015015.9449999998</v>
          </cell>
          <cell r="V130">
            <v>640053.79300000006</v>
          </cell>
          <cell r="W130">
            <v>195448.75199999998</v>
          </cell>
          <cell r="X130">
            <v>267.13</v>
          </cell>
          <cell r="Y130">
            <v>0</v>
          </cell>
        </row>
        <row r="131">
          <cell r="C131" t="str">
            <v>AH</v>
          </cell>
          <cell r="E131" t="str">
            <v>TIER2</v>
          </cell>
          <cell r="F131" t="str">
            <v>SOP</v>
          </cell>
          <cell r="O131">
            <v>0</v>
          </cell>
          <cell r="P131">
            <v>80661.551999999981</v>
          </cell>
          <cell r="Q131">
            <v>384590.19100000005</v>
          </cell>
          <cell r="R131">
            <v>814087.51099999994</v>
          </cell>
          <cell r="S131">
            <v>1143073.9639999997</v>
          </cell>
          <cell r="T131">
            <v>1302949.196</v>
          </cell>
          <cell r="U131">
            <v>1013173.9449999998</v>
          </cell>
          <cell r="V131">
            <v>638916.79200000002</v>
          </cell>
          <cell r="W131">
            <v>194816.06099999999</v>
          </cell>
          <cell r="X131">
            <v>267.13</v>
          </cell>
          <cell r="Y131">
            <v>0</v>
          </cell>
        </row>
        <row r="132">
          <cell r="C132" t="str">
            <v>AH</v>
          </cell>
          <cell r="E132" t="str">
            <v>NA</v>
          </cell>
          <cell r="F132" t="str">
            <v>All Customer Locations</v>
          </cell>
          <cell r="O132">
            <v>1090466.067</v>
          </cell>
          <cell r="P132">
            <v>1014418.3909999999</v>
          </cell>
          <cell r="Q132">
            <v>1376788.4519999998</v>
          </cell>
          <cell r="R132">
            <v>1959299.361</v>
          </cell>
          <cell r="S132">
            <v>2332820.449</v>
          </cell>
          <cell r="T132">
            <v>2507923.0610000007</v>
          </cell>
          <cell r="U132">
            <v>2172335.7880000002</v>
          </cell>
          <cell r="V132">
            <v>1701902.7039999999</v>
          </cell>
          <cell r="W132">
            <v>1197024.8469999996</v>
          </cell>
          <cell r="X132">
            <v>994605.527</v>
          </cell>
          <cell r="Y132">
            <v>999401.26</v>
          </cell>
        </row>
        <row r="133">
          <cell r="C133" t="str">
            <v>AH</v>
          </cell>
          <cell r="E133" t="str">
            <v>NA</v>
          </cell>
          <cell r="F133" t="str">
            <v>SOP</v>
          </cell>
          <cell r="O133">
            <v>1089616.067</v>
          </cell>
          <cell r="P133">
            <v>1013773.3909999999</v>
          </cell>
          <cell r="Q133">
            <v>1375850.4519999998</v>
          </cell>
          <cell r="R133">
            <v>1958341.361</v>
          </cell>
          <cell r="S133">
            <v>2331658.449</v>
          </cell>
          <cell r="T133">
            <v>2504136.0610000007</v>
          </cell>
          <cell r="U133">
            <v>2168693.7880000002</v>
          </cell>
          <cell r="V133">
            <v>1698965.7039999999</v>
          </cell>
          <cell r="W133">
            <v>1194899.8469999996</v>
          </cell>
          <cell r="X133">
            <v>992644.527</v>
          </cell>
          <cell r="Y133">
            <v>997753.26</v>
          </cell>
        </row>
        <row r="134">
          <cell r="C134" t="str">
            <v>AHN</v>
          </cell>
          <cell r="E134" t="str">
            <v>NA</v>
          </cell>
          <cell r="F134" t="str">
            <v>All Customer Locations</v>
          </cell>
          <cell r="O134">
            <v>2898252.9590000003</v>
          </cell>
          <cell r="P134">
            <v>1576679.8090000006</v>
          </cell>
          <cell r="Q134">
            <v>1337.5609999999999</v>
          </cell>
          <cell r="R134">
            <v>456.709</v>
          </cell>
          <cell r="S134">
            <v>10031.854000000001</v>
          </cell>
          <cell r="T134">
            <v>2783.8460000000005</v>
          </cell>
          <cell r="U134">
            <v>17864.645</v>
          </cell>
          <cell r="V134">
            <v>1776.4780000000001</v>
          </cell>
          <cell r="W134">
            <v>1229420.0390000031</v>
          </cell>
          <cell r="X134">
            <v>2773285.3600000003</v>
          </cell>
          <cell r="Y134">
            <v>2924961.5639999988</v>
          </cell>
        </row>
        <row r="135">
          <cell r="C135" t="str">
            <v>AHN</v>
          </cell>
          <cell r="E135" t="str">
            <v>NA</v>
          </cell>
          <cell r="F135" t="str">
            <v>SOP</v>
          </cell>
          <cell r="O135">
            <v>2892466.9590000003</v>
          </cell>
          <cell r="P135">
            <v>1573058.6420000007</v>
          </cell>
          <cell r="Q135">
            <v>1337.5609999999999</v>
          </cell>
          <cell r="R135">
            <v>456.709</v>
          </cell>
          <cell r="S135">
            <v>10031.854000000001</v>
          </cell>
          <cell r="T135">
            <v>2783.8460000000005</v>
          </cell>
          <cell r="U135">
            <v>17864.645</v>
          </cell>
          <cell r="V135">
            <v>1776.4780000000001</v>
          </cell>
          <cell r="W135">
            <v>1228054.7050000031</v>
          </cell>
          <cell r="X135">
            <v>2770809.3600000003</v>
          </cell>
          <cell r="Y135">
            <v>2921968.5629999987</v>
          </cell>
        </row>
        <row r="136">
          <cell r="C136" t="str">
            <v>AHN</v>
          </cell>
          <cell r="E136" t="str">
            <v>TIER1</v>
          </cell>
          <cell r="F136" t="str">
            <v>All Customer Locations</v>
          </cell>
          <cell r="O136">
            <v>5567.0630000000001</v>
          </cell>
          <cell r="P136">
            <v>1563783.4989999966</v>
          </cell>
          <cell r="Q136">
            <v>3956108.1350000007</v>
          </cell>
          <cell r="R136">
            <v>3825835.6660000007</v>
          </cell>
          <cell r="S136">
            <v>3798209.8110000002</v>
          </cell>
          <cell r="T136">
            <v>3863797.8249999993</v>
          </cell>
          <cell r="U136">
            <v>3960118.4980000006</v>
          </cell>
          <cell r="V136">
            <v>4071230.6920000017</v>
          </cell>
          <cell r="W136">
            <v>2328507.0680000172</v>
          </cell>
          <cell r="X136">
            <v>33011.500999999997</v>
          </cell>
          <cell r="Y136">
            <v>770.81200000000001</v>
          </cell>
        </row>
        <row r="137">
          <cell r="C137" t="str">
            <v>AHN</v>
          </cell>
          <cell r="E137" t="str">
            <v>TIER1</v>
          </cell>
          <cell r="F137" t="str">
            <v>SOP</v>
          </cell>
          <cell r="O137">
            <v>5567.0630000000001</v>
          </cell>
          <cell r="P137">
            <v>1562791.0329999966</v>
          </cell>
          <cell r="Q137">
            <v>3954329.1350000007</v>
          </cell>
          <cell r="R137">
            <v>3824035.6660000007</v>
          </cell>
          <cell r="S137">
            <v>3796409.8110000002</v>
          </cell>
          <cell r="T137">
            <v>3861397.8249999993</v>
          </cell>
          <cell r="U137">
            <v>3958360.6940000006</v>
          </cell>
          <cell r="V137">
            <v>4068230.6920000017</v>
          </cell>
          <cell r="W137">
            <v>2327553.652000017</v>
          </cell>
          <cell r="X137">
            <v>33011.500999999997</v>
          </cell>
          <cell r="Y137">
            <v>770.81200000000001</v>
          </cell>
        </row>
        <row r="138">
          <cell r="C138" t="str">
            <v>AHN</v>
          </cell>
          <cell r="E138" t="str">
            <v>TIER2</v>
          </cell>
          <cell r="F138" t="str">
            <v>All Customer Locations</v>
          </cell>
          <cell r="O138">
            <v>196.34500000000025</v>
          </cell>
          <cell r="P138">
            <v>226436.07499999995</v>
          </cell>
          <cell r="Q138">
            <v>1057629.7379999999</v>
          </cell>
          <cell r="R138">
            <v>2003241.5059999996</v>
          </cell>
          <cell r="S138">
            <v>2676411.6130000004</v>
          </cell>
          <cell r="T138">
            <v>2858917.3119999995</v>
          </cell>
          <cell r="U138">
            <v>2249692.7570000007</v>
          </cell>
          <cell r="V138">
            <v>1541817.4819999994</v>
          </cell>
          <cell r="W138">
            <v>568173.93699999969</v>
          </cell>
          <cell r="X138">
            <v>23875.350999999999</v>
          </cell>
          <cell r="Y138">
            <v>-115.48499999999996</v>
          </cell>
        </row>
        <row r="139">
          <cell r="C139" t="str">
            <v>AHN</v>
          </cell>
          <cell r="E139" t="str">
            <v>TIER2</v>
          </cell>
          <cell r="F139" t="str">
            <v>SOP</v>
          </cell>
          <cell r="O139">
            <v>196.34500000000025</v>
          </cell>
          <cell r="P139">
            <v>226168.47499999995</v>
          </cell>
          <cell r="Q139">
            <v>1055306.7379999999</v>
          </cell>
          <cell r="R139">
            <v>2000742.5059999996</v>
          </cell>
          <cell r="S139">
            <v>2672571.6130000004</v>
          </cell>
          <cell r="T139">
            <v>2854507.3119999995</v>
          </cell>
          <cell r="U139">
            <v>2247828.7570000007</v>
          </cell>
          <cell r="V139">
            <v>1540456.4819999994</v>
          </cell>
          <cell r="W139">
            <v>567860.81199999969</v>
          </cell>
          <cell r="X139">
            <v>23875.350999999999</v>
          </cell>
          <cell r="Y139">
            <v>-115.48499999999996</v>
          </cell>
        </row>
        <row r="140">
          <cell r="C140" t="str">
            <v>AHN</v>
          </cell>
          <cell r="E140" t="str">
            <v>NA</v>
          </cell>
          <cell r="F140" t="str">
            <v>All Customer Locations</v>
          </cell>
          <cell r="O140">
            <v>2872812.12</v>
          </cell>
          <cell r="P140">
            <v>2618841.9589999998</v>
          </cell>
          <cell r="Q140">
            <v>3392833.7250000006</v>
          </cell>
          <cell r="R140">
            <v>4620664.6459999988</v>
          </cell>
          <cell r="S140">
            <v>5421601.9519999996</v>
          </cell>
          <cell r="T140">
            <v>5606202.6309999991</v>
          </cell>
          <cell r="U140">
            <v>4946201.1659999983</v>
          </cell>
          <cell r="V140">
            <v>4036114.8250000011</v>
          </cell>
          <cell r="W140">
            <v>3061420.798000006</v>
          </cell>
          <cell r="X140">
            <v>2743150.62</v>
          </cell>
          <cell r="Y140">
            <v>2845693.7629999989</v>
          </cell>
        </row>
        <row r="141">
          <cell r="C141" t="str">
            <v>AHN</v>
          </cell>
          <cell r="E141" t="str">
            <v>NA</v>
          </cell>
          <cell r="F141" t="str">
            <v>SOP</v>
          </cell>
          <cell r="O141">
            <v>2867026.12</v>
          </cell>
          <cell r="P141">
            <v>2614396.9589999998</v>
          </cell>
          <cell r="Q141">
            <v>3388731.7250000006</v>
          </cell>
          <cell r="R141">
            <v>4616365.6459999988</v>
          </cell>
          <cell r="S141">
            <v>5415961.9519999996</v>
          </cell>
          <cell r="T141">
            <v>5599392.6309999991</v>
          </cell>
          <cell r="U141">
            <v>4942579.3619999988</v>
          </cell>
          <cell r="V141">
            <v>4033665.8250000011</v>
          </cell>
          <cell r="W141">
            <v>3059429.798000006</v>
          </cell>
          <cell r="X141">
            <v>2740874.62</v>
          </cell>
          <cell r="Y141">
            <v>2842900.7619999987</v>
          </cell>
        </row>
        <row r="142">
          <cell r="C142" t="str">
            <v>A4M</v>
          </cell>
          <cell r="E142" t="str">
            <v>KWH_OFPK</v>
          </cell>
          <cell r="F142" t="str">
            <v>All Customer Locations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1573</v>
          </cell>
          <cell r="V142">
            <v>1855</v>
          </cell>
          <cell r="W142">
            <v>1636</v>
          </cell>
          <cell r="X142">
            <v>2687</v>
          </cell>
          <cell r="Y142">
            <v>3052</v>
          </cell>
        </row>
        <row r="143">
          <cell r="C143" t="str">
            <v>A4M</v>
          </cell>
          <cell r="E143" t="str">
            <v>KWH_OFPK</v>
          </cell>
          <cell r="F143" t="str">
            <v>SOP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1573</v>
          </cell>
          <cell r="V143">
            <v>1855</v>
          </cell>
          <cell r="W143">
            <v>1636</v>
          </cell>
          <cell r="X143">
            <v>2687</v>
          </cell>
          <cell r="Y143">
            <v>3052</v>
          </cell>
        </row>
        <row r="144">
          <cell r="C144" t="str">
            <v>A4M</v>
          </cell>
          <cell r="E144" t="str">
            <v>KWH_PK</v>
          </cell>
          <cell r="F144" t="str">
            <v>All Customer Locations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156</v>
          </cell>
          <cell r="W144">
            <v>370</v>
          </cell>
          <cell r="X144">
            <v>559</v>
          </cell>
          <cell r="Y144">
            <v>970</v>
          </cell>
        </row>
        <row r="145">
          <cell r="C145" t="str">
            <v>A4M</v>
          </cell>
          <cell r="E145" t="str">
            <v>KWH_PK</v>
          </cell>
          <cell r="F145" t="str">
            <v>SOP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156</v>
          </cell>
          <cell r="W145">
            <v>370</v>
          </cell>
          <cell r="X145">
            <v>559</v>
          </cell>
          <cell r="Y145">
            <v>970</v>
          </cell>
        </row>
        <row r="146">
          <cell r="C146" t="str">
            <v>A4M</v>
          </cell>
          <cell r="E146" t="str">
            <v>KWH_SHOL</v>
          </cell>
          <cell r="F146" t="str">
            <v>All Customer Locations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201</v>
          </cell>
          <cell r="W146">
            <v>503</v>
          </cell>
          <cell r="X146">
            <v>1023</v>
          </cell>
          <cell r="Y146">
            <v>1316.001</v>
          </cell>
        </row>
        <row r="147">
          <cell r="C147" t="str">
            <v>A4M</v>
          </cell>
          <cell r="E147" t="str">
            <v>KWH_SHOL</v>
          </cell>
          <cell r="F147" t="str">
            <v>SOP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201</v>
          </cell>
          <cell r="W147">
            <v>503</v>
          </cell>
          <cell r="X147">
            <v>1023</v>
          </cell>
          <cell r="Y147">
            <v>1316.001</v>
          </cell>
        </row>
        <row r="148">
          <cell r="C148" t="str">
            <v>A4M</v>
          </cell>
          <cell r="E148" t="str">
            <v>NA</v>
          </cell>
          <cell r="F148" t="str">
            <v>All Customer Locations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1573</v>
          </cell>
          <cell r="V148">
            <v>1408.567</v>
          </cell>
          <cell r="W148">
            <v>1445</v>
          </cell>
          <cell r="X148">
            <v>3422</v>
          </cell>
          <cell r="Y148">
            <v>4482</v>
          </cell>
        </row>
        <row r="149">
          <cell r="C149" t="str">
            <v>A4M</v>
          </cell>
          <cell r="E149" t="str">
            <v>NA</v>
          </cell>
          <cell r="F149" t="str">
            <v>SOP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1573</v>
          </cell>
          <cell r="V149">
            <v>1408.567</v>
          </cell>
          <cell r="W149">
            <v>1445</v>
          </cell>
          <cell r="X149">
            <v>3422</v>
          </cell>
          <cell r="Y149">
            <v>4482</v>
          </cell>
        </row>
        <row r="150">
          <cell r="C150" t="str">
            <v>C</v>
          </cell>
          <cell r="E150" t="str">
            <v>NA</v>
          </cell>
          <cell r="F150" t="str">
            <v>All Customer Locations</v>
          </cell>
          <cell r="O150">
            <v>5149473.017</v>
          </cell>
          <cell r="P150">
            <v>6309057.2400000002</v>
          </cell>
          <cell r="Q150">
            <v>7125336.8549999995</v>
          </cell>
          <cell r="R150">
            <v>7452628.4609999992</v>
          </cell>
          <cell r="S150">
            <v>8322955.8330000006</v>
          </cell>
          <cell r="T150">
            <v>8750844.9519999996</v>
          </cell>
          <cell r="U150">
            <v>7452386.8019999983</v>
          </cell>
          <cell r="V150">
            <v>6096513.0330000296</v>
          </cell>
          <cell r="W150">
            <v>5317629.4609999964</v>
          </cell>
          <cell r="X150">
            <v>5088420.5189999994</v>
          </cell>
          <cell r="Y150">
            <v>5636306.7810000246</v>
          </cell>
        </row>
        <row r="151">
          <cell r="C151" t="str">
            <v>C</v>
          </cell>
          <cell r="E151" t="str">
            <v>NA</v>
          </cell>
          <cell r="F151" t="str">
            <v>SOP</v>
          </cell>
          <cell r="O151">
            <v>4907620.3569999998</v>
          </cell>
          <cell r="P151">
            <v>5973688.8260000004</v>
          </cell>
          <cell r="Q151">
            <v>6661889.2769999998</v>
          </cell>
          <cell r="R151">
            <v>6967413.0519999992</v>
          </cell>
          <cell r="S151">
            <v>7773837.4990000008</v>
          </cell>
          <cell r="T151">
            <v>8268556.3239999982</v>
          </cell>
          <cell r="U151">
            <v>7040920.1249999981</v>
          </cell>
          <cell r="V151">
            <v>5791425.0760000292</v>
          </cell>
          <cell r="W151">
            <v>5028776.9719999963</v>
          </cell>
          <cell r="X151">
            <v>4832190.953999999</v>
          </cell>
          <cell r="Y151">
            <v>5359720.624000025</v>
          </cell>
        </row>
        <row r="152">
          <cell r="C152" t="str">
            <v>C</v>
          </cell>
          <cell r="E152" t="str">
            <v>NA</v>
          </cell>
          <cell r="F152" t="str">
            <v>All Customer Locations</v>
          </cell>
          <cell r="O152">
            <v>5149473.017</v>
          </cell>
          <cell r="P152">
            <v>6309057.2400000002</v>
          </cell>
          <cell r="Q152">
            <v>7125336.8550000004</v>
          </cell>
          <cell r="R152">
            <v>7452628.4620000012</v>
          </cell>
          <cell r="S152">
            <v>8322955.8310000012</v>
          </cell>
          <cell r="T152">
            <v>8750844.9519999996</v>
          </cell>
          <cell r="U152">
            <v>7452386.8019999973</v>
          </cell>
          <cell r="V152">
            <v>6096504.8270000014</v>
          </cell>
          <cell r="W152">
            <v>5317629.4569999967</v>
          </cell>
          <cell r="X152">
            <v>5088420.5209999988</v>
          </cell>
          <cell r="Y152">
            <v>5636860.7860000236</v>
          </cell>
        </row>
        <row r="153">
          <cell r="C153" t="str">
            <v>C</v>
          </cell>
          <cell r="E153" t="str">
            <v>NA</v>
          </cell>
          <cell r="F153" t="str">
            <v>SOP</v>
          </cell>
          <cell r="O153">
            <v>4907620.3569999998</v>
          </cell>
          <cell r="P153">
            <v>5973688.8260000004</v>
          </cell>
          <cell r="Q153">
            <v>6661889.2770000007</v>
          </cell>
          <cell r="R153">
            <v>6967413.0530000012</v>
          </cell>
          <cell r="S153">
            <v>7773837.4970000014</v>
          </cell>
          <cell r="T153">
            <v>8268556.3239999991</v>
          </cell>
          <cell r="U153">
            <v>7040920.1249999972</v>
          </cell>
          <cell r="V153">
            <v>5791416.870000001</v>
          </cell>
          <cell r="W153">
            <v>5028776.9679999966</v>
          </cell>
          <cell r="X153">
            <v>4832190.9559999984</v>
          </cell>
          <cell r="Y153">
            <v>5360262.6290000239</v>
          </cell>
        </row>
        <row r="154">
          <cell r="C154" t="str">
            <v>C2</v>
          </cell>
          <cell r="E154" t="str">
            <v>NA</v>
          </cell>
          <cell r="F154" t="str">
            <v>All Customer Locations</v>
          </cell>
          <cell r="O154">
            <v>155449.185</v>
          </cell>
          <cell r="P154">
            <v>99736.934999999969</v>
          </cell>
          <cell r="Q154">
            <v>332.77800000000002</v>
          </cell>
          <cell r="R154">
            <v>0</v>
          </cell>
          <cell r="S154">
            <v>0</v>
          </cell>
          <cell r="T154">
            <v>0</v>
          </cell>
          <cell r="U154">
            <v>-1320.758</v>
          </cell>
          <cell r="V154">
            <v>1320.758</v>
          </cell>
          <cell r="W154">
            <v>70065.81700000001</v>
          </cell>
          <cell r="X154">
            <v>142982.557</v>
          </cell>
          <cell r="Y154">
            <v>161922.22999999998</v>
          </cell>
        </row>
        <row r="155">
          <cell r="C155" t="str">
            <v>C2</v>
          </cell>
          <cell r="E155" t="str">
            <v>NA</v>
          </cell>
          <cell r="F155" t="str">
            <v>SOP</v>
          </cell>
          <cell r="O155">
            <v>155449.185</v>
          </cell>
          <cell r="P155">
            <v>99736.934999999969</v>
          </cell>
          <cell r="Q155">
            <v>332.77800000000002</v>
          </cell>
          <cell r="R155">
            <v>0</v>
          </cell>
          <cell r="S155">
            <v>0</v>
          </cell>
          <cell r="T155">
            <v>0</v>
          </cell>
          <cell r="U155">
            <v>-1320.758</v>
          </cell>
          <cell r="V155">
            <v>1320.758</v>
          </cell>
          <cell r="W155">
            <v>70065.81700000001</v>
          </cell>
          <cell r="X155">
            <v>142982.557</v>
          </cell>
          <cell r="Y155">
            <v>161922.22999999998</v>
          </cell>
        </row>
        <row r="156">
          <cell r="C156" t="str">
            <v>C2</v>
          </cell>
          <cell r="E156" t="str">
            <v>TIER1</v>
          </cell>
          <cell r="F156" t="str">
            <v>All Customer Locations</v>
          </cell>
          <cell r="O156">
            <v>0</v>
          </cell>
          <cell r="P156">
            <v>28638.318999999996</v>
          </cell>
          <cell r="Q156">
            <v>82579.33600000001</v>
          </cell>
          <cell r="R156">
            <v>98564.915999999997</v>
          </cell>
          <cell r="S156">
            <v>108438.141</v>
          </cell>
          <cell r="T156">
            <v>115503.15699999999</v>
          </cell>
          <cell r="U156">
            <v>107123.397</v>
          </cell>
          <cell r="V156">
            <v>115503.37599999999</v>
          </cell>
          <cell r="W156">
            <v>71432.051999999996</v>
          </cell>
          <cell r="X156">
            <v>0</v>
          </cell>
          <cell r="Y156">
            <v>0</v>
          </cell>
        </row>
        <row r="157">
          <cell r="C157" t="str">
            <v>C2</v>
          </cell>
          <cell r="E157" t="str">
            <v>TIER1</v>
          </cell>
          <cell r="F157" t="str">
            <v>SOP</v>
          </cell>
          <cell r="O157">
            <v>0</v>
          </cell>
          <cell r="P157">
            <v>28638.318999999996</v>
          </cell>
          <cell r="Q157">
            <v>82579.33600000001</v>
          </cell>
          <cell r="R157">
            <v>98564.915999999997</v>
          </cell>
          <cell r="S157">
            <v>108438.141</v>
          </cell>
          <cell r="T157">
            <v>115503.15699999999</v>
          </cell>
          <cell r="U157">
            <v>107123.397</v>
          </cell>
          <cell r="V157">
            <v>115503.37599999999</v>
          </cell>
          <cell r="W157">
            <v>71432.051999999996</v>
          </cell>
          <cell r="X157">
            <v>0</v>
          </cell>
          <cell r="Y157">
            <v>0</v>
          </cell>
        </row>
        <row r="158">
          <cell r="C158" t="str">
            <v>C2</v>
          </cell>
          <cell r="E158" t="str">
            <v>TIER2</v>
          </cell>
          <cell r="F158" t="str">
            <v>All Customer Locations</v>
          </cell>
          <cell r="O158">
            <v>0</v>
          </cell>
          <cell r="P158">
            <v>22595.531000000006</v>
          </cell>
          <cell r="Q158">
            <v>92544.873000000007</v>
          </cell>
          <cell r="R158">
            <v>124965.37700000001</v>
          </cell>
          <cell r="S158">
            <v>158226.38699999999</v>
          </cell>
          <cell r="T158">
            <v>178003.97500000001</v>
          </cell>
          <cell r="U158">
            <v>149217.56900000002</v>
          </cell>
          <cell r="V158">
            <v>105294.04999999999</v>
          </cell>
          <cell r="W158">
            <v>63641.87299999997</v>
          </cell>
          <cell r="X158">
            <v>0</v>
          </cell>
          <cell r="Y158">
            <v>0</v>
          </cell>
        </row>
        <row r="159">
          <cell r="C159" t="str">
            <v>C2</v>
          </cell>
          <cell r="E159" t="str">
            <v>TIER2</v>
          </cell>
          <cell r="F159" t="str">
            <v>SOP</v>
          </cell>
          <cell r="O159">
            <v>0</v>
          </cell>
          <cell r="P159">
            <v>22595.531000000006</v>
          </cell>
          <cell r="Q159">
            <v>92544.873000000007</v>
          </cell>
          <cell r="R159">
            <v>124965.37700000001</v>
          </cell>
          <cell r="S159">
            <v>158226.38699999999</v>
          </cell>
          <cell r="T159">
            <v>178003.97500000001</v>
          </cell>
          <cell r="U159">
            <v>149217.56900000002</v>
          </cell>
          <cell r="V159">
            <v>105294.04999999999</v>
          </cell>
          <cell r="W159">
            <v>63641.87299999997</v>
          </cell>
          <cell r="X159">
            <v>0</v>
          </cell>
          <cell r="Y159">
            <v>0</v>
          </cell>
        </row>
        <row r="160">
          <cell r="C160" t="str">
            <v>C2</v>
          </cell>
          <cell r="E160" t="str">
            <v>NA</v>
          </cell>
          <cell r="F160" t="str">
            <v>All Customer Locations</v>
          </cell>
          <cell r="O160">
            <v>155449.185</v>
          </cell>
          <cell r="P160">
            <v>150900.98300000001</v>
          </cell>
          <cell r="Q160">
            <v>175456.98700000002</v>
          </cell>
          <cell r="R160">
            <v>223530.29300000001</v>
          </cell>
          <cell r="S160">
            <v>266664.52800000005</v>
          </cell>
          <cell r="T160">
            <v>293507.13199999998</v>
          </cell>
          <cell r="U160">
            <v>254726.20799999998</v>
          </cell>
          <cell r="V160">
            <v>221868.18299999999</v>
          </cell>
          <cell r="W160">
            <v>204991.63099999999</v>
          </cell>
          <cell r="X160">
            <v>142982.557</v>
          </cell>
          <cell r="Y160">
            <v>161922.22999999998</v>
          </cell>
        </row>
        <row r="161">
          <cell r="C161" t="str">
            <v>C2</v>
          </cell>
          <cell r="E161" t="str">
            <v>NA</v>
          </cell>
          <cell r="F161" t="str">
            <v>SOP</v>
          </cell>
          <cell r="O161">
            <v>155449.185</v>
          </cell>
          <cell r="P161">
            <v>150900.98300000001</v>
          </cell>
          <cell r="Q161">
            <v>175456.98700000002</v>
          </cell>
          <cell r="R161">
            <v>223530.29300000001</v>
          </cell>
          <cell r="S161">
            <v>266664.52800000005</v>
          </cell>
          <cell r="T161">
            <v>293507.13199999998</v>
          </cell>
          <cell r="U161">
            <v>254726.20799999998</v>
          </cell>
          <cell r="V161">
            <v>221868.18299999999</v>
          </cell>
          <cell r="W161">
            <v>204991.63099999999</v>
          </cell>
          <cell r="X161">
            <v>142982.557</v>
          </cell>
          <cell r="Y161">
            <v>161922.22999999998</v>
          </cell>
        </row>
        <row r="162">
          <cell r="C162" t="str">
            <v>D2</v>
          </cell>
          <cell r="E162" t="str">
            <v>NA</v>
          </cell>
          <cell r="F162" t="str">
            <v>All Customer Locations</v>
          </cell>
          <cell r="O162">
            <v>84096.095000000001</v>
          </cell>
          <cell r="P162">
            <v>102338.303</v>
          </cell>
          <cell r="Q162">
            <v>121416.22899999999</v>
          </cell>
          <cell r="R162">
            <v>144173.53999999998</v>
          </cell>
          <cell r="S162">
            <v>221768.51199999999</v>
          </cell>
          <cell r="T162">
            <v>196156.81499999997</v>
          </cell>
          <cell r="U162">
            <v>134068.93</v>
          </cell>
          <cell r="V162">
            <v>106984.41900000001</v>
          </cell>
          <cell r="W162">
            <v>93237.823999999993</v>
          </cell>
          <cell r="X162">
            <v>81134.307000000001</v>
          </cell>
          <cell r="Y162">
            <v>71393.316999999995</v>
          </cell>
        </row>
        <row r="163">
          <cell r="C163" t="str">
            <v>D2</v>
          </cell>
          <cell r="E163" t="str">
            <v>NA</v>
          </cell>
          <cell r="F163" t="str">
            <v>SOP</v>
          </cell>
          <cell r="O163">
            <v>84096.095000000001</v>
          </cell>
          <cell r="P163">
            <v>102338.303</v>
          </cell>
          <cell r="Q163">
            <v>121416.22899999999</v>
          </cell>
          <cell r="R163">
            <v>144173.53999999998</v>
          </cell>
          <cell r="S163">
            <v>221768.51199999999</v>
          </cell>
          <cell r="T163">
            <v>196156.81499999997</v>
          </cell>
          <cell r="U163">
            <v>134068.93</v>
          </cell>
          <cell r="V163">
            <v>106984.41900000001</v>
          </cell>
          <cell r="W163">
            <v>93237.823999999993</v>
          </cell>
          <cell r="X163">
            <v>81134.307000000001</v>
          </cell>
          <cell r="Y163">
            <v>71393.316999999995</v>
          </cell>
        </row>
        <row r="164">
          <cell r="C164" t="str">
            <v>D2</v>
          </cell>
          <cell r="E164" t="str">
            <v>NA</v>
          </cell>
          <cell r="F164" t="str">
            <v>All Customer Locations</v>
          </cell>
          <cell r="O164">
            <v>84096.095000000001</v>
          </cell>
          <cell r="P164">
            <v>102338.303</v>
          </cell>
          <cell r="Q164">
            <v>121416.22899999999</v>
          </cell>
          <cell r="R164">
            <v>144173.53999999998</v>
          </cell>
          <cell r="S164">
            <v>221768.51300000001</v>
          </cell>
          <cell r="T164">
            <v>196156.815</v>
          </cell>
          <cell r="U164">
            <v>134068.93</v>
          </cell>
          <cell r="V164">
            <v>106984.421</v>
          </cell>
          <cell r="W164">
            <v>93237.823999999993</v>
          </cell>
          <cell r="X164">
            <v>81134.307000000001</v>
          </cell>
          <cell r="Y164">
            <v>71393.316999999995</v>
          </cell>
        </row>
        <row r="165">
          <cell r="C165" t="str">
            <v>D2</v>
          </cell>
          <cell r="E165" t="str">
            <v>NA</v>
          </cell>
          <cell r="F165" t="str">
            <v>SOP</v>
          </cell>
          <cell r="O165">
            <v>84096.095000000001</v>
          </cell>
          <cell r="P165">
            <v>102338.303</v>
          </cell>
          <cell r="Q165">
            <v>121416.22899999999</v>
          </cell>
          <cell r="R165">
            <v>144173.53999999998</v>
          </cell>
          <cell r="S165">
            <v>221768.51300000001</v>
          </cell>
          <cell r="T165">
            <v>196156.815</v>
          </cell>
          <cell r="U165">
            <v>134068.93</v>
          </cell>
          <cell r="V165">
            <v>106984.421</v>
          </cell>
          <cell r="W165">
            <v>93237.823999999993</v>
          </cell>
          <cell r="X165">
            <v>81134.307000000001</v>
          </cell>
          <cell r="Y165">
            <v>71393.316999999995</v>
          </cell>
        </row>
        <row r="166">
          <cell r="C166" t="str">
            <v>F</v>
          </cell>
          <cell r="E166" t="str">
            <v>NA</v>
          </cell>
          <cell r="F166" t="str">
            <v>All Customer Locations</v>
          </cell>
          <cell r="O166">
            <v>35926</v>
          </cell>
          <cell r="P166">
            <v>166542.99300000002</v>
          </cell>
          <cell r="Q166">
            <v>392622.91200000001</v>
          </cell>
          <cell r="R166">
            <v>469557.65199999994</v>
          </cell>
          <cell r="S166">
            <v>550437.68999999994</v>
          </cell>
          <cell r="T166">
            <v>483845.99099999998</v>
          </cell>
          <cell r="U166">
            <v>613312.89</v>
          </cell>
          <cell r="V166">
            <v>282865.19099999999</v>
          </cell>
          <cell r="W166">
            <v>258455.18599999999</v>
          </cell>
          <cell r="X166">
            <v>138255.04699999999</v>
          </cell>
          <cell r="Y166">
            <v>199947.56699999998</v>
          </cell>
        </row>
        <row r="167">
          <cell r="C167" t="str">
            <v>F</v>
          </cell>
          <cell r="E167" t="str">
            <v>NA</v>
          </cell>
          <cell r="F167" t="str">
            <v>SOP</v>
          </cell>
          <cell r="O167">
            <v>28285</v>
          </cell>
          <cell r="P167">
            <v>141567.99300000002</v>
          </cell>
          <cell r="Q167">
            <v>261046.91200000001</v>
          </cell>
          <cell r="R167">
            <v>330534.65199999994</v>
          </cell>
          <cell r="S167">
            <v>386855.68999999994</v>
          </cell>
          <cell r="T167">
            <v>322350.99099999998</v>
          </cell>
          <cell r="U167">
            <v>460466.78400000004</v>
          </cell>
          <cell r="V167">
            <v>208147.69</v>
          </cell>
          <cell r="W167">
            <v>229445.18599999999</v>
          </cell>
          <cell r="X167">
            <v>102894.04699999999</v>
          </cell>
          <cell r="Y167">
            <v>169128.56699999998</v>
          </cell>
        </row>
        <row r="168">
          <cell r="C168" t="str">
            <v>F</v>
          </cell>
          <cell r="E168" t="str">
            <v>NA</v>
          </cell>
          <cell r="F168" t="str">
            <v>All Customer Locations</v>
          </cell>
          <cell r="O168">
            <v>35926</v>
          </cell>
          <cell r="P168">
            <v>166542.99300000002</v>
          </cell>
          <cell r="Q168">
            <v>392622.91200000001</v>
          </cell>
          <cell r="R168">
            <v>469557.65199999994</v>
          </cell>
          <cell r="S168">
            <v>550437.68999999994</v>
          </cell>
          <cell r="T168">
            <v>483845.99099999998</v>
          </cell>
          <cell r="U168">
            <v>613312.89</v>
          </cell>
          <cell r="V168">
            <v>282865.19099999999</v>
          </cell>
          <cell r="W168">
            <v>258455.18599999999</v>
          </cell>
          <cell r="X168">
            <v>138255.04699999999</v>
          </cell>
          <cell r="Y168">
            <v>199947.56699999998</v>
          </cell>
        </row>
        <row r="169">
          <cell r="C169" t="str">
            <v>F</v>
          </cell>
          <cell r="E169" t="str">
            <v>NA</v>
          </cell>
          <cell r="F169" t="str">
            <v>SOP</v>
          </cell>
          <cell r="O169">
            <v>28285</v>
          </cell>
          <cell r="P169">
            <v>141567.99300000002</v>
          </cell>
          <cell r="Q169">
            <v>261046.91199999998</v>
          </cell>
          <cell r="R169">
            <v>330534.65199999994</v>
          </cell>
          <cell r="S169">
            <v>386855.69</v>
          </cell>
          <cell r="T169">
            <v>322350.99099999998</v>
          </cell>
          <cell r="U169">
            <v>460466.78400000004</v>
          </cell>
          <cell r="V169">
            <v>208147.69</v>
          </cell>
          <cell r="W169">
            <v>229445.18599999999</v>
          </cell>
          <cell r="X169">
            <v>102894.04699999999</v>
          </cell>
          <cell r="Y169">
            <v>169128.56699999998</v>
          </cell>
        </row>
        <row r="170">
          <cell r="C170" t="str">
            <v>SNO</v>
          </cell>
          <cell r="E170" t="str">
            <v>NA</v>
          </cell>
          <cell r="F170" t="str">
            <v>All Customer Locations</v>
          </cell>
          <cell r="O170">
            <v>288</v>
          </cell>
          <cell r="P170">
            <v>1152</v>
          </cell>
          <cell r="Q170">
            <v>6048</v>
          </cell>
          <cell r="R170">
            <v>10848</v>
          </cell>
          <cell r="S170">
            <v>151079</v>
          </cell>
          <cell r="T170">
            <v>57421</v>
          </cell>
          <cell r="U170">
            <v>24833</v>
          </cell>
          <cell r="V170">
            <v>11098</v>
          </cell>
          <cell r="W170">
            <v>4122</v>
          </cell>
          <cell r="X170">
            <v>2095</v>
          </cell>
          <cell r="Y170">
            <v>638</v>
          </cell>
        </row>
        <row r="171">
          <cell r="C171" t="str">
            <v>SNO</v>
          </cell>
          <cell r="E171" t="str">
            <v>NA</v>
          </cell>
          <cell r="F171" t="str">
            <v>SOP</v>
          </cell>
          <cell r="O171">
            <v>288</v>
          </cell>
          <cell r="P171">
            <v>1152</v>
          </cell>
          <cell r="Q171">
            <v>6048</v>
          </cell>
          <cell r="R171">
            <v>10848</v>
          </cell>
          <cell r="S171">
            <v>151079</v>
          </cell>
          <cell r="T171">
            <v>57421</v>
          </cell>
          <cell r="U171">
            <v>24833</v>
          </cell>
          <cell r="V171">
            <v>11098</v>
          </cell>
          <cell r="W171">
            <v>4122</v>
          </cell>
          <cell r="X171">
            <v>2095</v>
          </cell>
          <cell r="Y171">
            <v>638</v>
          </cell>
        </row>
        <row r="172">
          <cell r="C172" t="str">
            <v>SNO</v>
          </cell>
          <cell r="E172" t="str">
            <v>NA</v>
          </cell>
          <cell r="F172" t="str">
            <v>All Customer Locations</v>
          </cell>
          <cell r="O172">
            <v>288</v>
          </cell>
          <cell r="P172">
            <v>1152</v>
          </cell>
          <cell r="Q172">
            <v>6048</v>
          </cell>
          <cell r="R172">
            <v>10848</v>
          </cell>
          <cell r="S172">
            <v>151079</v>
          </cell>
          <cell r="T172">
            <v>57421</v>
          </cell>
          <cell r="U172">
            <v>24833</v>
          </cell>
          <cell r="V172">
            <v>11098</v>
          </cell>
          <cell r="W172">
            <v>4122</v>
          </cell>
          <cell r="X172">
            <v>2095</v>
          </cell>
          <cell r="Y172">
            <v>638</v>
          </cell>
        </row>
        <row r="173">
          <cell r="C173" t="str">
            <v>SNO</v>
          </cell>
          <cell r="E173" t="str">
            <v>NA</v>
          </cell>
          <cell r="F173" t="str">
            <v>SOP</v>
          </cell>
          <cell r="O173">
            <v>288</v>
          </cell>
          <cell r="P173">
            <v>1152</v>
          </cell>
          <cell r="Q173">
            <v>6048</v>
          </cell>
          <cell r="R173">
            <v>10848</v>
          </cell>
          <cell r="S173">
            <v>151079</v>
          </cell>
          <cell r="T173">
            <v>57421</v>
          </cell>
          <cell r="U173">
            <v>24833</v>
          </cell>
          <cell r="V173">
            <v>11098</v>
          </cell>
          <cell r="W173">
            <v>4122</v>
          </cell>
          <cell r="X173">
            <v>2095</v>
          </cell>
          <cell r="Y173">
            <v>638</v>
          </cell>
        </row>
        <row r="174">
          <cell r="C174" t="str">
            <v>SL</v>
          </cell>
          <cell r="E174" t="str">
            <v>NA</v>
          </cell>
          <cell r="F174" t="str">
            <v>All Customer Locations</v>
          </cell>
          <cell r="O174">
            <v>10835.01399999999</v>
          </cell>
          <cell r="P174">
            <v>-9771.5790000000015</v>
          </cell>
          <cell r="Q174">
            <v>15478.733000000002</v>
          </cell>
          <cell r="R174">
            <v>13906.867</v>
          </cell>
          <cell r="S174">
            <v>15470.469000000001</v>
          </cell>
          <cell r="T174">
            <v>14528.433999999999</v>
          </cell>
          <cell r="U174">
            <v>2965.5339999999997</v>
          </cell>
          <cell r="V174">
            <v>14934.1</v>
          </cell>
          <cell r="W174">
            <v>15073.166000000001</v>
          </cell>
          <cell r="X174">
            <v>14914.099999999999</v>
          </cell>
          <cell r="Y174">
            <v>15075.806999999999</v>
          </cell>
        </row>
        <row r="175">
          <cell r="C175" t="str">
            <v>SL</v>
          </cell>
          <cell r="E175" t="str">
            <v>NA</v>
          </cell>
          <cell r="F175" t="str">
            <v>SOP</v>
          </cell>
          <cell r="O175">
            <v>10339.41399999999</v>
          </cell>
          <cell r="P175">
            <v>-10509.747000000001</v>
          </cell>
          <cell r="Q175">
            <v>14767.733000000002</v>
          </cell>
          <cell r="R175">
            <v>13206.7</v>
          </cell>
          <cell r="S175">
            <v>14499.169</v>
          </cell>
          <cell r="T175">
            <v>14019.433999999999</v>
          </cell>
          <cell r="U175">
            <v>2456.5339999999997</v>
          </cell>
          <cell r="V175">
            <v>14425.1</v>
          </cell>
          <cell r="W175">
            <v>14564.166000000001</v>
          </cell>
          <cell r="X175">
            <v>14405.099999999999</v>
          </cell>
          <cell r="Y175">
            <v>14566.806999999999</v>
          </cell>
        </row>
        <row r="176">
          <cell r="C176" t="str">
            <v>SL2</v>
          </cell>
          <cell r="E176" t="str">
            <v>NA</v>
          </cell>
          <cell r="F176" t="str">
            <v>All Customer Locations</v>
          </cell>
          <cell r="O176">
            <v>325.60000000000002</v>
          </cell>
          <cell r="P176">
            <v>1165.8310000000001</v>
          </cell>
          <cell r="Q176">
            <v>1042</v>
          </cell>
          <cell r="R176">
            <v>1042</v>
          </cell>
          <cell r="S176">
            <v>1085.499</v>
          </cell>
          <cell r="T176">
            <v>1088.6669999999999</v>
          </cell>
          <cell r="U176">
            <v>1042</v>
          </cell>
          <cell r="V176">
            <v>1042</v>
          </cell>
          <cell r="W176">
            <v>1042</v>
          </cell>
          <cell r="X176">
            <v>1035.4000000000001</v>
          </cell>
          <cell r="Y176">
            <v>1022.172</v>
          </cell>
        </row>
        <row r="177">
          <cell r="C177" t="str">
            <v>SL2</v>
          </cell>
          <cell r="E177" t="str">
            <v>NA</v>
          </cell>
          <cell r="F177" t="str">
            <v>SOP</v>
          </cell>
          <cell r="O177">
            <v>325.60000000000002</v>
          </cell>
          <cell r="P177">
            <v>1165.8310000000001</v>
          </cell>
          <cell r="Q177">
            <v>1042</v>
          </cell>
          <cell r="R177">
            <v>1042</v>
          </cell>
          <cell r="S177">
            <v>1085.499</v>
          </cell>
          <cell r="T177">
            <v>1088.6669999999999</v>
          </cell>
          <cell r="U177">
            <v>1042</v>
          </cell>
          <cell r="V177">
            <v>1042</v>
          </cell>
          <cell r="W177">
            <v>1042</v>
          </cell>
          <cell r="X177">
            <v>1035.4000000000001</v>
          </cell>
          <cell r="Y177">
            <v>1022.172</v>
          </cell>
        </row>
        <row r="178">
          <cell r="C178" t="str">
            <v>SL2</v>
          </cell>
          <cell r="E178" t="str">
            <v>NA</v>
          </cell>
          <cell r="F178" t="str">
            <v>All Customer Locations</v>
          </cell>
          <cell r="O178">
            <v>325.60000000000002</v>
          </cell>
          <cell r="P178">
            <v>1165.8310000000001</v>
          </cell>
          <cell r="Q178">
            <v>1042</v>
          </cell>
          <cell r="R178">
            <v>1042</v>
          </cell>
          <cell r="S178">
            <v>1085.499</v>
          </cell>
          <cell r="T178">
            <v>1088.6669999999999</v>
          </cell>
          <cell r="U178">
            <v>1042</v>
          </cell>
          <cell r="V178">
            <v>1042</v>
          </cell>
          <cell r="W178">
            <v>1042</v>
          </cell>
          <cell r="X178">
            <v>1035.4000000000001</v>
          </cell>
          <cell r="Y178">
            <v>1022.172</v>
          </cell>
        </row>
        <row r="179">
          <cell r="C179" t="str">
            <v>SL2</v>
          </cell>
          <cell r="E179" t="str">
            <v>NA</v>
          </cell>
          <cell r="F179" t="str">
            <v>SOP</v>
          </cell>
          <cell r="O179">
            <v>325.60000000000002</v>
          </cell>
          <cell r="P179">
            <v>1165.8310000000001</v>
          </cell>
          <cell r="Q179">
            <v>1042</v>
          </cell>
          <cell r="R179">
            <v>1042</v>
          </cell>
          <cell r="S179">
            <v>1085.499</v>
          </cell>
          <cell r="T179">
            <v>1088.6669999999999</v>
          </cell>
          <cell r="U179">
            <v>1042</v>
          </cell>
          <cell r="V179">
            <v>1042</v>
          </cell>
          <cell r="W179">
            <v>1042</v>
          </cell>
          <cell r="X179">
            <v>1035.4000000000001</v>
          </cell>
          <cell r="Y179">
            <v>1022.172</v>
          </cell>
        </row>
        <row r="180">
          <cell r="C180" t="str">
            <v>T</v>
          </cell>
          <cell r="E180" t="str">
            <v>NA</v>
          </cell>
          <cell r="F180" t="str">
            <v>All Customer Locations</v>
          </cell>
          <cell r="O180">
            <v>68009.844999999958</v>
          </cell>
          <cell r="P180">
            <v>64783.38900000001</v>
          </cell>
          <cell r="Q180">
            <v>66321.097999999998</v>
          </cell>
          <cell r="R180">
            <v>64666.133000000002</v>
          </cell>
          <cell r="S180">
            <v>61091.866000000002</v>
          </cell>
          <cell r="T180">
            <v>62674.367000000006</v>
          </cell>
          <cell r="U180">
            <v>62438.033000000003</v>
          </cell>
          <cell r="V180">
            <v>62183.8</v>
          </cell>
          <cell r="W180">
            <v>61450.7</v>
          </cell>
          <cell r="X180">
            <v>61770.899000000005</v>
          </cell>
          <cell r="Y180">
            <v>61302.721999999994</v>
          </cell>
        </row>
        <row r="181">
          <cell r="C181" t="str">
            <v>T</v>
          </cell>
          <cell r="E181" t="str">
            <v>NA</v>
          </cell>
          <cell r="F181" t="str">
            <v>SOP</v>
          </cell>
          <cell r="O181">
            <v>66398.011999999959</v>
          </cell>
          <cell r="P181">
            <v>62513.556000000011</v>
          </cell>
          <cell r="Q181">
            <v>64108.097999999998</v>
          </cell>
          <cell r="R181">
            <v>62497.633000000002</v>
          </cell>
          <cell r="S181">
            <v>59134.667000000001</v>
          </cell>
          <cell r="T181">
            <v>60925.734000000004</v>
          </cell>
          <cell r="U181">
            <v>60473.033000000003</v>
          </cell>
          <cell r="V181">
            <v>60218.8</v>
          </cell>
          <cell r="W181">
            <v>59485.7</v>
          </cell>
          <cell r="X181">
            <v>59805.899000000005</v>
          </cell>
          <cell r="Y181">
            <v>59337.721999999994</v>
          </cell>
        </row>
        <row r="182">
          <cell r="C182" t="str">
            <v>ES</v>
          </cell>
          <cell r="E182" t="str">
            <v>NA</v>
          </cell>
          <cell r="F182" t="str">
            <v>All Customer Locations</v>
          </cell>
          <cell r="O182">
            <v>4556786</v>
          </cell>
          <cell r="P182">
            <v>4957605.4600000009</v>
          </cell>
          <cell r="Q182">
            <v>5068477.16</v>
          </cell>
          <cell r="R182">
            <v>5198412.93</v>
          </cell>
          <cell r="S182">
            <v>5643776.7200000007</v>
          </cell>
          <cell r="T182">
            <v>5689118.3400000008</v>
          </cell>
          <cell r="U182">
            <v>4901617.7200000016</v>
          </cell>
          <cell r="V182">
            <v>4364867.16</v>
          </cell>
          <cell r="W182">
            <v>4125758.38</v>
          </cell>
          <cell r="X182">
            <v>4039734.1100000003</v>
          </cell>
          <cell r="Y182">
            <v>4228478.16</v>
          </cell>
        </row>
        <row r="183">
          <cell r="C183" t="str">
            <v>ES</v>
          </cell>
          <cell r="E183" t="str">
            <v>NA</v>
          </cell>
          <cell r="F183" t="str">
            <v>SOP</v>
          </cell>
          <cell r="O183">
            <v>3285107.9399999995</v>
          </cell>
          <cell r="P183">
            <v>3419598.8800000004</v>
          </cell>
          <cell r="Q183">
            <v>3562421.71</v>
          </cell>
          <cell r="R183">
            <v>3771393.3099999996</v>
          </cell>
          <cell r="S183">
            <v>4177542.9100000006</v>
          </cell>
          <cell r="T183">
            <v>4285430.82</v>
          </cell>
          <cell r="U183">
            <v>3666932.9000000013</v>
          </cell>
          <cell r="V183">
            <v>3142165.4400000004</v>
          </cell>
          <cell r="W183">
            <v>2903404.4199999995</v>
          </cell>
          <cell r="X183">
            <v>2630579.81</v>
          </cell>
          <cell r="Y183">
            <v>2790527.87</v>
          </cell>
        </row>
        <row r="184">
          <cell r="C184" t="str">
            <v>ES</v>
          </cell>
          <cell r="E184" t="str">
            <v>NA</v>
          </cell>
          <cell r="F184" t="str">
            <v>All Customer Locations</v>
          </cell>
          <cell r="O184">
            <v>14666.573</v>
          </cell>
          <cell r="P184">
            <v>15728.053000000004</v>
          </cell>
          <cell r="Q184">
            <v>15346.078999999998</v>
          </cell>
          <cell r="R184">
            <v>14890.764000000003</v>
          </cell>
          <cell r="S184">
            <v>15607.239000000001</v>
          </cell>
          <cell r="T184">
            <v>14919.322</v>
          </cell>
          <cell r="U184">
            <v>14653.005000000003</v>
          </cell>
          <cell r="V184">
            <v>14431.985999999999</v>
          </cell>
          <cell r="W184">
            <v>14020.007999999994</v>
          </cell>
          <cell r="X184">
            <v>14438.081000000002</v>
          </cell>
          <cell r="Y184">
            <v>15146.448999999995</v>
          </cell>
        </row>
        <row r="185">
          <cell r="C185" t="str">
            <v>ES</v>
          </cell>
          <cell r="E185" t="str">
            <v>NA</v>
          </cell>
          <cell r="F185" t="str">
            <v>SOP</v>
          </cell>
          <cell r="O185">
            <v>11359.972</v>
          </cell>
          <cell r="P185">
            <v>11816.193000000005</v>
          </cell>
          <cell r="Q185">
            <v>11661.842999999997</v>
          </cell>
          <cell r="R185">
            <v>11446.558000000003</v>
          </cell>
          <cell r="S185">
            <v>12222.341000000002</v>
          </cell>
          <cell r="T185">
            <v>11684.816999999999</v>
          </cell>
          <cell r="U185">
            <v>11338.273000000003</v>
          </cell>
          <cell r="V185">
            <v>11162.370999999999</v>
          </cell>
          <cell r="W185">
            <v>10765.206999999995</v>
          </cell>
          <cell r="X185">
            <v>10730.646000000002</v>
          </cell>
          <cell r="Y185">
            <v>10633.794999999995</v>
          </cell>
        </row>
        <row r="186">
          <cell r="C186" t="str">
            <v>ES</v>
          </cell>
          <cell r="E186" t="str">
            <v>NA</v>
          </cell>
          <cell r="F186" t="str">
            <v>All Customer Locations</v>
          </cell>
          <cell r="O186">
            <v>4556786.0010000002</v>
          </cell>
          <cell r="P186">
            <v>4957605.4589999998</v>
          </cell>
          <cell r="Q186">
            <v>5068477.1579999998</v>
          </cell>
          <cell r="R186">
            <v>5198412.9330000002</v>
          </cell>
          <cell r="S186">
            <v>5643776.7199999997</v>
          </cell>
          <cell r="T186">
            <v>5689118.3350000009</v>
          </cell>
          <cell r="U186">
            <v>4901617.7019999996</v>
          </cell>
          <cell r="V186">
            <v>4364867.1430000011</v>
          </cell>
          <cell r="W186">
            <v>4125758.3969999999</v>
          </cell>
          <cell r="X186">
            <v>4039734.1039999994</v>
          </cell>
          <cell r="Y186">
            <v>4228478.1490000002</v>
          </cell>
        </row>
        <row r="187">
          <cell r="C187" t="str">
            <v>ES</v>
          </cell>
          <cell r="E187" t="str">
            <v>NA</v>
          </cell>
          <cell r="F187" t="str">
            <v>SOP</v>
          </cell>
          <cell r="O187">
            <v>3285107.9370000004</v>
          </cell>
          <cell r="P187">
            <v>3419598.875</v>
          </cell>
          <cell r="Q187">
            <v>3562421.71</v>
          </cell>
          <cell r="R187">
            <v>3771393.3169999998</v>
          </cell>
          <cell r="S187">
            <v>4177542.912</v>
          </cell>
          <cell r="T187">
            <v>4285430.8150000004</v>
          </cell>
          <cell r="U187">
            <v>3666932.8870000001</v>
          </cell>
          <cell r="V187">
            <v>3142165.4250000007</v>
          </cell>
          <cell r="W187">
            <v>2903404.4339999994</v>
          </cell>
          <cell r="X187">
            <v>2630579.8079999993</v>
          </cell>
          <cell r="Y187">
            <v>2790527.861</v>
          </cell>
        </row>
        <row r="188">
          <cell r="C188" t="str">
            <v>ES</v>
          </cell>
          <cell r="E188" t="str">
            <v>NA</v>
          </cell>
          <cell r="F188" t="str">
            <v>All Customer Locations</v>
          </cell>
          <cell r="O188">
            <v>14666.573</v>
          </cell>
          <cell r="P188">
            <v>15728.053000000004</v>
          </cell>
          <cell r="Q188">
            <v>15346.078999999998</v>
          </cell>
          <cell r="R188">
            <v>14890.764000000003</v>
          </cell>
          <cell r="S188">
            <v>15607.239000000001</v>
          </cell>
          <cell r="T188">
            <v>14919.322</v>
          </cell>
          <cell r="U188">
            <v>14653.005000000003</v>
          </cell>
          <cell r="V188">
            <v>14431.985999999999</v>
          </cell>
          <cell r="W188">
            <v>14020.007999999994</v>
          </cell>
          <cell r="X188">
            <v>14438.081000000002</v>
          </cell>
          <cell r="Y188">
            <v>15146.448999999995</v>
          </cell>
        </row>
        <row r="189">
          <cell r="C189" t="str">
            <v>ES</v>
          </cell>
          <cell r="E189" t="str">
            <v>NA</v>
          </cell>
          <cell r="F189" t="str">
            <v>SOP</v>
          </cell>
          <cell r="O189">
            <v>11359.972</v>
          </cell>
          <cell r="P189">
            <v>11816.193000000005</v>
          </cell>
          <cell r="Q189">
            <v>11661.842999999997</v>
          </cell>
          <cell r="R189">
            <v>11446.558000000003</v>
          </cell>
          <cell r="S189">
            <v>12222.341000000002</v>
          </cell>
          <cell r="T189">
            <v>11684.816999999999</v>
          </cell>
          <cell r="U189">
            <v>11338.273000000003</v>
          </cell>
          <cell r="V189">
            <v>11162.370999999999</v>
          </cell>
          <cell r="W189">
            <v>10765.206999999995</v>
          </cell>
          <cell r="X189">
            <v>10730.646000000002</v>
          </cell>
          <cell r="Y189">
            <v>10633.794999999995</v>
          </cell>
        </row>
        <row r="190">
          <cell r="C190" t="str">
            <v>EP</v>
          </cell>
          <cell r="E190" t="str">
            <v>NA</v>
          </cell>
          <cell r="F190" t="str">
            <v>All Customer Locations</v>
          </cell>
          <cell r="O190">
            <v>700860</v>
          </cell>
          <cell r="P190">
            <v>1086990.99</v>
          </cell>
          <cell r="Q190">
            <v>1208859.01</v>
          </cell>
          <cell r="R190">
            <v>1191391.5699999998</v>
          </cell>
          <cell r="S190">
            <v>1242451.82</v>
          </cell>
          <cell r="T190">
            <v>1309696.406</v>
          </cell>
          <cell r="U190">
            <v>1180537.3700000001</v>
          </cell>
          <cell r="V190">
            <v>1146722.791</v>
          </cell>
          <cell r="W190">
            <v>1169255.42</v>
          </cell>
          <cell r="X190">
            <v>1113380.0159999998</v>
          </cell>
          <cell r="Y190">
            <v>1160822.371</v>
          </cell>
        </row>
        <row r="191">
          <cell r="C191" t="str">
            <v>EP</v>
          </cell>
          <cell r="E191" t="str">
            <v>NA</v>
          </cell>
          <cell r="F191" t="str">
            <v>SOP</v>
          </cell>
          <cell r="O191">
            <v>458160</v>
          </cell>
          <cell r="P191">
            <v>662250.99</v>
          </cell>
          <cell r="Q191">
            <v>642699.01</v>
          </cell>
          <cell r="R191">
            <v>634351.56999999995</v>
          </cell>
          <cell r="S191">
            <v>648571.82000000007</v>
          </cell>
          <cell r="T191">
            <v>702712.71</v>
          </cell>
          <cell r="U191">
            <v>639277.37</v>
          </cell>
          <cell r="V191">
            <v>635183.65</v>
          </cell>
          <cell r="W191">
            <v>794075.42</v>
          </cell>
          <cell r="X191">
            <v>754700.01599999995</v>
          </cell>
          <cell r="Y191">
            <v>775082.37100000004</v>
          </cell>
        </row>
        <row r="192">
          <cell r="C192" t="str">
            <v>EP</v>
          </cell>
          <cell r="E192" t="str">
            <v>NA</v>
          </cell>
          <cell r="F192" t="str">
            <v>All Customer Locations</v>
          </cell>
          <cell r="O192">
            <v>1790.056</v>
          </cell>
          <cell r="P192">
            <v>3534.3199999999997</v>
          </cell>
          <cell r="Q192">
            <v>3724.55</v>
          </cell>
          <cell r="R192">
            <v>3638.6800000000003</v>
          </cell>
          <cell r="S192">
            <v>3775.6140000000005</v>
          </cell>
          <cell r="T192">
            <v>3825.01</v>
          </cell>
          <cell r="U192">
            <v>3515.1400000000003</v>
          </cell>
          <cell r="V192">
            <v>3674.25</v>
          </cell>
          <cell r="W192">
            <v>3914.2199999999993</v>
          </cell>
          <cell r="X192">
            <v>3293.1</v>
          </cell>
          <cell r="Y192">
            <v>3630.9009999999998</v>
          </cell>
        </row>
        <row r="193">
          <cell r="C193" t="str">
            <v>EP</v>
          </cell>
          <cell r="E193" t="str">
            <v>NA</v>
          </cell>
          <cell r="F193" t="str">
            <v>SOP</v>
          </cell>
          <cell r="O193">
            <v>1139.4159999999999</v>
          </cell>
          <cell r="P193">
            <v>2252.0099999999998</v>
          </cell>
          <cell r="Q193">
            <v>2299.5099999999998</v>
          </cell>
          <cell r="R193">
            <v>2280.46</v>
          </cell>
          <cell r="S193">
            <v>2369.09</v>
          </cell>
          <cell r="T193">
            <v>2407.39</v>
          </cell>
          <cell r="U193">
            <v>2185.2400000000002</v>
          </cell>
          <cell r="V193">
            <v>2325.11</v>
          </cell>
          <cell r="W193">
            <v>2825.7599999999993</v>
          </cell>
          <cell r="X193">
            <v>2300.6999999999998</v>
          </cell>
          <cell r="Y193">
            <v>2488.3809999999999</v>
          </cell>
        </row>
        <row r="194">
          <cell r="C194" t="str">
            <v>EP</v>
          </cell>
          <cell r="E194" t="str">
            <v>NA</v>
          </cell>
          <cell r="F194" t="str">
            <v>All Customer Locations</v>
          </cell>
          <cell r="O194">
            <v>700860</v>
          </cell>
          <cell r="P194">
            <v>1086990.99</v>
          </cell>
          <cell r="Q194">
            <v>1208859.01</v>
          </cell>
          <cell r="R194">
            <v>1191391.5699999998</v>
          </cell>
          <cell r="S194">
            <v>1242451.82</v>
          </cell>
          <cell r="T194">
            <v>1309696.406</v>
          </cell>
          <cell r="U194">
            <v>1180537.3700000001</v>
          </cell>
          <cell r="V194">
            <v>1146722.791</v>
          </cell>
          <cell r="W194">
            <v>1169255.42</v>
          </cell>
          <cell r="X194">
            <v>1113380.0159999998</v>
          </cell>
          <cell r="Y194">
            <v>1160822.371</v>
          </cell>
        </row>
        <row r="195">
          <cell r="C195" t="str">
            <v>EP</v>
          </cell>
          <cell r="E195" t="str">
            <v>NA</v>
          </cell>
          <cell r="F195" t="str">
            <v>SOP</v>
          </cell>
          <cell r="O195">
            <v>458160</v>
          </cell>
          <cell r="P195">
            <v>662250.99</v>
          </cell>
          <cell r="Q195">
            <v>642699.01</v>
          </cell>
          <cell r="R195">
            <v>634351.56999999995</v>
          </cell>
          <cell r="S195">
            <v>648571.82000000007</v>
          </cell>
          <cell r="T195">
            <v>702712.71</v>
          </cell>
          <cell r="U195">
            <v>639277.37</v>
          </cell>
          <cell r="V195">
            <v>635183.65</v>
          </cell>
          <cell r="W195">
            <v>794075.42</v>
          </cell>
          <cell r="X195">
            <v>754700.01599999995</v>
          </cell>
          <cell r="Y195">
            <v>775082.37100000004</v>
          </cell>
        </row>
        <row r="196">
          <cell r="C196" t="str">
            <v>EP</v>
          </cell>
          <cell r="E196" t="str">
            <v>NA</v>
          </cell>
          <cell r="F196" t="str">
            <v>All Customer Locations</v>
          </cell>
          <cell r="O196">
            <v>1790.056</v>
          </cell>
          <cell r="P196">
            <v>3534.3199999999997</v>
          </cell>
          <cell r="Q196">
            <v>3724.55</v>
          </cell>
          <cell r="R196">
            <v>3638.6800000000003</v>
          </cell>
          <cell r="S196">
            <v>3775.6140000000005</v>
          </cell>
          <cell r="T196">
            <v>3825.01</v>
          </cell>
          <cell r="U196">
            <v>3515.1400000000003</v>
          </cell>
          <cell r="V196">
            <v>3674.25</v>
          </cell>
          <cell r="W196">
            <v>3914.2199999999993</v>
          </cell>
          <cell r="X196">
            <v>3293.1</v>
          </cell>
          <cell r="Y196">
            <v>3630.9009999999998</v>
          </cell>
        </row>
        <row r="197">
          <cell r="C197" t="str">
            <v>EP</v>
          </cell>
          <cell r="E197" t="str">
            <v>NA</v>
          </cell>
          <cell r="F197" t="str">
            <v>SOP</v>
          </cell>
          <cell r="O197">
            <v>1139.4159999999999</v>
          </cell>
          <cell r="P197">
            <v>2252.0099999999998</v>
          </cell>
          <cell r="Q197">
            <v>2299.5099999999998</v>
          </cell>
          <cell r="R197">
            <v>2280.46</v>
          </cell>
          <cell r="S197">
            <v>2369.09</v>
          </cell>
          <cell r="T197">
            <v>2407.39</v>
          </cell>
          <cell r="U197">
            <v>2185.2400000000002</v>
          </cell>
          <cell r="V197">
            <v>2325.11</v>
          </cell>
          <cell r="W197">
            <v>2825.7599999999993</v>
          </cell>
          <cell r="X197">
            <v>2300.6999999999998</v>
          </cell>
          <cell r="Y197">
            <v>2488.3809999999999</v>
          </cell>
        </row>
        <row r="198">
          <cell r="C198" t="str">
            <v>EST</v>
          </cell>
          <cell r="E198" t="str">
            <v>KWH_OFPK</v>
          </cell>
          <cell r="F198" t="str">
            <v>All Customer Locations</v>
          </cell>
          <cell r="O198">
            <v>0</v>
          </cell>
          <cell r="P198">
            <v>448589.95199999999</v>
          </cell>
          <cell r="Q198">
            <v>374494.65599999996</v>
          </cell>
          <cell r="R198">
            <v>393363.64800000004</v>
          </cell>
          <cell r="S198">
            <v>394359.36</v>
          </cell>
          <cell r="T198">
            <v>400113.79200000002</v>
          </cell>
          <cell r="U198">
            <v>377105.85600000003</v>
          </cell>
          <cell r="V198">
            <v>404802.81599999999</v>
          </cell>
          <cell r="W198">
            <v>391513.34400000004</v>
          </cell>
          <cell r="X198">
            <v>403531.2</v>
          </cell>
          <cell r="Y198">
            <v>407330.11200000002</v>
          </cell>
        </row>
        <row r="199">
          <cell r="C199" t="str">
            <v>EST</v>
          </cell>
          <cell r="E199" t="str">
            <v>KWH_OFPK</v>
          </cell>
          <cell r="F199" t="str">
            <v>SOP</v>
          </cell>
          <cell r="O199">
            <v>0</v>
          </cell>
          <cell r="P199">
            <v>189344.83199999999</v>
          </cell>
          <cell r="Q199">
            <v>159924.09599999999</v>
          </cell>
          <cell r="R199">
            <v>175924.60800000001</v>
          </cell>
          <cell r="S199">
            <v>179951.04</v>
          </cell>
          <cell r="T199">
            <v>179884.03200000001</v>
          </cell>
          <cell r="U199">
            <v>170876.736</v>
          </cell>
          <cell r="V199">
            <v>186467.136</v>
          </cell>
          <cell r="W199">
            <v>176363.90400000001</v>
          </cell>
          <cell r="X199">
            <v>176355.84</v>
          </cell>
          <cell r="Y199">
            <v>178169.47200000001</v>
          </cell>
        </row>
        <row r="200">
          <cell r="C200" t="str">
            <v>EST</v>
          </cell>
          <cell r="E200" t="str">
            <v>KWH_PK</v>
          </cell>
          <cell r="F200" t="str">
            <v>All Customer Locations</v>
          </cell>
          <cell r="O200">
            <v>0</v>
          </cell>
          <cell r="P200">
            <v>326828.73600000003</v>
          </cell>
          <cell r="Q200">
            <v>332565.50400000002</v>
          </cell>
          <cell r="R200">
            <v>292789.24800000002</v>
          </cell>
          <cell r="S200">
            <v>329712</v>
          </cell>
          <cell r="T200">
            <v>353341.63199999998</v>
          </cell>
          <cell r="U200">
            <v>300373.43999999994</v>
          </cell>
          <cell r="V200">
            <v>313878.71999999997</v>
          </cell>
          <cell r="W200">
            <v>287387.90399999998</v>
          </cell>
          <cell r="X200">
            <v>309653.76000000001</v>
          </cell>
          <cell r="Y200">
            <v>326633.08799999999</v>
          </cell>
        </row>
        <row r="201">
          <cell r="C201" t="str">
            <v>EST</v>
          </cell>
          <cell r="E201" t="str">
            <v>KWH_PK</v>
          </cell>
          <cell r="F201" t="str">
            <v>SOP</v>
          </cell>
          <cell r="O201">
            <v>0</v>
          </cell>
          <cell r="P201">
            <v>138163.77600000001</v>
          </cell>
          <cell r="Q201">
            <v>141844.22400000002</v>
          </cell>
          <cell r="R201">
            <v>134612.92800000001</v>
          </cell>
          <cell r="S201">
            <v>162787.20000000001</v>
          </cell>
          <cell r="T201">
            <v>175180.992</v>
          </cell>
          <cell r="U201">
            <v>148476.47999999998</v>
          </cell>
          <cell r="V201">
            <v>150387.84</v>
          </cell>
          <cell r="W201">
            <v>131646.144</v>
          </cell>
          <cell r="X201">
            <v>132081.60000000001</v>
          </cell>
          <cell r="Y201">
            <v>142144.128</v>
          </cell>
        </row>
        <row r="202">
          <cell r="C202" t="str">
            <v>EST</v>
          </cell>
          <cell r="E202" t="str">
            <v>KW_PK</v>
          </cell>
          <cell r="F202" t="str">
            <v>All Customer Locations</v>
          </cell>
          <cell r="O202">
            <v>0</v>
          </cell>
          <cell r="P202">
            <v>1818.848</v>
          </cell>
          <cell r="Q202">
            <v>1698.88</v>
          </cell>
          <cell r="R202">
            <v>1719.04</v>
          </cell>
          <cell r="S202">
            <v>1667.2</v>
          </cell>
          <cell r="T202">
            <v>1700.8000000000002</v>
          </cell>
          <cell r="U202">
            <v>1676.8000000000002</v>
          </cell>
          <cell r="V202">
            <v>1629.76</v>
          </cell>
          <cell r="W202">
            <v>1684.48</v>
          </cell>
          <cell r="X202">
            <v>1732.48</v>
          </cell>
          <cell r="Y202">
            <v>1874.528</v>
          </cell>
        </row>
        <row r="203">
          <cell r="C203" t="str">
            <v>EST</v>
          </cell>
          <cell r="E203" t="str">
            <v>KW_PK</v>
          </cell>
          <cell r="F203" t="str">
            <v>SOP</v>
          </cell>
          <cell r="O203">
            <v>0</v>
          </cell>
          <cell r="P203">
            <v>1060.4479999999999</v>
          </cell>
          <cell r="Q203">
            <v>1000</v>
          </cell>
          <cell r="R203">
            <v>1000</v>
          </cell>
          <cell r="S203">
            <v>1000</v>
          </cell>
          <cell r="T203">
            <v>1000</v>
          </cell>
          <cell r="U203">
            <v>1000</v>
          </cell>
          <cell r="V203">
            <v>1000</v>
          </cell>
          <cell r="W203">
            <v>1000</v>
          </cell>
          <cell r="X203">
            <v>1000</v>
          </cell>
          <cell r="Y203">
            <v>1095.008</v>
          </cell>
        </row>
        <row r="204">
          <cell r="C204" t="str">
            <v>EST</v>
          </cell>
          <cell r="E204" t="str">
            <v>NA</v>
          </cell>
          <cell r="F204" t="str">
            <v>All Customer Locations</v>
          </cell>
          <cell r="O204">
            <v>0</v>
          </cell>
          <cell r="P204">
            <v>775418.68800000008</v>
          </cell>
          <cell r="Q204">
            <v>707060.16</v>
          </cell>
          <cell r="R204">
            <v>686152.89599999995</v>
          </cell>
          <cell r="S204">
            <v>724071.36</v>
          </cell>
          <cell r="T204">
            <v>753455.424</v>
          </cell>
          <cell r="U204">
            <v>677479.29600000009</v>
          </cell>
          <cell r="V204">
            <v>718681.53600000008</v>
          </cell>
          <cell r="W204">
            <v>678901.24800000002</v>
          </cell>
          <cell r="X204">
            <v>713184.96</v>
          </cell>
          <cell r="Y204">
            <v>733963.2</v>
          </cell>
        </row>
        <row r="205">
          <cell r="C205" t="str">
            <v>EST</v>
          </cell>
          <cell r="E205" t="str">
            <v>NA</v>
          </cell>
          <cell r="F205" t="str">
            <v>SOP</v>
          </cell>
          <cell r="O205">
            <v>0</v>
          </cell>
          <cell r="P205">
            <v>327508.60800000001</v>
          </cell>
          <cell r="Q205">
            <v>301768.32000000001</v>
          </cell>
          <cell r="R205">
            <v>310537.53599999996</v>
          </cell>
          <cell r="S205">
            <v>342738.24</v>
          </cell>
          <cell r="T205">
            <v>355065.02399999998</v>
          </cell>
          <cell r="U205">
            <v>319353.21600000001</v>
          </cell>
          <cell r="V205">
            <v>336854.97600000002</v>
          </cell>
          <cell r="W205">
            <v>308010.04800000001</v>
          </cell>
          <cell r="X205">
            <v>308437.44</v>
          </cell>
          <cell r="Y205">
            <v>320313.59999999998</v>
          </cell>
        </row>
        <row r="206">
          <cell r="C206" t="str">
            <v>EST</v>
          </cell>
          <cell r="E206" t="str">
            <v>KW_T_PK</v>
          </cell>
          <cell r="F206" t="str">
            <v>All Customer Locations</v>
          </cell>
          <cell r="O206">
            <v>0</v>
          </cell>
          <cell r="P206">
            <v>1818.848</v>
          </cell>
          <cell r="Q206">
            <v>1698.88</v>
          </cell>
          <cell r="R206">
            <v>1719.04</v>
          </cell>
          <cell r="S206">
            <v>1667.2</v>
          </cell>
          <cell r="T206">
            <v>1700.8000000000002</v>
          </cell>
          <cell r="U206">
            <v>1676.8000000000002</v>
          </cell>
          <cell r="V206">
            <v>1629.76</v>
          </cell>
          <cell r="W206">
            <v>1684.48</v>
          </cell>
          <cell r="X206">
            <v>1732.48</v>
          </cell>
          <cell r="Y206">
            <v>1874.528</v>
          </cell>
        </row>
        <row r="207">
          <cell r="C207" t="str">
            <v>EST</v>
          </cell>
          <cell r="E207" t="str">
            <v>KW_T_PK</v>
          </cell>
          <cell r="F207" t="str">
            <v>SOP</v>
          </cell>
          <cell r="O207">
            <v>0</v>
          </cell>
          <cell r="P207">
            <v>1060.4479999999999</v>
          </cell>
          <cell r="Q207">
            <v>1000</v>
          </cell>
          <cell r="R207">
            <v>1000</v>
          </cell>
          <cell r="S207">
            <v>1000</v>
          </cell>
          <cell r="T207">
            <v>1000</v>
          </cell>
          <cell r="U207">
            <v>1000</v>
          </cell>
          <cell r="V207">
            <v>1000</v>
          </cell>
          <cell r="W207">
            <v>1000</v>
          </cell>
          <cell r="X207">
            <v>1000</v>
          </cell>
          <cell r="Y207">
            <v>1095.008</v>
          </cell>
        </row>
        <row r="208">
          <cell r="C208" t="str">
            <v>EPT</v>
          </cell>
          <cell r="E208" t="str">
            <v>KWH_OFPK</v>
          </cell>
          <cell r="F208" t="str">
            <v>All Customer Locations</v>
          </cell>
          <cell r="O208">
            <v>181196.03999999998</v>
          </cell>
          <cell r="P208">
            <v>875915.94000000006</v>
          </cell>
          <cell r="Q208">
            <v>722999.28</v>
          </cell>
          <cell r="R208">
            <v>701659.38000000012</v>
          </cell>
          <cell r="S208">
            <v>703145.76</v>
          </cell>
          <cell r="T208">
            <v>728332.38000000012</v>
          </cell>
          <cell r="U208">
            <v>684465.3</v>
          </cell>
          <cell r="V208">
            <v>723163.68</v>
          </cell>
          <cell r="W208">
            <v>722692.5</v>
          </cell>
          <cell r="X208">
            <v>679884.12000000011</v>
          </cell>
          <cell r="Y208">
            <v>712695.48</v>
          </cell>
        </row>
        <row r="209">
          <cell r="C209" t="str">
            <v>EPT</v>
          </cell>
          <cell r="E209" t="str">
            <v>KWH_OFPK</v>
          </cell>
          <cell r="F209" t="str">
            <v>SOP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</row>
        <row r="210">
          <cell r="C210" t="str">
            <v>EPT</v>
          </cell>
          <cell r="E210" t="str">
            <v>KWH_PK</v>
          </cell>
          <cell r="F210" t="str">
            <v>All Customer Locations</v>
          </cell>
          <cell r="O210">
            <v>162468.47999999998</v>
          </cell>
          <cell r="P210">
            <v>709776.12000000011</v>
          </cell>
          <cell r="Q210">
            <v>685690.32000000007</v>
          </cell>
          <cell r="R210">
            <v>612154.86</v>
          </cell>
          <cell r="S210">
            <v>611007.72</v>
          </cell>
          <cell r="T210">
            <v>659829.18000000005</v>
          </cell>
          <cell r="U210">
            <v>589770.72</v>
          </cell>
          <cell r="V210">
            <v>638994.6</v>
          </cell>
          <cell r="W210">
            <v>598203.96</v>
          </cell>
          <cell r="X210">
            <v>604330.31999999995</v>
          </cell>
          <cell r="Y210">
            <v>642995.34000000008</v>
          </cell>
        </row>
        <row r="211">
          <cell r="C211" t="str">
            <v>EPT</v>
          </cell>
          <cell r="E211" t="str">
            <v>KWH_PK</v>
          </cell>
          <cell r="F211" t="str">
            <v>SOP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</row>
        <row r="212">
          <cell r="C212" t="str">
            <v>EPT</v>
          </cell>
          <cell r="E212" t="str">
            <v>KW_OFPK</v>
          </cell>
          <cell r="F212" t="str">
            <v>All Customer Locations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23.400000000000002</v>
          </cell>
          <cell r="T212">
            <v>0</v>
          </cell>
          <cell r="U212">
            <v>12.6</v>
          </cell>
          <cell r="V212">
            <v>0</v>
          </cell>
          <cell r="W212">
            <v>0</v>
          </cell>
          <cell r="X212">
            <v>199.8</v>
          </cell>
          <cell r="Y212">
            <v>0</v>
          </cell>
        </row>
        <row r="213">
          <cell r="C213" t="str">
            <v>EPT</v>
          </cell>
          <cell r="E213" t="str">
            <v>KW_PK</v>
          </cell>
          <cell r="F213" t="str">
            <v>All Customer Locations</v>
          </cell>
          <cell r="O213">
            <v>1500</v>
          </cell>
          <cell r="P213">
            <v>4262.1000000000004</v>
          </cell>
          <cell r="Q213">
            <v>3201.4</v>
          </cell>
          <cell r="R213">
            <v>3118.1</v>
          </cell>
          <cell r="S213">
            <v>3203.6</v>
          </cell>
          <cell r="T213">
            <v>3197.3</v>
          </cell>
          <cell r="U213">
            <v>3291.8</v>
          </cell>
          <cell r="V213">
            <v>3264.8</v>
          </cell>
          <cell r="W213">
            <v>3142.4</v>
          </cell>
          <cell r="X213">
            <v>3094.7000000000003</v>
          </cell>
          <cell r="Y213">
            <v>3455.6000000000004</v>
          </cell>
        </row>
        <row r="214">
          <cell r="C214" t="str">
            <v>EPT</v>
          </cell>
          <cell r="E214" t="str">
            <v>KW_PK</v>
          </cell>
          <cell r="F214" t="str">
            <v>SOP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</row>
        <row r="215">
          <cell r="C215" t="str">
            <v>EPT</v>
          </cell>
          <cell r="E215" t="str">
            <v>NA</v>
          </cell>
          <cell r="F215" t="str">
            <v>All Customer Locations</v>
          </cell>
          <cell r="O215">
            <v>343664.52</v>
          </cell>
          <cell r="P215">
            <v>1585692.06</v>
          </cell>
          <cell r="Q215">
            <v>1408689.6</v>
          </cell>
          <cell r="R215">
            <v>1313814.24</v>
          </cell>
          <cell r="S215">
            <v>1314153.48</v>
          </cell>
          <cell r="T215">
            <v>1388161.56</v>
          </cell>
          <cell r="U215">
            <v>1274236.02</v>
          </cell>
          <cell r="V215">
            <v>1362158.28</v>
          </cell>
          <cell r="W215">
            <v>1320896.46</v>
          </cell>
          <cell r="X215">
            <v>1284214.44</v>
          </cell>
          <cell r="Y215">
            <v>1355690.82</v>
          </cell>
        </row>
        <row r="216">
          <cell r="C216" t="str">
            <v>EPT</v>
          </cell>
          <cell r="E216" t="str">
            <v>NA</v>
          </cell>
          <cell r="F216" t="str">
            <v>SOP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</row>
        <row r="217">
          <cell r="C217" t="str">
            <v>EPT</v>
          </cell>
          <cell r="E217" t="str">
            <v>KW_T_OFPK</v>
          </cell>
          <cell r="F217" t="str">
            <v>All Customer Locations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23.400000000000002</v>
          </cell>
          <cell r="T217">
            <v>0</v>
          </cell>
          <cell r="U217">
            <v>12.6</v>
          </cell>
          <cell r="V217">
            <v>0</v>
          </cell>
          <cell r="W217">
            <v>0</v>
          </cell>
          <cell r="X217">
            <v>199.8</v>
          </cell>
          <cell r="Y217">
            <v>0</v>
          </cell>
        </row>
        <row r="218">
          <cell r="C218" t="str">
            <v>EPT</v>
          </cell>
          <cell r="E218" t="str">
            <v>KW_T_PK</v>
          </cell>
          <cell r="F218" t="str">
            <v>All Customer Locations</v>
          </cell>
          <cell r="O218">
            <v>1500</v>
          </cell>
          <cell r="P218">
            <v>4262.1000000000004</v>
          </cell>
          <cell r="Q218">
            <v>3201.4</v>
          </cell>
          <cell r="R218">
            <v>3118.1</v>
          </cell>
          <cell r="S218">
            <v>3203.6</v>
          </cell>
          <cell r="T218">
            <v>3197.3</v>
          </cell>
          <cell r="U218">
            <v>3291.8</v>
          </cell>
          <cell r="V218">
            <v>3264.8</v>
          </cell>
          <cell r="W218">
            <v>3142.4</v>
          </cell>
          <cell r="X218">
            <v>3094.7000000000003</v>
          </cell>
          <cell r="Y218">
            <v>3455.6000000000004</v>
          </cell>
        </row>
        <row r="219">
          <cell r="C219" t="str">
            <v>EPT</v>
          </cell>
          <cell r="E219" t="str">
            <v>KW_T_PK</v>
          </cell>
          <cell r="F219" t="str">
            <v>SOP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</row>
        <row r="220">
          <cell r="C220" t="str">
            <v>HT</v>
          </cell>
          <cell r="E220" t="str">
            <v>KWH_OFPK</v>
          </cell>
          <cell r="F220" t="str">
            <v>All Customer Locations</v>
          </cell>
          <cell r="O220">
            <v>2749402.8</v>
          </cell>
          <cell r="P220">
            <v>6277166</v>
          </cell>
          <cell r="Q220">
            <v>5631259.5999999996</v>
          </cell>
          <cell r="R220">
            <v>5754778.7999999998</v>
          </cell>
          <cell r="S220">
            <v>5363987.5999999996</v>
          </cell>
          <cell r="T220">
            <v>6147865.2000000002</v>
          </cell>
          <cell r="U220">
            <v>5703305.5999999996</v>
          </cell>
          <cell r="V220">
            <v>5786769.5999999996</v>
          </cell>
          <cell r="W220">
            <v>5685616</v>
          </cell>
          <cell r="X220">
            <v>5790334.7999999998</v>
          </cell>
          <cell r="Y220">
            <v>4582651.2</v>
          </cell>
        </row>
        <row r="221">
          <cell r="C221" t="str">
            <v>HT</v>
          </cell>
          <cell r="E221" t="str">
            <v>KWH_OFPK</v>
          </cell>
          <cell r="F221" t="str">
            <v>SOP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</row>
        <row r="222">
          <cell r="C222" t="str">
            <v>HT</v>
          </cell>
          <cell r="E222" t="str">
            <v>KWH_PK</v>
          </cell>
          <cell r="F222" t="str">
            <v>All Customer Locations</v>
          </cell>
          <cell r="O222">
            <v>2103896.4</v>
          </cell>
          <cell r="P222">
            <v>4018670</v>
          </cell>
          <cell r="Q222">
            <v>4192529.6</v>
          </cell>
          <cell r="R222">
            <v>3663104.4</v>
          </cell>
          <cell r="S222">
            <v>3509779.6</v>
          </cell>
          <cell r="T222">
            <v>4260804.8</v>
          </cell>
          <cell r="U222">
            <v>3840124</v>
          </cell>
          <cell r="V222">
            <v>3625311.6</v>
          </cell>
          <cell r="W222">
            <v>3724808.8</v>
          </cell>
          <cell r="X222">
            <v>3635278</v>
          </cell>
          <cell r="Y222">
            <v>3120498.8</v>
          </cell>
        </row>
        <row r="223">
          <cell r="C223" t="str">
            <v>HT</v>
          </cell>
          <cell r="E223" t="str">
            <v>KW_D_OFPK</v>
          </cell>
          <cell r="F223" t="str">
            <v>All Customer Locations</v>
          </cell>
          <cell r="O223">
            <v>18</v>
          </cell>
          <cell r="P223">
            <v>0</v>
          </cell>
          <cell r="Q223">
            <v>28</v>
          </cell>
          <cell r="R223">
            <v>63.6</v>
          </cell>
          <cell r="S223">
            <v>126</v>
          </cell>
          <cell r="T223">
            <v>0</v>
          </cell>
          <cell r="U223">
            <v>112</v>
          </cell>
          <cell r="V223">
            <v>60</v>
          </cell>
          <cell r="W223">
            <v>42</v>
          </cell>
          <cell r="X223">
            <v>0</v>
          </cell>
          <cell r="Y223">
            <v>56</v>
          </cell>
        </row>
        <row r="224">
          <cell r="C224" t="str">
            <v>HT</v>
          </cell>
          <cell r="E224" t="str">
            <v>KW_D_PK</v>
          </cell>
          <cell r="F224" t="str">
            <v>All Customer Locations</v>
          </cell>
          <cell r="O224">
            <v>9565.2000000000007</v>
          </cell>
          <cell r="P224">
            <v>16336.8</v>
          </cell>
          <cell r="Q224">
            <v>15932.8</v>
          </cell>
          <cell r="R224">
            <v>15919.6</v>
          </cell>
          <cell r="S224">
            <v>16417.2</v>
          </cell>
          <cell r="T224">
            <v>16604</v>
          </cell>
          <cell r="U224">
            <v>16778</v>
          </cell>
          <cell r="V224">
            <v>16657.2</v>
          </cell>
          <cell r="W224">
            <v>16100.4</v>
          </cell>
          <cell r="X224">
            <v>16262.4</v>
          </cell>
          <cell r="Y224">
            <v>16217.6</v>
          </cell>
        </row>
        <row r="225">
          <cell r="C225" t="str">
            <v>HT</v>
          </cell>
          <cell r="E225" t="str">
            <v>KW_D_PK</v>
          </cell>
          <cell r="F225" t="str">
            <v>SOP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</row>
        <row r="226">
          <cell r="C226" t="str">
            <v>HT</v>
          </cell>
          <cell r="E226" t="str">
            <v>KW_T_OFPK</v>
          </cell>
          <cell r="F226" t="str">
            <v>All Customer Locations</v>
          </cell>
          <cell r="O226">
            <v>18</v>
          </cell>
          <cell r="P226">
            <v>0</v>
          </cell>
          <cell r="Q226">
            <v>28</v>
          </cell>
          <cell r="R226">
            <v>63.6</v>
          </cell>
          <cell r="S226">
            <v>126</v>
          </cell>
          <cell r="T226">
            <v>0</v>
          </cell>
          <cell r="U226">
            <v>112</v>
          </cell>
          <cell r="V226">
            <v>60</v>
          </cell>
          <cell r="W226">
            <v>42</v>
          </cell>
          <cell r="X226">
            <v>0</v>
          </cell>
          <cell r="Y226">
            <v>56</v>
          </cell>
        </row>
        <row r="227">
          <cell r="C227" t="str">
            <v>HT</v>
          </cell>
          <cell r="E227" t="str">
            <v>KW_T_PK</v>
          </cell>
          <cell r="F227" t="str">
            <v>All Customer Locations</v>
          </cell>
          <cell r="O227">
            <v>9565.2000000000007</v>
          </cell>
          <cell r="P227">
            <v>16336.8</v>
          </cell>
          <cell r="Q227">
            <v>15932.8</v>
          </cell>
          <cell r="R227">
            <v>15919.6</v>
          </cell>
          <cell r="S227">
            <v>16417.2</v>
          </cell>
          <cell r="T227">
            <v>16604</v>
          </cell>
          <cell r="U227">
            <v>16778</v>
          </cell>
          <cell r="V227">
            <v>16657.2</v>
          </cell>
          <cell r="W227">
            <v>16100.4</v>
          </cell>
          <cell r="X227">
            <v>16262.4</v>
          </cell>
          <cell r="Y227">
            <v>16217.6</v>
          </cell>
        </row>
        <row r="228">
          <cell r="C228" t="str">
            <v>HT</v>
          </cell>
          <cell r="E228" t="str">
            <v>KW_T_PK</v>
          </cell>
          <cell r="F228" t="str">
            <v>SOP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</row>
        <row r="229">
          <cell r="C229" t="str">
            <v>ST</v>
          </cell>
          <cell r="E229" t="str">
            <v>KWH_PK</v>
          </cell>
          <cell r="F229" t="str">
            <v>All Customer Locations</v>
          </cell>
          <cell r="O229">
            <v>0</v>
          </cell>
          <cell r="P229">
            <v>1035616.75</v>
          </cell>
          <cell r="Q229">
            <v>1244873</v>
          </cell>
          <cell r="R229">
            <v>1158496.5</v>
          </cell>
          <cell r="S229">
            <v>1240576.75</v>
          </cell>
          <cell r="T229">
            <v>1330642.25</v>
          </cell>
          <cell r="U229">
            <v>1223710.25</v>
          </cell>
          <cell r="V229">
            <v>1345333.5</v>
          </cell>
          <cell r="W229">
            <v>1292912.25</v>
          </cell>
          <cell r="X229">
            <v>1229431</v>
          </cell>
          <cell r="Y229">
            <v>1236627</v>
          </cell>
        </row>
        <row r="230">
          <cell r="C230" t="str">
            <v>ST</v>
          </cell>
          <cell r="E230" t="str">
            <v>KW_OFPK</v>
          </cell>
          <cell r="F230" t="str">
            <v>All Customer Locations</v>
          </cell>
          <cell r="O230">
            <v>0</v>
          </cell>
          <cell r="P230">
            <v>56</v>
          </cell>
          <cell r="Q230">
            <v>0</v>
          </cell>
          <cell r="R230">
            <v>56</v>
          </cell>
          <cell r="S230">
            <v>7</v>
          </cell>
          <cell r="T230">
            <v>0</v>
          </cell>
          <cell r="U230">
            <v>0</v>
          </cell>
          <cell r="V230">
            <v>14</v>
          </cell>
          <cell r="W230">
            <v>66.5</v>
          </cell>
          <cell r="X230">
            <v>35</v>
          </cell>
          <cell r="Y230">
            <v>35</v>
          </cell>
        </row>
        <row r="231">
          <cell r="C231" t="str">
            <v>ST</v>
          </cell>
          <cell r="E231" t="str">
            <v>KW_PK</v>
          </cell>
          <cell r="F231" t="str">
            <v>All Customer Locations</v>
          </cell>
          <cell r="O231">
            <v>0</v>
          </cell>
          <cell r="P231">
            <v>6721.75</v>
          </cell>
          <cell r="Q231">
            <v>7078.75</v>
          </cell>
          <cell r="R231">
            <v>7173.25</v>
          </cell>
          <cell r="S231">
            <v>8932</v>
          </cell>
          <cell r="T231">
            <v>5781.3</v>
          </cell>
          <cell r="U231">
            <v>7411.25</v>
          </cell>
          <cell r="V231">
            <v>7430.5</v>
          </cell>
          <cell r="W231">
            <v>7263.6670000000004</v>
          </cell>
          <cell r="X231">
            <v>7133</v>
          </cell>
          <cell r="Y231">
            <v>6994.75</v>
          </cell>
        </row>
        <row r="232">
          <cell r="C232" t="str">
            <v>ST</v>
          </cell>
          <cell r="E232" t="str">
            <v>KW_T_OFPK</v>
          </cell>
          <cell r="F232" t="str">
            <v>All Customer Locations</v>
          </cell>
          <cell r="O232">
            <v>0</v>
          </cell>
          <cell r="P232">
            <v>56</v>
          </cell>
          <cell r="Q232">
            <v>0</v>
          </cell>
          <cell r="R232">
            <v>56</v>
          </cell>
          <cell r="S232">
            <v>7</v>
          </cell>
          <cell r="T232">
            <v>0</v>
          </cell>
          <cell r="U232">
            <v>0</v>
          </cell>
          <cell r="V232">
            <v>14</v>
          </cell>
          <cell r="W232">
            <v>66.5</v>
          </cell>
          <cell r="X232">
            <v>35</v>
          </cell>
          <cell r="Y232">
            <v>35</v>
          </cell>
        </row>
        <row r="233">
          <cell r="C233" t="str">
            <v>ST</v>
          </cell>
          <cell r="E233" t="str">
            <v>KW_T_PK</v>
          </cell>
          <cell r="F233" t="str">
            <v>All Customer Locations</v>
          </cell>
          <cell r="O233">
            <v>0</v>
          </cell>
          <cell r="P233">
            <v>6721.75</v>
          </cell>
          <cell r="Q233">
            <v>7078.75</v>
          </cell>
          <cell r="R233">
            <v>7173.25</v>
          </cell>
          <cell r="S233">
            <v>8932</v>
          </cell>
          <cell r="T233">
            <v>5781.3</v>
          </cell>
          <cell r="U233">
            <v>7411.25</v>
          </cell>
          <cell r="V233">
            <v>7430.5</v>
          </cell>
          <cell r="W233">
            <v>7263.6670000000004</v>
          </cell>
          <cell r="X233">
            <v>7133</v>
          </cell>
          <cell r="Y233">
            <v>6994.75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A6" t="str">
            <v>EPT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0.39997558519241921"/>
    <pageSetUpPr fitToPage="1"/>
  </sheetPr>
  <dimension ref="A1:AR133"/>
  <sheetViews>
    <sheetView topLeftCell="B1" zoomScale="80" zoomScaleNormal="80" workbookViewId="0">
      <selection activeCell="W12" sqref="W12"/>
    </sheetView>
  </sheetViews>
  <sheetFormatPr defaultRowHeight="12.75" x14ac:dyDescent="0.2"/>
  <cols>
    <col min="1" max="1" width="18.85546875" style="24" customWidth="1"/>
    <col min="2" max="2" width="17.7109375" style="24" customWidth="1"/>
    <col min="3" max="3" width="13.140625" style="5" bestFit="1" customWidth="1"/>
    <col min="4" max="9" width="12.5703125" style="5" bestFit="1" customWidth="1"/>
    <col min="10" max="10" width="11.28515625" style="5" bestFit="1" customWidth="1"/>
    <col min="11" max="11" width="10.85546875" style="5" bestFit="1" customWidth="1"/>
    <col min="12" max="12" width="11.140625" style="5" bestFit="1" customWidth="1"/>
    <col min="13" max="15" width="12.5703125" style="3" bestFit="1" customWidth="1"/>
    <col min="16" max="21" width="12.5703125" style="5" bestFit="1" customWidth="1"/>
    <col min="22" max="22" width="12.85546875" style="5" bestFit="1" customWidth="1"/>
    <col min="23" max="24" width="10.85546875" style="5" bestFit="1" customWidth="1"/>
    <col min="25" max="25" width="14.28515625" style="5" bestFit="1" customWidth="1"/>
    <col min="26" max="26" width="9.85546875" style="5" bestFit="1" customWidth="1"/>
    <col min="27" max="27" width="10.85546875" style="5" bestFit="1" customWidth="1"/>
    <col min="28" max="29" width="9.85546875" style="5" bestFit="1" customWidth="1"/>
    <col min="30" max="39" width="10.85546875" style="5" bestFit="1" customWidth="1"/>
    <col min="40" max="40" width="9.85546875" style="5" bestFit="1" customWidth="1"/>
    <col min="41" max="43" width="10.85546875" style="5" bestFit="1" customWidth="1"/>
    <col min="44" max="44" width="2.28515625" style="5" bestFit="1" customWidth="1"/>
    <col min="45" max="16384" width="9.140625" style="5"/>
  </cols>
  <sheetData>
    <row r="1" spans="1:27" x14ac:dyDescent="0.2">
      <c r="A1" s="8" t="s">
        <v>13</v>
      </c>
      <c r="B1" s="8"/>
      <c r="C1" s="4"/>
      <c r="D1" s="4"/>
      <c r="M1" s="2"/>
      <c r="N1" s="2"/>
      <c r="O1" s="2"/>
      <c r="P1" s="4"/>
    </row>
    <row r="2" spans="1:27" x14ac:dyDescent="0.2">
      <c r="A2" s="37" t="s">
        <v>19</v>
      </c>
      <c r="B2" s="37"/>
      <c r="C2" s="4"/>
      <c r="D2" s="4"/>
      <c r="M2" s="2"/>
      <c r="N2" s="2"/>
      <c r="O2" s="2"/>
      <c r="P2" s="4"/>
    </row>
    <row r="3" spans="1:27" x14ac:dyDescent="0.2">
      <c r="A3" s="37"/>
      <c r="B3" s="37"/>
      <c r="C3" s="4"/>
      <c r="D3" s="4"/>
      <c r="M3" s="2"/>
      <c r="N3" s="2"/>
      <c r="O3" s="2"/>
      <c r="P3" s="4"/>
    </row>
    <row r="4" spans="1:27" s="9" customFormat="1" x14ac:dyDescent="0.2">
      <c r="A4" s="39"/>
      <c r="B4" s="39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11"/>
      <c r="AA4" s="10"/>
    </row>
    <row r="5" spans="1:27" s="9" customFormat="1" x14ac:dyDescent="0.2">
      <c r="A5" s="24" t="s">
        <v>17</v>
      </c>
      <c r="B5" s="40" t="s">
        <v>9</v>
      </c>
      <c r="D5" s="22">
        <v>45301</v>
      </c>
      <c r="E5" s="22">
        <v>45332</v>
      </c>
      <c r="F5" s="22">
        <v>45361</v>
      </c>
      <c r="G5" s="22">
        <v>45392</v>
      </c>
      <c r="H5" s="22">
        <v>45422</v>
      </c>
      <c r="I5" s="22">
        <v>45453</v>
      </c>
      <c r="J5" s="22">
        <v>45483</v>
      </c>
      <c r="K5" s="22">
        <v>45514</v>
      </c>
      <c r="L5" s="22">
        <v>45545</v>
      </c>
      <c r="M5" s="22">
        <v>45566</v>
      </c>
      <c r="N5" s="22">
        <v>45597</v>
      </c>
      <c r="O5" s="22">
        <v>45627</v>
      </c>
      <c r="P5" s="22">
        <v>45658</v>
      </c>
      <c r="Q5" s="22">
        <v>45689</v>
      </c>
      <c r="R5" s="22">
        <v>45717</v>
      </c>
      <c r="S5" s="22">
        <v>45748</v>
      </c>
      <c r="T5" s="22">
        <v>45778</v>
      </c>
      <c r="U5" s="22">
        <v>45809</v>
      </c>
      <c r="V5" s="22">
        <v>45839</v>
      </c>
      <c r="W5" s="22">
        <v>45870</v>
      </c>
      <c r="X5" s="22">
        <v>45901</v>
      </c>
      <c r="Y5" s="22">
        <v>45931</v>
      </c>
      <c r="Z5" s="41"/>
      <c r="AA5" s="42"/>
    </row>
    <row r="6" spans="1:27" x14ac:dyDescent="0.2">
      <c r="A6" s="5" t="s">
        <v>0</v>
      </c>
      <c r="B6" s="38"/>
      <c r="C6" s="5" t="s">
        <v>1</v>
      </c>
      <c r="D6" s="48">
        <v>5</v>
      </c>
      <c r="E6" s="48">
        <v>5</v>
      </c>
      <c r="F6" s="48">
        <v>5</v>
      </c>
      <c r="G6" s="48">
        <v>5</v>
      </c>
      <c r="H6" s="48">
        <v>5</v>
      </c>
      <c r="I6" s="48">
        <v>5</v>
      </c>
      <c r="J6" s="48">
        <v>5</v>
      </c>
      <c r="K6" s="48">
        <v>5</v>
      </c>
      <c r="L6" s="48">
        <v>5</v>
      </c>
      <c r="M6" s="48">
        <v>5</v>
      </c>
      <c r="N6" s="48">
        <v>5</v>
      </c>
      <c r="O6" s="48">
        <v>5</v>
      </c>
      <c r="P6" s="48">
        <v>5</v>
      </c>
      <c r="Q6" s="48">
        <v>5</v>
      </c>
      <c r="R6" s="48">
        <v>5</v>
      </c>
      <c r="S6" s="48">
        <v>5</v>
      </c>
      <c r="T6" s="48">
        <v>5</v>
      </c>
      <c r="U6" s="48">
        <v>5</v>
      </c>
      <c r="V6" s="48">
        <v>5</v>
      </c>
      <c r="W6" s="12"/>
      <c r="X6" s="12"/>
      <c r="Y6" s="12"/>
      <c r="Z6" s="12"/>
    </row>
    <row r="7" spans="1:27" x14ac:dyDescent="0.2">
      <c r="B7" s="5" t="s">
        <v>16</v>
      </c>
      <c r="C7" s="5" t="s">
        <v>2</v>
      </c>
      <c r="D7" s="13">
        <v>1070223.486</v>
      </c>
      <c r="E7" s="13">
        <v>956050.16400000022</v>
      </c>
      <c r="F7" s="13">
        <v>964055.00599999994</v>
      </c>
      <c r="G7" s="13">
        <v>1000435.8919999998</v>
      </c>
      <c r="H7" s="13">
        <v>976896.60999999987</v>
      </c>
      <c r="I7" s="13">
        <v>819423.49</v>
      </c>
      <c r="J7" s="13">
        <v>1463351.3089999999</v>
      </c>
      <c r="K7" s="13">
        <v>714240</v>
      </c>
      <c r="L7" s="13">
        <v>162468.47999999998</v>
      </c>
      <c r="M7" s="51">
        <v>709776.12000000011</v>
      </c>
      <c r="N7" s="51">
        <v>685690.32000000007</v>
      </c>
      <c r="O7" s="51">
        <v>612154.86</v>
      </c>
      <c r="P7" s="17">
        <v>611007.72</v>
      </c>
      <c r="Q7" s="17">
        <v>659829.18000000005</v>
      </c>
      <c r="R7" s="17">
        <v>589770.72</v>
      </c>
      <c r="S7" s="17">
        <v>638994.6</v>
      </c>
      <c r="T7" s="13">
        <v>598203.96</v>
      </c>
      <c r="U7" s="13">
        <v>604330.31999999995</v>
      </c>
      <c r="V7" s="52">
        <v>642995.34000000008</v>
      </c>
      <c r="W7" s="13"/>
      <c r="X7" s="13"/>
      <c r="Y7" s="13"/>
      <c r="Z7" s="13"/>
    </row>
    <row r="8" spans="1:27" x14ac:dyDescent="0.2">
      <c r="C8" s="5" t="s">
        <v>3</v>
      </c>
      <c r="D8" s="13">
        <v>1421562.6820000017</v>
      </c>
      <c r="E8" s="13">
        <v>1283622.3399999992</v>
      </c>
      <c r="F8" s="13">
        <v>1402113.9420000003</v>
      </c>
      <c r="G8" s="13">
        <v>1306209.0300000003</v>
      </c>
      <c r="H8" s="13">
        <v>1326316.5659999999</v>
      </c>
      <c r="I8" s="13">
        <v>1256567.7380000004</v>
      </c>
      <c r="J8" s="13">
        <v>2055328.6330000008</v>
      </c>
      <c r="K8" s="13">
        <v>828940</v>
      </c>
      <c r="L8" s="13">
        <v>181196.03999999998</v>
      </c>
      <c r="M8" s="51">
        <v>875915.94000000006</v>
      </c>
      <c r="N8" s="51">
        <v>722999.28</v>
      </c>
      <c r="O8" s="51">
        <v>701659.38000000012</v>
      </c>
      <c r="P8" s="17">
        <v>703145.76</v>
      </c>
      <c r="Q8" s="17">
        <v>728332.38000000012</v>
      </c>
      <c r="R8" s="17">
        <v>684465.3</v>
      </c>
      <c r="S8" s="17">
        <v>723163.68</v>
      </c>
      <c r="T8" s="12">
        <v>722692.5</v>
      </c>
      <c r="U8" s="12">
        <v>679884.12000000011</v>
      </c>
      <c r="V8" s="12">
        <v>712695.48</v>
      </c>
      <c r="W8" s="13"/>
      <c r="X8" s="13"/>
      <c r="Y8" s="13"/>
      <c r="Z8" s="13"/>
    </row>
    <row r="9" spans="1:27" x14ac:dyDescent="0.2">
      <c r="C9" s="5" t="s">
        <v>4</v>
      </c>
      <c r="D9" s="48">
        <f t="shared" ref="D9:L9" si="0">D7+D8</f>
        <v>2491786.1680000015</v>
      </c>
      <c r="E9" s="48">
        <f t="shared" si="0"/>
        <v>2239672.5039999993</v>
      </c>
      <c r="F9" s="48">
        <f t="shared" si="0"/>
        <v>2366168.9480000003</v>
      </c>
      <c r="G9" s="48">
        <f t="shared" si="0"/>
        <v>2306644.9220000003</v>
      </c>
      <c r="H9" s="48">
        <f t="shared" si="0"/>
        <v>2303213.176</v>
      </c>
      <c r="I9" s="48">
        <f t="shared" si="0"/>
        <v>2075991.2280000004</v>
      </c>
      <c r="J9" s="48">
        <f t="shared" si="0"/>
        <v>3518679.9420000007</v>
      </c>
      <c r="K9" s="48">
        <f t="shared" si="0"/>
        <v>1543180</v>
      </c>
      <c r="L9" s="48">
        <f t="shared" si="0"/>
        <v>343664.51999999996</v>
      </c>
      <c r="M9" s="12">
        <f t="shared" ref="M9:V9" si="1">M7+M8</f>
        <v>1585692.06</v>
      </c>
      <c r="N9" s="12">
        <f t="shared" si="1"/>
        <v>1408689.6</v>
      </c>
      <c r="O9" s="12">
        <f>O7+O8</f>
        <v>1313814.2400000002</v>
      </c>
      <c r="P9" s="12">
        <f t="shared" si="1"/>
        <v>1314153.48</v>
      </c>
      <c r="Q9" s="12">
        <f t="shared" si="1"/>
        <v>1388161.56</v>
      </c>
      <c r="R9" s="12">
        <f t="shared" si="1"/>
        <v>1274236.02</v>
      </c>
      <c r="S9" s="12">
        <f t="shared" si="1"/>
        <v>1362158.28</v>
      </c>
      <c r="T9" s="12">
        <f t="shared" si="1"/>
        <v>1320896.46</v>
      </c>
      <c r="U9" s="12">
        <f t="shared" si="1"/>
        <v>1284214.44</v>
      </c>
      <c r="V9" s="12">
        <f t="shared" si="1"/>
        <v>1355690.82</v>
      </c>
      <c r="W9" s="12"/>
      <c r="X9" s="12"/>
      <c r="Y9" s="12"/>
      <c r="Z9" s="12"/>
    </row>
    <row r="10" spans="1:27" x14ac:dyDescent="0.2">
      <c r="D10" s="13"/>
      <c r="E10" s="13"/>
      <c r="F10" s="13"/>
      <c r="G10" s="13"/>
      <c r="H10" s="13"/>
      <c r="I10" s="13"/>
      <c r="J10" s="13"/>
      <c r="K10" s="13"/>
      <c r="L10" s="48"/>
      <c r="M10" s="13"/>
      <c r="N10" s="12"/>
      <c r="O10" s="12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7" x14ac:dyDescent="0.2">
      <c r="C11" s="5" t="s">
        <v>5</v>
      </c>
      <c r="D11" s="13">
        <v>3773.2860000000001</v>
      </c>
      <c r="E11" s="13">
        <v>3827.7269999999999</v>
      </c>
      <c r="F11" s="13">
        <v>3773.0160000000001</v>
      </c>
      <c r="G11" s="13">
        <v>3771.1350000000002</v>
      </c>
      <c r="H11" s="13">
        <v>3624.0030000000006</v>
      </c>
      <c r="I11" s="47">
        <v>3684.0149999999999</v>
      </c>
      <c r="J11" s="47">
        <v>3868.4160000000002</v>
      </c>
      <c r="K11" s="13">
        <v>3871.1210000000001</v>
      </c>
      <c r="L11" s="48">
        <v>1500</v>
      </c>
      <c r="M11" s="53">
        <v>4262.1000000000004</v>
      </c>
      <c r="N11" s="53">
        <v>3201.4</v>
      </c>
      <c r="O11" s="53">
        <v>3118.1</v>
      </c>
      <c r="P11" s="53">
        <v>3203.6</v>
      </c>
      <c r="Q11" s="53">
        <v>3197.3</v>
      </c>
      <c r="R11" s="53">
        <v>3291.8</v>
      </c>
      <c r="S11" s="53">
        <v>3264.8</v>
      </c>
      <c r="T11" s="53">
        <v>3142.4</v>
      </c>
      <c r="U11" s="53">
        <v>3094.7000000000003</v>
      </c>
      <c r="V11" s="53">
        <v>3455.6000000000004</v>
      </c>
      <c r="W11" s="13"/>
      <c r="X11" s="13"/>
      <c r="Y11" s="13"/>
      <c r="Z11" s="13"/>
    </row>
    <row r="12" spans="1:27" x14ac:dyDescent="0.2">
      <c r="C12" s="5" t="s">
        <v>6</v>
      </c>
      <c r="D12" s="13">
        <v>3644.9549999999999</v>
      </c>
      <c r="E12" s="13">
        <v>3678.8489999999997</v>
      </c>
      <c r="F12" s="13">
        <v>3855.0650000000001</v>
      </c>
      <c r="G12" s="13">
        <v>3655.9040000000005</v>
      </c>
      <c r="H12" s="13">
        <v>3534.2870000000003</v>
      </c>
      <c r="I12" s="47">
        <v>3569.5350000000003</v>
      </c>
      <c r="J12" s="47">
        <v>3763.067</v>
      </c>
      <c r="K12" s="13">
        <v>3843.9769999999999</v>
      </c>
      <c r="L12" s="48">
        <v>3722.1530000000002</v>
      </c>
      <c r="M12" s="3">
        <v>3389.9880000000003</v>
      </c>
      <c r="N12" s="3">
        <v>3386.2929999999997</v>
      </c>
      <c r="O12" s="3">
        <v>3372.136</v>
      </c>
      <c r="P12" s="3">
        <v>3309.9549999999999</v>
      </c>
      <c r="Q12" s="3">
        <v>3343.8489999999997</v>
      </c>
      <c r="R12" s="3">
        <v>3520.0650000000001</v>
      </c>
      <c r="S12" s="3">
        <v>3320.9040000000005</v>
      </c>
      <c r="T12" s="3">
        <v>3199.2870000000003</v>
      </c>
      <c r="U12" s="3">
        <v>3234.5350000000003</v>
      </c>
      <c r="V12" s="3">
        <v>3428.067</v>
      </c>
      <c r="W12" s="13"/>
      <c r="X12" s="13"/>
      <c r="Y12" s="13"/>
      <c r="Z12" s="13"/>
    </row>
    <row r="13" spans="1:27" x14ac:dyDescent="0.2">
      <c r="D13" s="13"/>
      <c r="E13" s="13"/>
      <c r="F13" s="13"/>
      <c r="G13" s="13"/>
      <c r="H13" s="13"/>
      <c r="I13" s="13"/>
      <c r="J13" s="13"/>
      <c r="K13" s="13"/>
      <c r="L13" s="48"/>
      <c r="M13" s="13"/>
      <c r="N13" s="16"/>
      <c r="O13" s="16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7" x14ac:dyDescent="0.2">
      <c r="A14" s="5" t="s">
        <v>7</v>
      </c>
      <c r="B14" s="38"/>
      <c r="C14" s="5" t="s">
        <v>1</v>
      </c>
      <c r="D14" s="48">
        <v>3</v>
      </c>
      <c r="E14" s="48">
        <v>3</v>
      </c>
      <c r="F14" s="48">
        <v>3</v>
      </c>
      <c r="G14" s="48">
        <v>3</v>
      </c>
      <c r="H14" s="48">
        <v>3</v>
      </c>
      <c r="I14" s="48">
        <v>3</v>
      </c>
      <c r="J14" s="48">
        <v>3</v>
      </c>
      <c r="K14" s="48">
        <v>3</v>
      </c>
      <c r="L14" s="48">
        <v>3</v>
      </c>
      <c r="M14" s="13">
        <v>3</v>
      </c>
      <c r="N14" s="13">
        <v>3</v>
      </c>
      <c r="O14" s="13">
        <v>3</v>
      </c>
      <c r="P14" s="13">
        <v>3</v>
      </c>
      <c r="Q14" s="13">
        <v>3</v>
      </c>
      <c r="R14" s="13">
        <v>3</v>
      </c>
      <c r="S14" s="13">
        <v>3</v>
      </c>
      <c r="T14" s="13">
        <v>3</v>
      </c>
      <c r="U14" s="13">
        <v>3</v>
      </c>
      <c r="V14" s="13">
        <v>3</v>
      </c>
      <c r="W14" s="12"/>
      <c r="X14" s="12"/>
      <c r="Y14" s="12"/>
      <c r="Z14" s="12"/>
    </row>
    <row r="15" spans="1:27" x14ac:dyDescent="0.2">
      <c r="B15" s="5" t="s">
        <v>15</v>
      </c>
      <c r="C15" s="5" t="s">
        <v>2</v>
      </c>
      <c r="D15" s="13">
        <v>434551.13800000021</v>
      </c>
      <c r="E15" s="13">
        <v>398881.6179999999</v>
      </c>
      <c r="F15" s="13">
        <v>388902.04200000002</v>
      </c>
      <c r="G15" s="13">
        <v>371316.31600000022</v>
      </c>
      <c r="H15" s="13">
        <v>421386.73200000002</v>
      </c>
      <c r="I15" s="13">
        <v>400107.89200000017</v>
      </c>
      <c r="J15" s="13">
        <v>585347.52300000016</v>
      </c>
      <c r="K15" s="13">
        <v>314432</v>
      </c>
      <c r="L15" s="48">
        <v>0</v>
      </c>
      <c r="M15" s="13">
        <v>326828.73600000003</v>
      </c>
      <c r="N15" s="12">
        <v>332565.50400000002</v>
      </c>
      <c r="O15" s="12">
        <v>292789.24800000002</v>
      </c>
      <c r="P15" s="13">
        <v>329712</v>
      </c>
      <c r="Q15" s="13">
        <v>353341.63199999998</v>
      </c>
      <c r="R15" s="13">
        <v>300373.43999999994</v>
      </c>
      <c r="S15" s="13">
        <v>313878.71999999997</v>
      </c>
      <c r="T15" s="13">
        <v>287387.90399999998</v>
      </c>
      <c r="U15" s="13">
        <v>309653.76000000001</v>
      </c>
      <c r="V15" s="13">
        <v>326633.08799999999</v>
      </c>
      <c r="W15" s="13"/>
      <c r="X15" s="13"/>
      <c r="Y15" s="13"/>
      <c r="Z15" s="13"/>
    </row>
    <row r="16" spans="1:27" x14ac:dyDescent="0.2">
      <c r="C16" s="5" t="s">
        <v>3</v>
      </c>
      <c r="D16" s="13">
        <v>621149.67000000051</v>
      </c>
      <c r="E16" s="13">
        <v>565327.88199999975</v>
      </c>
      <c r="F16" s="13">
        <v>574324.76799999981</v>
      </c>
      <c r="G16" s="13">
        <v>515591.72199999989</v>
      </c>
      <c r="H16" s="13">
        <v>575473.99600000062</v>
      </c>
      <c r="I16" s="13">
        <v>610230.3420000003</v>
      </c>
      <c r="J16" s="13">
        <v>865208.71600000071</v>
      </c>
      <c r="K16" s="13">
        <v>385216</v>
      </c>
      <c r="L16" s="48">
        <v>0</v>
      </c>
      <c r="M16" s="13">
        <v>448589.95199999999</v>
      </c>
      <c r="N16" s="12">
        <v>374494.65599999996</v>
      </c>
      <c r="O16" s="12">
        <v>393363.64800000004</v>
      </c>
      <c r="P16" s="13">
        <v>394359.36</v>
      </c>
      <c r="Q16" s="13">
        <v>400113.79200000002</v>
      </c>
      <c r="R16" s="13">
        <v>377105.85600000003</v>
      </c>
      <c r="S16" s="13">
        <v>404802.81599999999</v>
      </c>
      <c r="T16" s="13">
        <v>391513.34400000004</v>
      </c>
      <c r="U16" s="13">
        <v>403531.2</v>
      </c>
      <c r="V16" s="13">
        <v>407330.11200000002</v>
      </c>
      <c r="W16" s="13"/>
      <c r="X16" s="13"/>
      <c r="Y16" s="13"/>
      <c r="Z16" s="13"/>
    </row>
    <row r="17" spans="1:26" x14ac:dyDescent="0.2">
      <c r="C17" s="5" t="s">
        <v>4</v>
      </c>
      <c r="D17" s="48">
        <f t="shared" ref="D17:L17" si="2">D15+D16</f>
        <v>1055700.8080000007</v>
      </c>
      <c r="E17" s="48">
        <f t="shared" si="2"/>
        <v>964209.49999999965</v>
      </c>
      <c r="F17" s="48">
        <f t="shared" si="2"/>
        <v>963226.80999999982</v>
      </c>
      <c r="G17" s="48">
        <f t="shared" si="2"/>
        <v>886908.03800000018</v>
      </c>
      <c r="H17" s="48">
        <f t="shared" si="2"/>
        <v>996860.72800000058</v>
      </c>
      <c r="I17" s="48">
        <f t="shared" si="2"/>
        <v>1010338.2340000004</v>
      </c>
      <c r="J17" s="48">
        <f t="shared" si="2"/>
        <v>1450556.239000001</v>
      </c>
      <c r="K17" s="48">
        <f t="shared" si="2"/>
        <v>699648</v>
      </c>
      <c r="L17" s="48">
        <f t="shared" si="2"/>
        <v>0</v>
      </c>
      <c r="M17" s="12">
        <f t="shared" ref="M17:U17" si="3">M15+M16</f>
        <v>775418.68800000008</v>
      </c>
      <c r="N17" s="12">
        <f t="shared" si="3"/>
        <v>707060.15999999992</v>
      </c>
      <c r="O17" s="12">
        <f t="shared" si="3"/>
        <v>686152.89600000007</v>
      </c>
      <c r="P17" s="12">
        <f t="shared" si="3"/>
        <v>724071.36</v>
      </c>
      <c r="Q17" s="12">
        <f t="shared" si="3"/>
        <v>753455.424</v>
      </c>
      <c r="R17" s="12">
        <f t="shared" si="3"/>
        <v>677479.29599999997</v>
      </c>
      <c r="S17" s="12">
        <f t="shared" si="3"/>
        <v>718681.53599999996</v>
      </c>
      <c r="T17" s="12">
        <f t="shared" si="3"/>
        <v>678901.24800000002</v>
      </c>
      <c r="U17" s="12">
        <f t="shared" si="3"/>
        <v>713184.96</v>
      </c>
      <c r="V17" s="12">
        <f t="shared" ref="V17" si="4">V15+V16</f>
        <v>733963.2</v>
      </c>
      <c r="W17" s="12"/>
      <c r="X17" s="12"/>
      <c r="Y17" s="12"/>
      <c r="Z17" s="12"/>
    </row>
    <row r="18" spans="1:26" x14ac:dyDescent="0.2">
      <c r="D18" s="13"/>
      <c r="E18" s="13"/>
      <c r="F18" s="13"/>
      <c r="G18" s="13"/>
      <c r="H18" s="13"/>
      <c r="I18" s="13"/>
      <c r="J18" s="13"/>
      <c r="K18" s="13"/>
      <c r="L18" s="48"/>
      <c r="M18" s="13"/>
      <c r="N18" s="12"/>
      <c r="O18" s="12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x14ac:dyDescent="0.2">
      <c r="C19" s="5" t="s">
        <v>5</v>
      </c>
      <c r="D19" s="13">
        <v>1436.2559999999999</v>
      </c>
      <c r="E19" s="13">
        <v>1374.595</v>
      </c>
      <c r="F19" s="13">
        <v>1398.672</v>
      </c>
      <c r="G19" s="13">
        <v>1539.778</v>
      </c>
      <c r="H19" s="13">
        <v>1506.0819999999999</v>
      </c>
      <c r="I19" s="13">
        <v>1493.222</v>
      </c>
      <c r="J19" s="13">
        <v>1334.117</v>
      </c>
      <c r="K19" s="13">
        <v>1491.2790000000002</v>
      </c>
      <c r="L19" s="48">
        <v>0</v>
      </c>
      <c r="M19" s="53">
        <v>1818.848</v>
      </c>
      <c r="N19" s="53">
        <v>1698.88</v>
      </c>
      <c r="O19" s="53">
        <v>1719.04</v>
      </c>
      <c r="P19" s="53">
        <v>1667.2</v>
      </c>
      <c r="Q19" s="53">
        <v>1700.8000000000002</v>
      </c>
      <c r="R19" s="53">
        <v>1676.8000000000002</v>
      </c>
      <c r="S19" s="53">
        <v>1629.76</v>
      </c>
      <c r="T19" s="53">
        <v>1684.48</v>
      </c>
      <c r="U19" s="53">
        <v>1732.48</v>
      </c>
      <c r="V19" s="53">
        <v>1874.528</v>
      </c>
      <c r="W19" s="13"/>
      <c r="X19" s="13"/>
      <c r="Y19" s="13"/>
      <c r="Z19" s="13"/>
    </row>
    <row r="20" spans="1:26" x14ac:dyDescent="0.2">
      <c r="C20" s="5" t="s">
        <v>6</v>
      </c>
      <c r="D20" s="13">
        <v>1444.047</v>
      </c>
      <c r="E20" s="13">
        <v>1338.394</v>
      </c>
      <c r="F20" s="13">
        <v>1360.0509999999999</v>
      </c>
      <c r="G20" s="13">
        <v>1362.0239999999999</v>
      </c>
      <c r="H20" s="13">
        <v>1591.1279999999999</v>
      </c>
      <c r="I20" s="13">
        <v>1373.0540000000001</v>
      </c>
      <c r="J20" s="13">
        <v>1262.347</v>
      </c>
      <c r="K20" s="13">
        <v>1434.6719999999998</v>
      </c>
      <c r="L20" s="48">
        <v>1331.338</v>
      </c>
      <c r="M20" s="3">
        <v>1370.9180000000001</v>
      </c>
      <c r="N20" s="3">
        <v>1133.9949999999999</v>
      </c>
      <c r="O20" s="3">
        <v>1160.5639999999999</v>
      </c>
      <c r="P20" s="3">
        <v>1288.047</v>
      </c>
      <c r="Q20" s="3">
        <v>1182.394</v>
      </c>
      <c r="R20" s="3">
        <v>1204.0509999999999</v>
      </c>
      <c r="S20" s="3">
        <v>1206.0239999999999</v>
      </c>
      <c r="T20" s="3">
        <v>1435.1279999999999</v>
      </c>
      <c r="U20" s="3">
        <v>1217.0540000000001</v>
      </c>
      <c r="V20" s="3">
        <v>1106.347</v>
      </c>
      <c r="W20" s="13"/>
      <c r="X20" s="13"/>
      <c r="Y20" s="13"/>
      <c r="Z20" s="13"/>
    </row>
    <row r="21" spans="1:26" x14ac:dyDescent="0.2">
      <c r="D21" s="13"/>
      <c r="E21" s="13"/>
      <c r="F21" s="13"/>
      <c r="G21" s="13"/>
      <c r="H21" s="13"/>
      <c r="I21" s="13"/>
      <c r="J21" s="13"/>
      <c r="K21" s="13"/>
      <c r="L21" s="48"/>
      <c r="M21" s="13"/>
      <c r="N21" s="16"/>
      <c r="O21" s="16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x14ac:dyDescent="0.2">
      <c r="A22" s="5" t="s">
        <v>8</v>
      </c>
      <c r="B22" s="38"/>
      <c r="C22" s="5" t="s">
        <v>1</v>
      </c>
      <c r="D22" s="15">
        <v>4</v>
      </c>
      <c r="E22" s="15">
        <v>4</v>
      </c>
      <c r="F22" s="15">
        <v>4</v>
      </c>
      <c r="G22" s="15">
        <v>4</v>
      </c>
      <c r="H22" s="15">
        <v>4</v>
      </c>
      <c r="I22" s="15">
        <v>4</v>
      </c>
      <c r="J22" s="15">
        <v>4</v>
      </c>
      <c r="K22" s="15">
        <v>4</v>
      </c>
      <c r="L22" s="15">
        <v>4</v>
      </c>
      <c r="M22" s="15">
        <v>4</v>
      </c>
      <c r="N22" s="15">
        <v>4</v>
      </c>
      <c r="O22" s="15">
        <v>4</v>
      </c>
      <c r="P22" s="15">
        <v>4</v>
      </c>
      <c r="Q22" s="15">
        <v>4</v>
      </c>
      <c r="R22" s="15">
        <v>4</v>
      </c>
      <c r="S22" s="15">
        <v>4</v>
      </c>
      <c r="T22" s="15">
        <v>4</v>
      </c>
      <c r="U22" s="15">
        <v>4</v>
      </c>
      <c r="V22" s="15">
        <v>4</v>
      </c>
      <c r="W22" s="15"/>
      <c r="X22" s="15"/>
      <c r="Y22" s="15"/>
      <c r="Z22" s="15"/>
    </row>
    <row r="23" spans="1:26" x14ac:dyDescent="0.2">
      <c r="B23" s="5" t="s">
        <v>18</v>
      </c>
      <c r="C23" s="5" t="s">
        <v>2</v>
      </c>
      <c r="D23" s="13">
        <v>5724806.9359999988</v>
      </c>
      <c r="E23" s="13">
        <v>4924264.0160000008</v>
      </c>
      <c r="F23" s="13">
        <v>5105599.9200000009</v>
      </c>
      <c r="G23" s="13">
        <v>5214441.9000000022</v>
      </c>
      <c r="H23" s="13">
        <v>5255452.4979999987</v>
      </c>
      <c r="I23" s="13">
        <v>5152916.3359999973</v>
      </c>
      <c r="J23" s="13">
        <v>5245890.9580000006</v>
      </c>
      <c r="K23" s="13">
        <v>3965333.3333333335</v>
      </c>
      <c r="L23" s="48">
        <v>2103896.4</v>
      </c>
      <c r="M23" s="13">
        <v>4018670</v>
      </c>
      <c r="N23" s="15">
        <v>4192529.6</v>
      </c>
      <c r="O23" s="15">
        <v>3663104.4</v>
      </c>
      <c r="P23" s="54">
        <v>3509779.6</v>
      </c>
      <c r="Q23" s="54">
        <v>4260804.8</v>
      </c>
      <c r="R23" s="54">
        <v>3840124</v>
      </c>
      <c r="S23" s="54">
        <v>3625311.6</v>
      </c>
      <c r="T23" s="54">
        <v>3724808.8</v>
      </c>
      <c r="U23" s="54">
        <v>3635278</v>
      </c>
      <c r="V23" s="54">
        <v>3120498.8</v>
      </c>
      <c r="W23" s="13"/>
      <c r="X23" s="13"/>
      <c r="Y23" s="50"/>
      <c r="Z23" s="13"/>
    </row>
    <row r="24" spans="1:26" x14ac:dyDescent="0.2">
      <c r="C24" s="5" t="s">
        <v>3</v>
      </c>
      <c r="D24" s="13">
        <v>9603962.9980000015</v>
      </c>
      <c r="E24" s="13">
        <v>8475336.5940000024</v>
      </c>
      <c r="F24" s="13">
        <v>9197370.959999999</v>
      </c>
      <c r="G24" s="13">
        <v>8785635.2960000038</v>
      </c>
      <c r="H24" s="13">
        <v>8676402.3600000031</v>
      </c>
      <c r="I24" s="13">
        <v>9136234.5520000011</v>
      </c>
      <c r="J24" s="13">
        <v>9481434.7180000022</v>
      </c>
      <c r="K24" s="13">
        <v>5608533.333333333</v>
      </c>
      <c r="L24" s="48">
        <v>2749402.8</v>
      </c>
      <c r="M24" s="13">
        <v>6277166</v>
      </c>
      <c r="N24" s="15">
        <v>5631259.5999999996</v>
      </c>
      <c r="O24" s="15">
        <v>5754778.7999999998</v>
      </c>
      <c r="P24" s="54">
        <v>5363987.5999999996</v>
      </c>
      <c r="Q24" s="54">
        <v>6147865.2000000002</v>
      </c>
      <c r="R24" s="54">
        <v>5703305.5999999996</v>
      </c>
      <c r="S24" s="54">
        <v>5786769.5999999996</v>
      </c>
      <c r="T24" s="54">
        <v>5685616</v>
      </c>
      <c r="U24" s="54">
        <v>5790334.7999999998</v>
      </c>
      <c r="V24" s="54">
        <v>4582651.2</v>
      </c>
      <c r="W24" s="13"/>
      <c r="X24" s="13"/>
      <c r="Y24" s="13"/>
      <c r="Z24" s="13"/>
    </row>
    <row r="25" spans="1:26" x14ac:dyDescent="0.2">
      <c r="C25" s="5" t="s">
        <v>4</v>
      </c>
      <c r="D25" s="15">
        <f t="shared" ref="D25:L25" si="5">D23+D24</f>
        <v>15328769.934</v>
      </c>
      <c r="E25" s="15">
        <f t="shared" si="5"/>
        <v>13399600.610000003</v>
      </c>
      <c r="F25" s="15">
        <f t="shared" si="5"/>
        <v>14302970.879999999</v>
      </c>
      <c r="G25" s="15">
        <f t="shared" si="5"/>
        <v>14000077.196000006</v>
      </c>
      <c r="H25" s="15">
        <f t="shared" si="5"/>
        <v>13931854.858000003</v>
      </c>
      <c r="I25" s="15">
        <f t="shared" si="5"/>
        <v>14289150.887999998</v>
      </c>
      <c r="J25" s="15">
        <f t="shared" si="5"/>
        <v>14727325.676000003</v>
      </c>
      <c r="K25" s="15">
        <f t="shared" si="5"/>
        <v>9573866.666666666</v>
      </c>
      <c r="L25" s="15">
        <f t="shared" si="5"/>
        <v>4853299.1999999993</v>
      </c>
      <c r="M25" s="15">
        <f t="shared" ref="M25" si="6">M23+M24</f>
        <v>10295836</v>
      </c>
      <c r="N25" s="13">
        <f t="shared" ref="N25:V25" si="7">(N23+N24)-164</f>
        <v>9823625.1999999993</v>
      </c>
      <c r="O25" s="13">
        <f t="shared" si="7"/>
        <v>9417719.1999999993</v>
      </c>
      <c r="P25" s="13">
        <f t="shared" si="7"/>
        <v>8873603.1999999993</v>
      </c>
      <c r="Q25" s="13">
        <f t="shared" si="7"/>
        <v>10408506</v>
      </c>
      <c r="R25" s="13">
        <f t="shared" si="7"/>
        <v>9543265.5999999996</v>
      </c>
      <c r="S25" s="13">
        <f t="shared" si="7"/>
        <v>9411917.1999999993</v>
      </c>
      <c r="T25" s="13">
        <f t="shared" si="7"/>
        <v>9410260.8000000007</v>
      </c>
      <c r="U25" s="13">
        <f t="shared" si="7"/>
        <v>9425448.8000000007</v>
      </c>
      <c r="V25" s="13">
        <f t="shared" si="7"/>
        <v>7702986</v>
      </c>
      <c r="W25" s="15"/>
      <c r="X25" s="15"/>
      <c r="Y25" s="15"/>
      <c r="Z25" s="15"/>
    </row>
    <row r="26" spans="1:26" x14ac:dyDescent="0.2">
      <c r="D26" s="13"/>
      <c r="E26" s="13"/>
      <c r="F26" s="13"/>
      <c r="G26" s="13"/>
      <c r="H26" s="13"/>
      <c r="I26" s="13"/>
      <c r="J26" s="13"/>
      <c r="K26" s="13"/>
      <c r="L26" s="48"/>
      <c r="M26" s="13"/>
      <c r="N26" s="15"/>
      <c r="O26" s="15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x14ac:dyDescent="0.2">
      <c r="C27" s="5" t="s">
        <v>5</v>
      </c>
      <c r="D27" s="13">
        <v>11965.619999999999</v>
      </c>
      <c r="E27" s="13">
        <v>11973.84</v>
      </c>
      <c r="F27" s="13">
        <v>12105.18</v>
      </c>
      <c r="G27" s="13">
        <v>11940.36</v>
      </c>
      <c r="H27" s="13">
        <v>12053.52</v>
      </c>
      <c r="I27" s="13">
        <v>12699</v>
      </c>
      <c r="J27" s="13">
        <v>11793.24</v>
      </c>
      <c r="K27" s="13">
        <v>9399.24</v>
      </c>
      <c r="L27" s="48">
        <v>9565.2000000000007</v>
      </c>
      <c r="M27" s="53">
        <v>16336.8</v>
      </c>
      <c r="N27" s="53">
        <v>15932.8</v>
      </c>
      <c r="O27" s="53">
        <v>15919.6</v>
      </c>
      <c r="P27" s="53">
        <v>16417.2</v>
      </c>
      <c r="Q27" s="53">
        <v>16604</v>
      </c>
      <c r="R27" s="53">
        <v>16778</v>
      </c>
      <c r="S27" s="53">
        <v>16657.2</v>
      </c>
      <c r="T27" s="53">
        <v>16100.4</v>
      </c>
      <c r="U27" s="53">
        <v>16262.4</v>
      </c>
      <c r="V27" s="53">
        <v>16217.6</v>
      </c>
      <c r="W27" s="13"/>
      <c r="X27" s="13"/>
      <c r="Y27" s="13"/>
      <c r="Z27" s="13"/>
    </row>
    <row r="28" spans="1:26" x14ac:dyDescent="0.2">
      <c r="C28" s="5" t="s">
        <v>6</v>
      </c>
      <c r="D28" s="13">
        <v>11992.619999999999</v>
      </c>
      <c r="E28" s="13">
        <v>11950.74</v>
      </c>
      <c r="F28" s="13">
        <v>11913.599999999999</v>
      </c>
      <c r="G28" s="13">
        <v>11946.06</v>
      </c>
      <c r="H28" s="13">
        <v>12065.94</v>
      </c>
      <c r="I28" s="13">
        <v>12601.62</v>
      </c>
      <c r="J28" s="13">
        <v>11565.539999999999</v>
      </c>
      <c r="K28" s="13">
        <v>10524.96</v>
      </c>
      <c r="L28" s="48">
        <v>11461.5</v>
      </c>
      <c r="M28" s="3">
        <v>335</v>
      </c>
      <c r="N28" s="3">
        <v>11087.8</v>
      </c>
      <c r="O28" s="3">
        <v>11219.92</v>
      </c>
      <c r="P28" s="3">
        <v>11657.619999999999</v>
      </c>
      <c r="Q28" s="3">
        <v>11615.74</v>
      </c>
      <c r="R28" s="3">
        <v>11578.599999999999</v>
      </c>
      <c r="S28" s="3">
        <v>11611.06</v>
      </c>
      <c r="T28" s="3">
        <v>11730.94</v>
      </c>
      <c r="U28" s="3">
        <v>12266.62</v>
      </c>
      <c r="V28" s="3">
        <v>11230.539999999999</v>
      </c>
      <c r="W28" s="13"/>
      <c r="X28" s="13"/>
      <c r="Y28" s="13"/>
      <c r="Z28" s="13"/>
    </row>
    <row r="29" spans="1:26" x14ac:dyDescent="0.2">
      <c r="D29" s="13"/>
      <c r="E29" s="13"/>
      <c r="F29" s="13"/>
      <c r="G29" s="13"/>
      <c r="H29" s="13"/>
      <c r="I29" s="13"/>
      <c r="J29" s="13"/>
      <c r="K29" s="13"/>
      <c r="L29" s="48"/>
      <c r="M29" s="13"/>
      <c r="N29" s="16"/>
      <c r="O29" s="16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x14ac:dyDescent="0.2">
      <c r="A30" s="5" t="s">
        <v>10</v>
      </c>
      <c r="B30" s="38"/>
      <c r="C30" s="5" t="s">
        <v>1</v>
      </c>
      <c r="D30" s="16">
        <v>4</v>
      </c>
      <c r="E30" s="16">
        <v>4</v>
      </c>
      <c r="F30" s="16">
        <v>4</v>
      </c>
      <c r="G30" s="16">
        <v>4</v>
      </c>
      <c r="H30" s="16">
        <v>4</v>
      </c>
      <c r="I30" s="16">
        <v>4</v>
      </c>
      <c r="J30" s="16">
        <v>4</v>
      </c>
      <c r="K30" s="16">
        <v>4</v>
      </c>
      <c r="L30" s="16">
        <v>4</v>
      </c>
      <c r="M30" s="12">
        <v>4</v>
      </c>
      <c r="N30" s="12">
        <v>4</v>
      </c>
      <c r="O30" s="12">
        <v>4</v>
      </c>
      <c r="P30" s="12">
        <v>4</v>
      </c>
      <c r="Q30" s="12">
        <v>4</v>
      </c>
      <c r="R30" s="12">
        <v>4</v>
      </c>
      <c r="S30" s="12">
        <v>4</v>
      </c>
      <c r="T30" s="12">
        <v>4</v>
      </c>
      <c r="U30" s="12">
        <v>4</v>
      </c>
      <c r="V30" s="12">
        <v>4</v>
      </c>
      <c r="W30" s="16"/>
      <c r="X30" s="16"/>
      <c r="Y30" s="25"/>
      <c r="Z30" s="16"/>
    </row>
    <row r="31" spans="1:26" x14ac:dyDescent="0.2">
      <c r="B31" s="5" t="s">
        <v>11</v>
      </c>
      <c r="C31" s="5" t="s">
        <v>2</v>
      </c>
      <c r="D31" s="13">
        <v>1070223.486</v>
      </c>
      <c r="E31" s="13">
        <v>956050.16400000022</v>
      </c>
      <c r="F31" s="13">
        <v>964055.00599999994</v>
      </c>
      <c r="G31" s="13">
        <v>1000435.8919999998</v>
      </c>
      <c r="H31" s="13">
        <v>976896.60999999987</v>
      </c>
      <c r="I31" s="13">
        <v>819423.49</v>
      </c>
      <c r="J31" s="13">
        <v>2453197.4209999982</v>
      </c>
      <c r="K31" s="13">
        <v>1037166.6666666666</v>
      </c>
      <c r="L31" s="48">
        <v>0</v>
      </c>
      <c r="M31" s="13">
        <v>1035616.75</v>
      </c>
      <c r="N31" s="16">
        <v>1244873</v>
      </c>
      <c r="O31" s="16">
        <v>1158496.5</v>
      </c>
      <c r="P31" s="13">
        <v>1240576.75</v>
      </c>
      <c r="Q31" s="13">
        <v>1330642.25</v>
      </c>
      <c r="R31" s="13">
        <v>1223710.25</v>
      </c>
      <c r="S31" s="13">
        <v>1345333.5</v>
      </c>
      <c r="T31" s="13">
        <v>1292912.25</v>
      </c>
      <c r="U31" s="13">
        <v>1229431</v>
      </c>
      <c r="V31" s="13">
        <v>1236627</v>
      </c>
      <c r="W31" s="13"/>
      <c r="X31" s="13"/>
      <c r="Y31" s="13"/>
      <c r="Z31" s="13"/>
    </row>
    <row r="32" spans="1:26" x14ac:dyDescent="0.2">
      <c r="C32" s="5" t="s">
        <v>3</v>
      </c>
      <c r="D32" s="13">
        <v>1421562.6820000017</v>
      </c>
      <c r="E32" s="13">
        <v>1283622.3399999992</v>
      </c>
      <c r="F32" s="13">
        <v>1402113.9420000003</v>
      </c>
      <c r="G32" s="13">
        <v>1306209.0300000003</v>
      </c>
      <c r="H32" s="13">
        <v>1326316.5659999999</v>
      </c>
      <c r="I32" s="13">
        <v>1256567.7380000004</v>
      </c>
      <c r="J32" s="13">
        <v>2268693.2880000002</v>
      </c>
      <c r="K32" s="13">
        <v>807916.66666666663</v>
      </c>
      <c r="L32" s="48">
        <v>2749402.8</v>
      </c>
      <c r="M32" s="13">
        <v>632736.51199999999</v>
      </c>
      <c r="N32" s="16">
        <v>570039.04800000018</v>
      </c>
      <c r="O32" s="16">
        <v>569884.03799999983</v>
      </c>
      <c r="P32" s="13">
        <v>567757.00800000003</v>
      </c>
      <c r="Q32" s="13">
        <v>522123.33600000001</v>
      </c>
      <c r="R32" s="13">
        <v>553999.64400000009</v>
      </c>
      <c r="S32" s="13">
        <v>557640.64000000013</v>
      </c>
      <c r="T32" s="13">
        <v>486512.44699999987</v>
      </c>
      <c r="U32" s="13">
        <v>630552.31400000001</v>
      </c>
      <c r="V32" s="13">
        <v>630467.78099999996</v>
      </c>
      <c r="W32" s="13"/>
      <c r="X32" s="13"/>
      <c r="Y32" s="13"/>
      <c r="Z32" s="13"/>
    </row>
    <row r="33" spans="1:29" x14ac:dyDescent="0.2">
      <c r="C33" s="5" t="s">
        <v>4</v>
      </c>
      <c r="D33" s="15">
        <f t="shared" ref="D33:L33" si="8">D31+D32</f>
        <v>2491786.1680000015</v>
      </c>
      <c r="E33" s="15">
        <f t="shared" si="8"/>
        <v>2239672.5039999993</v>
      </c>
      <c r="F33" s="15">
        <f t="shared" si="8"/>
        <v>2366168.9480000003</v>
      </c>
      <c r="G33" s="15">
        <f t="shared" si="8"/>
        <v>2306644.9220000003</v>
      </c>
      <c r="H33" s="15">
        <f t="shared" si="8"/>
        <v>2303213.176</v>
      </c>
      <c r="I33" s="15">
        <f t="shared" si="8"/>
        <v>2075991.2280000004</v>
      </c>
      <c r="J33" s="15">
        <f t="shared" si="8"/>
        <v>4721890.7089999989</v>
      </c>
      <c r="K33" s="15">
        <f t="shared" si="8"/>
        <v>1845083.3333333333</v>
      </c>
      <c r="L33" s="15">
        <f t="shared" si="8"/>
        <v>2749402.8</v>
      </c>
      <c r="M33" s="15">
        <f t="shared" ref="M33:T33" si="9">M31+M32</f>
        <v>1668353.2620000001</v>
      </c>
      <c r="N33" s="15">
        <f t="shared" si="9"/>
        <v>1814912.0480000002</v>
      </c>
      <c r="O33" s="15">
        <f t="shared" si="9"/>
        <v>1728380.5379999997</v>
      </c>
      <c r="P33" s="15">
        <f t="shared" si="9"/>
        <v>1808333.7579999999</v>
      </c>
      <c r="Q33" s="15">
        <f t="shared" si="9"/>
        <v>1852765.5860000001</v>
      </c>
      <c r="R33" s="15">
        <f t="shared" si="9"/>
        <v>1777709.8940000001</v>
      </c>
      <c r="S33" s="15">
        <f t="shared" si="9"/>
        <v>1902974.1400000001</v>
      </c>
      <c r="T33" s="15">
        <f t="shared" si="9"/>
        <v>1779424.6969999999</v>
      </c>
      <c r="U33" s="15">
        <f>(U31+U32)-12000</f>
        <v>1847983.314</v>
      </c>
      <c r="V33" s="15">
        <f>(V31+V32)-12000</f>
        <v>1855094.781</v>
      </c>
      <c r="W33" s="15"/>
      <c r="X33" s="15"/>
      <c r="Y33" s="15"/>
      <c r="Z33" s="15"/>
    </row>
    <row r="34" spans="1:29" x14ac:dyDescent="0.2">
      <c r="D34" s="13"/>
      <c r="E34" s="13"/>
      <c r="F34" s="13"/>
      <c r="G34" s="13"/>
      <c r="H34" s="13"/>
      <c r="I34" s="13"/>
      <c r="J34" s="13"/>
      <c r="K34" s="13"/>
      <c r="L34" s="48"/>
      <c r="M34" s="13"/>
      <c r="N34" s="16"/>
      <c r="O34" s="16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9" x14ac:dyDescent="0.2">
      <c r="C35" s="5" t="s">
        <v>5</v>
      </c>
      <c r="D35" s="47">
        <v>6760.5559999999996</v>
      </c>
      <c r="E35" s="47">
        <v>6958.7439999999997</v>
      </c>
      <c r="F35" s="47">
        <v>6896.6620000000003</v>
      </c>
      <c r="G35" s="47">
        <v>6654.1130000000003</v>
      </c>
      <c r="H35" s="13">
        <v>6575.8870000000006</v>
      </c>
      <c r="I35" s="13">
        <v>6459.8620000000001</v>
      </c>
      <c r="J35" s="13">
        <v>6104.8310000000001</v>
      </c>
      <c r="K35" s="13">
        <v>6631.4060000000009</v>
      </c>
      <c r="L35" s="48">
        <v>0</v>
      </c>
      <c r="M35" s="53">
        <v>6721.75</v>
      </c>
      <c r="N35" s="53">
        <v>7078.75</v>
      </c>
      <c r="O35" s="53">
        <v>7173.25</v>
      </c>
      <c r="P35" s="53">
        <v>8932</v>
      </c>
      <c r="Q35" s="53">
        <v>5781.3</v>
      </c>
      <c r="R35" s="53">
        <v>7411.25</v>
      </c>
      <c r="S35" s="53">
        <v>7430.5</v>
      </c>
      <c r="T35" s="53">
        <v>7263.6670000000004</v>
      </c>
      <c r="U35" s="53">
        <v>7133</v>
      </c>
      <c r="V35" s="53">
        <v>6994.75</v>
      </c>
      <c r="W35" s="13"/>
      <c r="X35" s="13"/>
      <c r="Y35" s="13"/>
      <c r="Z35" s="13"/>
    </row>
    <row r="36" spans="1:29" x14ac:dyDescent="0.2">
      <c r="C36" s="5" t="s">
        <v>6</v>
      </c>
      <c r="D36" s="47">
        <v>6716.4560000000001</v>
      </c>
      <c r="E36" s="47">
        <v>6753.4690000000001</v>
      </c>
      <c r="F36" s="47">
        <v>6747.1689999999999</v>
      </c>
      <c r="G36" s="47">
        <v>6684.8250000000007</v>
      </c>
      <c r="H36" s="13">
        <v>6308.7939999999999</v>
      </c>
      <c r="I36" s="13">
        <v>6495.5630000000001</v>
      </c>
      <c r="J36" s="13">
        <v>5796.7879999999996</v>
      </c>
      <c r="K36" s="13">
        <v>6576.8060000000005</v>
      </c>
      <c r="L36" s="48">
        <v>6166.125</v>
      </c>
      <c r="M36" s="3">
        <v>7005.8060000000005</v>
      </c>
      <c r="N36" s="3">
        <v>5592.7879999999996</v>
      </c>
      <c r="O36" s="3">
        <v>6276.7120000000004</v>
      </c>
      <c r="P36" s="3">
        <v>6872.4560000000001</v>
      </c>
      <c r="Q36" s="3">
        <v>6909.4690000000001</v>
      </c>
      <c r="R36" s="3">
        <v>6903.1689999999999</v>
      </c>
      <c r="S36" s="3">
        <v>6840.8250000000007</v>
      </c>
      <c r="T36" s="3">
        <v>6464.7939999999999</v>
      </c>
      <c r="U36" s="3">
        <v>6651.5630000000001</v>
      </c>
      <c r="V36" s="3">
        <v>5952.7879999999996</v>
      </c>
      <c r="W36" s="13"/>
      <c r="X36" s="13"/>
      <c r="Y36" s="13"/>
      <c r="Z36" s="13"/>
    </row>
    <row r="37" spans="1:29" x14ac:dyDescent="0.2">
      <c r="D37" s="13"/>
      <c r="E37" s="13"/>
      <c r="F37" s="13"/>
      <c r="G37" s="13"/>
      <c r="H37" s="13"/>
      <c r="I37" s="13"/>
      <c r="J37" s="13"/>
      <c r="K37" s="13"/>
      <c r="L37" s="48"/>
      <c r="M37" s="13"/>
      <c r="N37" s="16"/>
      <c r="O37" s="16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9" ht="13.5" thickBot="1" x14ac:dyDescent="0.25">
      <c r="A38" s="32" t="s">
        <v>12</v>
      </c>
      <c r="B38" s="32"/>
      <c r="C38" s="33" t="s">
        <v>1</v>
      </c>
      <c r="D38" s="34">
        <f>SUM(D6,D14,D22,D30)</f>
        <v>16</v>
      </c>
      <c r="E38" s="34">
        <f t="shared" ref="E38:V44" si="10">SUM(E6,E14,E22,E30)</f>
        <v>16</v>
      </c>
      <c r="F38" s="34">
        <f t="shared" si="10"/>
        <v>16</v>
      </c>
      <c r="G38" s="34">
        <f t="shared" si="10"/>
        <v>16</v>
      </c>
      <c r="H38" s="34">
        <f t="shared" si="10"/>
        <v>16</v>
      </c>
      <c r="I38" s="34">
        <f t="shared" si="10"/>
        <v>16</v>
      </c>
      <c r="J38" s="34">
        <f t="shared" si="10"/>
        <v>16</v>
      </c>
      <c r="K38" s="34">
        <f t="shared" si="10"/>
        <v>16</v>
      </c>
      <c r="L38" s="34">
        <f t="shared" si="10"/>
        <v>16</v>
      </c>
      <c r="M38" s="34">
        <f t="shared" si="10"/>
        <v>16</v>
      </c>
      <c r="N38" s="34">
        <f t="shared" si="10"/>
        <v>16</v>
      </c>
      <c r="O38" s="34">
        <f t="shared" si="10"/>
        <v>16</v>
      </c>
      <c r="P38" s="34">
        <f t="shared" si="10"/>
        <v>16</v>
      </c>
      <c r="Q38" s="34">
        <f t="shared" si="10"/>
        <v>16</v>
      </c>
      <c r="R38" s="34">
        <f t="shared" si="10"/>
        <v>16</v>
      </c>
      <c r="S38" s="34">
        <f t="shared" si="10"/>
        <v>16</v>
      </c>
      <c r="T38" s="34">
        <f t="shared" si="10"/>
        <v>16</v>
      </c>
      <c r="U38" s="34">
        <f t="shared" si="10"/>
        <v>16</v>
      </c>
      <c r="V38" s="34">
        <f t="shared" si="10"/>
        <v>16</v>
      </c>
      <c r="W38" s="34"/>
      <c r="X38" s="34"/>
      <c r="Y38" s="34"/>
      <c r="Z38" s="13"/>
    </row>
    <row r="39" spans="1:29" ht="13.5" thickTop="1" x14ac:dyDescent="0.2">
      <c r="C39" s="5" t="s">
        <v>2</v>
      </c>
      <c r="D39" s="26">
        <f t="shared" ref="D39:S44" si="11">SUM(D7,D15,D23,D31)</f>
        <v>8299805.0459999982</v>
      </c>
      <c r="E39" s="26">
        <f t="shared" si="11"/>
        <v>7235245.9620000003</v>
      </c>
      <c r="F39" s="26">
        <f t="shared" si="11"/>
        <v>7422611.9740000004</v>
      </c>
      <c r="G39" s="26">
        <f t="shared" si="11"/>
        <v>7586630.0000000028</v>
      </c>
      <c r="H39" s="26">
        <f t="shared" si="11"/>
        <v>7630632.4499999993</v>
      </c>
      <c r="I39" s="26">
        <f t="shared" si="11"/>
        <v>7191871.2079999978</v>
      </c>
      <c r="J39" s="26">
        <f t="shared" si="11"/>
        <v>9747787.2109999992</v>
      </c>
      <c r="K39" s="26">
        <f t="shared" si="11"/>
        <v>6031172.0000000009</v>
      </c>
      <c r="L39" s="26">
        <f t="shared" si="11"/>
        <v>2266364.88</v>
      </c>
      <c r="M39" s="26">
        <f t="shared" si="11"/>
        <v>6090891.6060000006</v>
      </c>
      <c r="N39" s="26">
        <f t="shared" si="11"/>
        <v>6455658.4240000006</v>
      </c>
      <c r="O39" s="26">
        <f t="shared" si="11"/>
        <v>5726545.0079999994</v>
      </c>
      <c r="P39" s="26">
        <f t="shared" si="11"/>
        <v>5691076.0700000003</v>
      </c>
      <c r="Q39" s="26">
        <f t="shared" si="11"/>
        <v>6604617.8619999997</v>
      </c>
      <c r="R39" s="26">
        <f t="shared" si="11"/>
        <v>5953978.4100000001</v>
      </c>
      <c r="S39" s="26">
        <f t="shared" si="11"/>
        <v>5923518.4199999999</v>
      </c>
      <c r="T39" s="26">
        <f t="shared" si="10"/>
        <v>5903312.9139999999</v>
      </c>
      <c r="U39" s="26">
        <f t="shared" si="10"/>
        <v>5778693.0800000001</v>
      </c>
      <c r="V39" s="26">
        <f t="shared" si="10"/>
        <v>5326754.2280000001</v>
      </c>
      <c r="W39" s="26"/>
      <c r="X39" s="26"/>
      <c r="Y39" s="26"/>
      <c r="Z39" s="14"/>
    </row>
    <row r="40" spans="1:29" x14ac:dyDescent="0.2">
      <c r="C40" s="5" t="s">
        <v>3</v>
      </c>
      <c r="D40" s="26">
        <f t="shared" si="11"/>
        <v>13068238.032000005</v>
      </c>
      <c r="E40" s="26">
        <f t="shared" si="10"/>
        <v>11607909.156000001</v>
      </c>
      <c r="F40" s="26">
        <f t="shared" si="10"/>
        <v>12575923.611999998</v>
      </c>
      <c r="G40" s="26">
        <f t="shared" si="10"/>
        <v>11913645.078000005</v>
      </c>
      <c r="H40" s="26">
        <f t="shared" si="10"/>
        <v>11904509.488000004</v>
      </c>
      <c r="I40" s="26">
        <f t="shared" si="10"/>
        <v>12259600.370000001</v>
      </c>
      <c r="J40" s="26">
        <f t="shared" si="10"/>
        <v>14670665.355000004</v>
      </c>
      <c r="K40" s="26">
        <f t="shared" si="10"/>
        <v>7630606</v>
      </c>
      <c r="L40" s="26">
        <f t="shared" si="10"/>
        <v>5680001.6399999997</v>
      </c>
      <c r="M40" s="26">
        <f t="shared" si="10"/>
        <v>8234408.4040000001</v>
      </c>
      <c r="N40" s="26">
        <f t="shared" si="10"/>
        <v>7298792.5839999998</v>
      </c>
      <c r="O40" s="26">
        <f t="shared" si="10"/>
        <v>7419685.8659999995</v>
      </c>
      <c r="P40" s="26">
        <f t="shared" si="10"/>
        <v>7029249.7280000001</v>
      </c>
      <c r="Q40" s="26">
        <f t="shared" si="10"/>
        <v>7798434.7080000006</v>
      </c>
      <c r="R40" s="26">
        <f t="shared" si="10"/>
        <v>7318876.3999999994</v>
      </c>
      <c r="S40" s="26">
        <f t="shared" si="10"/>
        <v>7472376.7359999996</v>
      </c>
      <c r="T40" s="26">
        <f t="shared" si="10"/>
        <v>7286334.2910000002</v>
      </c>
      <c r="U40" s="26">
        <f t="shared" si="10"/>
        <v>7504302.4340000004</v>
      </c>
      <c r="V40" s="26">
        <f t="shared" si="10"/>
        <v>6333144.5730000008</v>
      </c>
      <c r="W40" s="26"/>
      <c r="X40" s="26"/>
      <c r="Y40" s="26"/>
      <c r="Z40" s="14"/>
    </row>
    <row r="41" spans="1:29" x14ac:dyDescent="0.2">
      <c r="C41" s="5" t="s">
        <v>4</v>
      </c>
      <c r="D41" s="26">
        <f t="shared" si="11"/>
        <v>21368043.078000005</v>
      </c>
      <c r="E41" s="26">
        <f t="shared" si="10"/>
        <v>18843155.118000001</v>
      </c>
      <c r="F41" s="26">
        <f t="shared" si="10"/>
        <v>19998535.585999999</v>
      </c>
      <c r="G41" s="26">
        <f t="shared" si="10"/>
        <v>19500275.078000009</v>
      </c>
      <c r="H41" s="26">
        <f t="shared" si="10"/>
        <v>19535141.938000001</v>
      </c>
      <c r="I41" s="26">
        <f t="shared" si="10"/>
        <v>19451471.577999998</v>
      </c>
      <c r="J41" s="26">
        <f t="shared" si="10"/>
        <v>24418452.566000003</v>
      </c>
      <c r="K41" s="26">
        <f t="shared" si="10"/>
        <v>13661778</v>
      </c>
      <c r="L41" s="26">
        <f t="shared" si="10"/>
        <v>7946366.5199999986</v>
      </c>
      <c r="M41" s="26">
        <f t="shared" si="10"/>
        <v>14325300.01</v>
      </c>
      <c r="N41" s="26">
        <f t="shared" si="10"/>
        <v>13754287.007999999</v>
      </c>
      <c r="O41" s="26">
        <f t="shared" si="10"/>
        <v>13146066.873999998</v>
      </c>
      <c r="P41" s="26">
        <f t="shared" si="10"/>
        <v>12720161.797999999</v>
      </c>
      <c r="Q41" s="26">
        <f t="shared" si="10"/>
        <v>14402888.57</v>
      </c>
      <c r="R41" s="26">
        <f t="shared" si="10"/>
        <v>13272690.809999999</v>
      </c>
      <c r="S41" s="26">
        <f t="shared" si="10"/>
        <v>13395731.155999999</v>
      </c>
      <c r="T41" s="26">
        <f t="shared" si="10"/>
        <v>13189483.205000002</v>
      </c>
      <c r="U41" s="26">
        <f t="shared" si="10"/>
        <v>13270831.514</v>
      </c>
      <c r="V41" s="26">
        <f t="shared" si="10"/>
        <v>11647734.800999999</v>
      </c>
      <c r="W41" s="26"/>
      <c r="X41" s="26"/>
      <c r="Y41" s="26"/>
      <c r="Z41" s="14"/>
    </row>
    <row r="42" spans="1:29" x14ac:dyDescent="0.2"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14"/>
      <c r="AC42" s="17"/>
    </row>
    <row r="43" spans="1:29" x14ac:dyDescent="0.2">
      <c r="C43" s="5" t="s">
        <v>5</v>
      </c>
      <c r="D43" s="26">
        <f t="shared" si="11"/>
        <v>23935.717999999997</v>
      </c>
      <c r="E43" s="26">
        <f t="shared" si="10"/>
        <v>24134.905999999999</v>
      </c>
      <c r="F43" s="26">
        <f t="shared" si="10"/>
        <v>24173.530000000002</v>
      </c>
      <c r="G43" s="26">
        <f t="shared" si="10"/>
        <v>23905.386000000002</v>
      </c>
      <c r="H43" s="26">
        <f t="shared" si="10"/>
        <v>23759.492000000006</v>
      </c>
      <c r="I43" s="26">
        <f t="shared" si="10"/>
        <v>24336.099000000002</v>
      </c>
      <c r="J43" s="26">
        <f t="shared" si="10"/>
        <v>23100.603999999999</v>
      </c>
      <c r="K43" s="26">
        <f t="shared" si="10"/>
        <v>21393.046000000002</v>
      </c>
      <c r="L43" s="26">
        <f t="shared" si="10"/>
        <v>11065.2</v>
      </c>
      <c r="M43" s="26">
        <f t="shared" si="10"/>
        <v>29139.498</v>
      </c>
      <c r="N43" s="26">
        <f t="shared" si="10"/>
        <v>27911.83</v>
      </c>
      <c r="O43" s="26">
        <f t="shared" si="10"/>
        <v>27929.989999999998</v>
      </c>
      <c r="P43" s="26">
        <f t="shared" si="10"/>
        <v>30220</v>
      </c>
      <c r="Q43" s="26">
        <f t="shared" si="10"/>
        <v>27283.399999999998</v>
      </c>
      <c r="R43" s="26">
        <f t="shared" si="10"/>
        <v>29157.85</v>
      </c>
      <c r="S43" s="26">
        <f t="shared" si="10"/>
        <v>28982.260000000002</v>
      </c>
      <c r="T43" s="26">
        <f t="shared" si="10"/>
        <v>28190.947</v>
      </c>
      <c r="U43" s="26">
        <f t="shared" si="10"/>
        <v>28222.58</v>
      </c>
      <c r="V43" s="26">
        <f t="shared" si="10"/>
        <v>28542.478000000003</v>
      </c>
      <c r="W43" s="13"/>
      <c r="X43" s="13"/>
      <c r="Y43" s="13"/>
      <c r="Z43" s="13"/>
    </row>
    <row r="44" spans="1:29" x14ac:dyDescent="0.2">
      <c r="C44" s="5" t="s">
        <v>6</v>
      </c>
      <c r="D44" s="26">
        <f t="shared" si="11"/>
        <v>23798.078000000001</v>
      </c>
      <c r="E44" s="26">
        <f t="shared" si="10"/>
        <v>23721.452000000001</v>
      </c>
      <c r="F44" s="26">
        <f t="shared" si="10"/>
        <v>23875.885000000002</v>
      </c>
      <c r="G44" s="26">
        <f t="shared" si="10"/>
        <v>23648.812999999998</v>
      </c>
      <c r="H44" s="26">
        <f t="shared" si="10"/>
        <v>23500.148999999998</v>
      </c>
      <c r="I44" s="26">
        <f t="shared" si="10"/>
        <v>24039.772000000004</v>
      </c>
      <c r="J44" s="26">
        <f t="shared" si="10"/>
        <v>22387.741999999998</v>
      </c>
      <c r="K44" s="26">
        <f t="shared" si="10"/>
        <v>22380.415000000001</v>
      </c>
      <c r="L44" s="26">
        <f t="shared" si="10"/>
        <v>22681.116000000002</v>
      </c>
      <c r="M44" s="26">
        <f t="shared" si="10"/>
        <v>12101.712000000001</v>
      </c>
      <c r="N44" s="26">
        <f t="shared" si="10"/>
        <v>21200.876</v>
      </c>
      <c r="O44" s="26">
        <f t="shared" si="10"/>
        <v>22029.331999999999</v>
      </c>
      <c r="P44" s="26">
        <f t="shared" si="10"/>
        <v>23128.078000000001</v>
      </c>
      <c r="Q44" s="26">
        <f t="shared" si="10"/>
        <v>23051.452000000001</v>
      </c>
      <c r="R44" s="26">
        <f t="shared" si="10"/>
        <v>23205.884999999998</v>
      </c>
      <c r="S44" s="26">
        <f t="shared" si="10"/>
        <v>22978.813000000002</v>
      </c>
      <c r="T44" s="26">
        <f t="shared" si="10"/>
        <v>22830.148999999998</v>
      </c>
      <c r="U44" s="26">
        <f t="shared" si="10"/>
        <v>23369.772000000004</v>
      </c>
      <c r="V44" s="26">
        <f t="shared" si="10"/>
        <v>21717.741999999998</v>
      </c>
      <c r="W44" s="26"/>
      <c r="X44" s="26"/>
      <c r="Y44" s="26"/>
      <c r="Z44" s="14"/>
    </row>
    <row r="45" spans="1:29" x14ac:dyDescent="0.2"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14"/>
    </row>
    <row r="46" spans="1:29" x14ac:dyDescent="0.2">
      <c r="D46" s="7"/>
      <c r="P46" s="7"/>
    </row>
    <row r="47" spans="1:29" x14ac:dyDescent="0.2">
      <c r="D47" s="49"/>
      <c r="E47" s="49"/>
      <c r="F47" s="49"/>
      <c r="G47" s="49"/>
      <c r="H47" s="49"/>
      <c r="I47" s="49"/>
      <c r="J47" s="49"/>
      <c r="K47" s="49"/>
      <c r="L47" s="49"/>
      <c r="M47" s="11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9" x14ac:dyDescent="0.2">
      <c r="D48" s="49"/>
      <c r="E48" s="49"/>
      <c r="F48" s="49"/>
      <c r="G48" s="49"/>
      <c r="H48" s="49"/>
      <c r="I48" s="49"/>
      <c r="J48" s="49"/>
      <c r="K48" s="49"/>
      <c r="L48" s="49"/>
      <c r="V48" s="12"/>
      <c r="W48" s="12"/>
      <c r="X48" s="12"/>
      <c r="Y48" s="12"/>
      <c r="Z48" s="12"/>
      <c r="AC48" s="19"/>
    </row>
    <row r="49" spans="2:29" x14ac:dyDescent="0.2">
      <c r="D49" s="49"/>
      <c r="E49" s="49"/>
      <c r="F49" s="49"/>
      <c r="G49" s="49"/>
      <c r="H49" s="49"/>
      <c r="I49" s="49"/>
      <c r="J49" s="49"/>
      <c r="K49" s="49"/>
      <c r="L49" s="49"/>
      <c r="W49" s="13"/>
      <c r="X49" s="23"/>
      <c r="Y49" s="23"/>
      <c r="Z49" s="23"/>
      <c r="AC49" s="20"/>
    </row>
    <row r="50" spans="2:29" x14ac:dyDescent="0.2">
      <c r="B50" s="3"/>
      <c r="C50" s="3"/>
      <c r="D50" s="49"/>
      <c r="E50" s="49"/>
      <c r="F50" s="49"/>
      <c r="G50" s="49"/>
      <c r="H50" s="49"/>
      <c r="I50" s="49"/>
      <c r="J50" s="49"/>
      <c r="K50" s="49"/>
      <c r="L50" s="49"/>
      <c r="Y50" s="23"/>
      <c r="Z50" s="23"/>
      <c r="AC50" s="21"/>
    </row>
    <row r="51" spans="2:29" x14ac:dyDescent="0.2">
      <c r="B51" s="3"/>
      <c r="C51" s="3"/>
      <c r="D51" s="48"/>
      <c r="E51" s="48"/>
      <c r="F51" s="48"/>
      <c r="G51" s="48"/>
      <c r="H51" s="48"/>
      <c r="I51" s="48"/>
      <c r="J51" s="48"/>
      <c r="K51" s="48"/>
      <c r="L51" s="48"/>
      <c r="Y51" s="12"/>
      <c r="Z51" s="12"/>
    </row>
    <row r="52" spans="2:29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23"/>
      <c r="M52" s="13"/>
      <c r="N52" s="13"/>
      <c r="O52" s="13"/>
      <c r="P52" s="13"/>
      <c r="Q52" s="13"/>
      <c r="R52" s="13"/>
      <c r="S52" s="13"/>
      <c r="T52" s="13"/>
      <c r="U52" s="13"/>
      <c r="V52" s="23"/>
      <c r="Y52" s="23"/>
      <c r="Z52" s="23"/>
    </row>
    <row r="53" spans="2:29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Y53" s="13"/>
      <c r="Z53" s="13"/>
    </row>
    <row r="54" spans="2:29" x14ac:dyDescent="0.2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Y54" s="13"/>
      <c r="Z54" s="13"/>
    </row>
    <row r="55" spans="2:29" x14ac:dyDescent="0.2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23"/>
      <c r="M55" s="13"/>
      <c r="N55" s="13"/>
      <c r="O55" s="13"/>
      <c r="P55" s="13"/>
      <c r="Q55" s="13"/>
      <c r="R55" s="13"/>
      <c r="S55" s="13"/>
      <c r="T55" s="13"/>
      <c r="U55" s="13"/>
      <c r="V55" s="23"/>
      <c r="Y55" s="23"/>
      <c r="Z55" s="23"/>
    </row>
    <row r="56" spans="2:29" x14ac:dyDescent="0.2">
      <c r="B56" s="12"/>
      <c r="C56" s="12"/>
      <c r="D56" s="48"/>
      <c r="E56" s="48"/>
      <c r="F56" s="48"/>
      <c r="G56" s="48"/>
      <c r="H56" s="48"/>
      <c r="I56" s="48"/>
      <c r="J56" s="48"/>
      <c r="K56" s="48"/>
      <c r="L56" s="48"/>
      <c r="M56" s="12"/>
      <c r="N56" s="12"/>
      <c r="O56" s="12"/>
      <c r="P56" s="12"/>
      <c r="Q56" s="12"/>
      <c r="R56" s="12"/>
      <c r="S56" s="12"/>
      <c r="T56" s="12"/>
      <c r="U56" s="12"/>
      <c r="V56" s="12"/>
      <c r="Y56" s="12"/>
      <c r="Z56" s="12"/>
    </row>
    <row r="57" spans="2:29" x14ac:dyDescent="0.2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23"/>
      <c r="M57" s="13"/>
      <c r="N57" s="13"/>
      <c r="O57" s="13"/>
      <c r="P57" s="13"/>
      <c r="Q57" s="13"/>
      <c r="R57" s="13"/>
      <c r="S57" s="13"/>
      <c r="T57" s="13"/>
      <c r="U57" s="13"/>
      <c r="V57" s="23"/>
      <c r="Y57" s="23"/>
      <c r="Z57" s="23"/>
    </row>
    <row r="58" spans="2:29" x14ac:dyDescent="0.2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23"/>
      <c r="M58" s="13"/>
      <c r="N58" s="13"/>
      <c r="O58" s="13"/>
      <c r="P58" s="13"/>
      <c r="Q58" s="13"/>
      <c r="R58" s="13"/>
      <c r="S58" s="13"/>
      <c r="T58" s="13"/>
      <c r="U58" s="13"/>
      <c r="V58" s="23"/>
      <c r="Y58" s="23"/>
      <c r="Z58" s="23"/>
    </row>
    <row r="59" spans="2:29" x14ac:dyDescent="0.2">
      <c r="B59" s="12"/>
      <c r="C59" s="12"/>
      <c r="D59" s="48"/>
      <c r="E59" s="48"/>
      <c r="F59" s="48"/>
      <c r="G59" s="48"/>
      <c r="H59" s="48"/>
      <c r="I59" s="48"/>
      <c r="J59" s="48"/>
      <c r="K59" s="48"/>
      <c r="L59" s="23"/>
      <c r="M59" s="12"/>
      <c r="N59" s="12"/>
      <c r="O59" s="12"/>
      <c r="P59" s="12"/>
      <c r="Q59" s="12"/>
      <c r="R59" s="12"/>
      <c r="S59" s="12"/>
      <c r="T59" s="12"/>
      <c r="U59" s="12"/>
      <c r="V59" s="23"/>
      <c r="Y59" s="23"/>
      <c r="Z59" s="23"/>
    </row>
    <row r="60" spans="2:29" x14ac:dyDescent="0.2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23"/>
      <c r="M60" s="13"/>
      <c r="N60" s="13"/>
      <c r="O60" s="13"/>
      <c r="P60" s="13"/>
      <c r="Q60" s="13"/>
      <c r="R60" s="13"/>
      <c r="S60" s="13"/>
      <c r="T60" s="13"/>
      <c r="U60" s="13"/>
      <c r="V60" s="23"/>
      <c r="Y60" s="23"/>
      <c r="Z60" s="23"/>
    </row>
    <row r="61" spans="2:29" x14ac:dyDescent="0.2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23"/>
      <c r="M61" s="13"/>
      <c r="N61" s="13"/>
      <c r="O61" s="13"/>
      <c r="P61" s="13"/>
      <c r="Q61" s="13"/>
      <c r="R61" s="13"/>
      <c r="S61" s="13"/>
      <c r="T61" s="13"/>
      <c r="U61" s="13"/>
      <c r="V61" s="23"/>
      <c r="Y61" s="23"/>
      <c r="Z61" s="23"/>
    </row>
    <row r="62" spans="2:29" x14ac:dyDescent="0.2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23"/>
      <c r="M62" s="13"/>
      <c r="N62" s="13"/>
      <c r="O62" s="13"/>
      <c r="P62" s="13"/>
      <c r="Q62" s="13"/>
      <c r="R62" s="13"/>
      <c r="S62" s="13"/>
      <c r="T62" s="13"/>
      <c r="U62" s="13"/>
      <c r="V62" s="23"/>
      <c r="Y62" s="23"/>
      <c r="Z62" s="23"/>
    </row>
    <row r="63" spans="2:29" x14ac:dyDescent="0.2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23"/>
      <c r="M63" s="13"/>
      <c r="N63" s="13"/>
      <c r="O63" s="13"/>
      <c r="P63" s="13"/>
      <c r="Q63" s="13"/>
      <c r="R63" s="13"/>
      <c r="S63" s="13"/>
      <c r="T63" s="13"/>
      <c r="U63" s="13"/>
      <c r="V63" s="23"/>
      <c r="Y63" s="23"/>
      <c r="Z63" s="23"/>
    </row>
    <row r="64" spans="2:29" x14ac:dyDescent="0.2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Y64" s="15"/>
      <c r="Z64" s="15"/>
    </row>
    <row r="65" spans="2:26" x14ac:dyDescent="0.2">
      <c r="B65" s="13"/>
      <c r="C65" s="13"/>
      <c r="D65" s="13"/>
      <c r="E65" s="13"/>
      <c r="F65" s="13"/>
      <c r="G65" s="13"/>
      <c r="H65" s="13"/>
      <c r="I65" s="13"/>
      <c r="J65" s="13"/>
      <c r="K65" s="15"/>
      <c r="L65" s="15"/>
      <c r="M65" s="13"/>
      <c r="N65" s="13"/>
      <c r="O65" s="13"/>
      <c r="P65" s="13"/>
      <c r="Q65" s="13"/>
      <c r="R65" s="13"/>
      <c r="S65" s="13"/>
      <c r="T65" s="13"/>
      <c r="U65" s="15"/>
      <c r="V65" s="15"/>
      <c r="Y65" s="15"/>
      <c r="Z65" s="15"/>
    </row>
    <row r="66" spans="2:26" x14ac:dyDescent="0.2">
      <c r="B66" s="13"/>
      <c r="C66" s="13"/>
      <c r="D66" s="13"/>
      <c r="E66" s="13"/>
      <c r="F66" s="13"/>
      <c r="G66" s="13"/>
      <c r="H66" s="13"/>
      <c r="I66" s="13"/>
      <c r="J66" s="13"/>
      <c r="K66" s="15"/>
      <c r="L66" s="15"/>
      <c r="M66" s="13"/>
      <c r="N66" s="13"/>
      <c r="O66" s="13"/>
      <c r="P66" s="13"/>
      <c r="Q66" s="13"/>
      <c r="R66" s="13"/>
      <c r="S66" s="13"/>
      <c r="T66" s="13"/>
      <c r="U66" s="15"/>
      <c r="V66" s="15"/>
      <c r="Y66" s="15"/>
      <c r="Z66" s="15"/>
    </row>
    <row r="67" spans="2:26" x14ac:dyDescent="0.2">
      <c r="B67" s="15"/>
      <c r="C67" s="15"/>
      <c r="D67" s="15"/>
      <c r="E67" s="15"/>
      <c r="F67" s="15"/>
      <c r="G67" s="15"/>
      <c r="H67" s="15"/>
      <c r="I67" s="15"/>
      <c r="J67" s="15"/>
      <c r="K67" s="48"/>
      <c r="L67" s="48"/>
      <c r="M67" s="15"/>
      <c r="N67" s="15"/>
      <c r="O67" s="15"/>
      <c r="P67" s="15"/>
      <c r="Q67" s="15"/>
      <c r="R67" s="15"/>
      <c r="S67" s="15"/>
      <c r="T67" s="15"/>
      <c r="U67" s="12"/>
      <c r="V67" s="12"/>
      <c r="Y67" s="12"/>
      <c r="Z67" s="12"/>
    </row>
    <row r="68" spans="2:26" x14ac:dyDescent="0.2">
      <c r="B68" s="13"/>
      <c r="C68" s="13"/>
      <c r="D68" s="13"/>
      <c r="E68" s="13"/>
      <c r="F68" s="13"/>
      <c r="G68" s="13"/>
      <c r="H68" s="13"/>
      <c r="I68" s="13"/>
      <c r="J68" s="13"/>
      <c r="K68" s="15"/>
      <c r="L68" s="23"/>
      <c r="M68" s="13"/>
      <c r="N68" s="13"/>
      <c r="O68" s="13"/>
      <c r="P68" s="13"/>
      <c r="Q68" s="13"/>
      <c r="R68" s="13"/>
      <c r="S68" s="13"/>
      <c r="T68" s="13"/>
      <c r="U68" s="15"/>
      <c r="V68" s="23"/>
      <c r="Y68" s="23"/>
      <c r="Z68" s="23"/>
    </row>
    <row r="69" spans="2:26" x14ac:dyDescent="0.2">
      <c r="B69" s="13"/>
      <c r="C69" s="13"/>
      <c r="D69" s="13"/>
      <c r="E69" s="13"/>
      <c r="F69" s="13"/>
      <c r="G69" s="13"/>
      <c r="H69" s="13"/>
      <c r="I69" s="13"/>
      <c r="J69" s="13"/>
      <c r="K69" s="15"/>
      <c r="L69" s="15"/>
      <c r="M69" s="13"/>
      <c r="N69" s="13"/>
      <c r="O69" s="13"/>
      <c r="P69" s="13"/>
      <c r="Q69" s="13"/>
      <c r="R69" s="13"/>
      <c r="S69" s="13"/>
      <c r="T69" s="13"/>
      <c r="U69" s="15"/>
      <c r="V69" s="15"/>
      <c r="Y69" s="15"/>
      <c r="Z69" s="15"/>
    </row>
    <row r="70" spans="2:26" x14ac:dyDescent="0.2">
      <c r="D70" s="13"/>
      <c r="E70" s="13"/>
      <c r="F70" s="13"/>
      <c r="G70" s="13"/>
      <c r="H70" s="13"/>
      <c r="I70" s="13"/>
      <c r="J70" s="13"/>
      <c r="K70" s="15"/>
      <c r="L70" s="15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5"/>
      <c r="X70" s="15"/>
      <c r="Y70" s="15"/>
      <c r="Z70" s="15"/>
    </row>
    <row r="71" spans="2:26" x14ac:dyDescent="0.2">
      <c r="D71" s="13"/>
      <c r="E71" s="13"/>
      <c r="F71" s="13"/>
      <c r="G71" s="13"/>
      <c r="H71" s="13"/>
      <c r="I71" s="13"/>
      <c r="J71" s="13"/>
      <c r="K71" s="15"/>
      <c r="L71" s="15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5"/>
      <c r="X71" s="15"/>
      <c r="Y71" s="15"/>
      <c r="Z71" s="15"/>
    </row>
    <row r="72" spans="2:26" x14ac:dyDescent="0.2">
      <c r="D72" s="16"/>
      <c r="E72" s="16"/>
      <c r="F72" s="16"/>
      <c r="G72" s="16"/>
      <c r="H72" s="16"/>
      <c r="I72" s="16"/>
      <c r="J72" s="16"/>
      <c r="K72" s="48"/>
      <c r="L72" s="48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2"/>
      <c r="X72" s="12"/>
      <c r="Y72" s="12"/>
      <c r="Z72" s="12"/>
    </row>
    <row r="73" spans="2:26" x14ac:dyDescent="0.2">
      <c r="D73" s="13"/>
      <c r="E73" s="13"/>
      <c r="F73" s="13"/>
      <c r="G73" s="13"/>
      <c r="H73" s="13"/>
      <c r="I73" s="13"/>
      <c r="J73" s="13"/>
      <c r="K73" s="15"/>
      <c r="L73" s="15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5"/>
      <c r="X73" s="15"/>
      <c r="Y73" s="15"/>
      <c r="Z73" s="15"/>
    </row>
    <row r="74" spans="2:26" x14ac:dyDescent="0.2">
      <c r="D74" s="13"/>
      <c r="E74" s="13"/>
      <c r="F74" s="13"/>
      <c r="G74" s="13"/>
      <c r="H74" s="13"/>
      <c r="I74" s="13"/>
      <c r="J74" s="13"/>
      <c r="K74" s="15"/>
      <c r="L74" s="15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5"/>
      <c r="X74" s="15"/>
      <c r="Y74" s="15"/>
      <c r="Z74" s="15"/>
    </row>
    <row r="75" spans="2:26" x14ac:dyDescent="0.2"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2:26" x14ac:dyDescent="0.2">
      <c r="D76" s="13"/>
      <c r="E76" s="13"/>
      <c r="F76" s="13"/>
      <c r="G76" s="13"/>
      <c r="H76" s="13"/>
      <c r="I76" s="13"/>
      <c r="J76" s="13"/>
      <c r="K76" s="48"/>
      <c r="L76" s="48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2"/>
      <c r="X76" s="12"/>
      <c r="Y76" s="12"/>
      <c r="Z76" s="12"/>
    </row>
    <row r="77" spans="2:26" x14ac:dyDescent="0.2">
      <c r="D77" s="13"/>
      <c r="E77" s="13"/>
      <c r="F77" s="13"/>
      <c r="G77" s="13"/>
      <c r="H77" s="13"/>
      <c r="I77" s="13"/>
      <c r="J77" s="13"/>
      <c r="K77" s="15"/>
      <c r="L77" s="15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5"/>
      <c r="X77" s="15"/>
      <c r="Y77" s="15"/>
      <c r="Z77" s="15"/>
    </row>
    <row r="78" spans="2:26" x14ac:dyDescent="0.2">
      <c r="D78" s="13"/>
      <c r="E78" s="13"/>
      <c r="F78" s="13"/>
      <c r="G78" s="13"/>
      <c r="H78" s="13"/>
      <c r="I78" s="13"/>
      <c r="J78" s="13"/>
      <c r="K78" s="15"/>
      <c r="L78" s="15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5"/>
      <c r="X78" s="15"/>
      <c r="Y78" s="15"/>
      <c r="Z78" s="15"/>
    </row>
    <row r="79" spans="2:26" x14ac:dyDescent="0.2">
      <c r="D79" s="13"/>
      <c r="E79" s="13"/>
      <c r="F79" s="13"/>
      <c r="G79" s="13"/>
      <c r="H79" s="13"/>
      <c r="I79" s="13"/>
      <c r="J79" s="13"/>
      <c r="K79" s="15"/>
      <c r="L79" s="15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5"/>
      <c r="X79" s="15"/>
      <c r="Y79" s="15"/>
      <c r="Z79" s="15"/>
    </row>
    <row r="80" spans="2:26" x14ac:dyDescent="0.2">
      <c r="D80" s="14"/>
      <c r="E80" s="14"/>
      <c r="F80" s="14"/>
      <c r="G80" s="14"/>
      <c r="H80" s="14"/>
      <c r="I80" s="14"/>
      <c r="J80" s="14"/>
      <c r="K80" s="48"/>
      <c r="L80" s="48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2"/>
      <c r="X80" s="12"/>
      <c r="Y80" s="12"/>
      <c r="Z80" s="12"/>
    </row>
    <row r="81" spans="4:44" x14ac:dyDescent="0.2">
      <c r="D81" s="14"/>
      <c r="E81" s="14"/>
      <c r="F81" s="14"/>
      <c r="G81" s="14"/>
      <c r="H81" s="14"/>
      <c r="I81" s="14"/>
      <c r="J81" s="14"/>
      <c r="K81" s="15"/>
      <c r="L81" s="15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5"/>
      <c r="X81" s="15"/>
      <c r="Y81" s="15"/>
      <c r="Z81" s="15"/>
    </row>
    <row r="82" spans="4:44" x14ac:dyDescent="0.2">
      <c r="D82" s="14"/>
      <c r="E82" s="14"/>
      <c r="F82" s="14"/>
      <c r="G82" s="14"/>
      <c r="H82" s="14"/>
      <c r="I82" s="14"/>
      <c r="J82" s="14"/>
      <c r="K82" s="15"/>
      <c r="L82" s="15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5"/>
      <c r="X82" s="15"/>
      <c r="Y82" s="15"/>
      <c r="Z82" s="15"/>
    </row>
    <row r="83" spans="4:44" x14ac:dyDescent="0.2">
      <c r="D83" s="14"/>
      <c r="E83" s="14"/>
      <c r="F83" s="14"/>
      <c r="G83" s="14"/>
      <c r="H83" s="14"/>
      <c r="I83" s="14"/>
      <c r="J83" s="14"/>
      <c r="K83" s="15"/>
      <c r="L83" s="15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5"/>
      <c r="X83" s="15"/>
      <c r="Y83" s="15"/>
      <c r="Z83" s="15"/>
    </row>
    <row r="84" spans="4:44" x14ac:dyDescent="0.2">
      <c r="D84" s="13"/>
      <c r="E84" s="13"/>
      <c r="F84" s="13"/>
      <c r="G84" s="13"/>
      <c r="H84" s="13"/>
      <c r="I84" s="13"/>
      <c r="J84" s="13"/>
      <c r="K84" s="48"/>
      <c r="L84" s="48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2"/>
      <c r="X84" s="12"/>
      <c r="Y84" s="12"/>
      <c r="Z84" s="12"/>
    </row>
    <row r="85" spans="4:44" x14ac:dyDescent="0.2">
      <c r="D85" s="14"/>
      <c r="E85" s="14"/>
      <c r="F85" s="14"/>
      <c r="G85" s="14"/>
      <c r="H85" s="14"/>
      <c r="I85" s="14"/>
      <c r="J85" s="14"/>
      <c r="K85" s="15"/>
      <c r="L85" s="15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5"/>
      <c r="X85" s="15"/>
      <c r="Y85" s="15"/>
      <c r="Z85" s="15"/>
    </row>
    <row r="86" spans="4:44" x14ac:dyDescent="0.2">
      <c r="D86" s="14"/>
      <c r="E86" s="14"/>
      <c r="F86" s="14"/>
      <c r="G86" s="14"/>
      <c r="H86" s="14"/>
      <c r="I86" s="14"/>
      <c r="J86" s="14"/>
      <c r="K86" s="15"/>
      <c r="L86" s="15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5"/>
      <c r="X86" s="15"/>
      <c r="Y86" s="15"/>
      <c r="Z86" s="15"/>
    </row>
    <row r="87" spans="4:44" x14ac:dyDescent="0.2">
      <c r="D87" s="7"/>
      <c r="K87" s="13"/>
      <c r="L87" s="13"/>
      <c r="P87" s="7"/>
      <c r="W87" s="13"/>
      <c r="X87" s="13"/>
      <c r="Y87" s="17"/>
    </row>
    <row r="88" spans="4:44" x14ac:dyDescent="0.2"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7"/>
    </row>
    <row r="89" spans="4:44" x14ac:dyDescent="0.2">
      <c r="D89" s="3"/>
      <c r="E89" s="3"/>
      <c r="F89" s="3"/>
      <c r="G89" s="3"/>
      <c r="H89" s="3"/>
      <c r="I89" s="3"/>
      <c r="J89" s="3"/>
      <c r="K89" s="3"/>
      <c r="L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4:44" x14ac:dyDescent="0.2">
      <c r="D90" s="3"/>
      <c r="E90" s="3"/>
      <c r="F90" s="3"/>
      <c r="G90" s="3"/>
      <c r="H90" s="3"/>
      <c r="I90" s="3"/>
      <c r="J90" s="3"/>
      <c r="K90" s="3"/>
      <c r="L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</row>
    <row r="91" spans="4:44" x14ac:dyDescent="0.2">
      <c r="D91" s="3"/>
      <c r="E91" s="3"/>
      <c r="F91" s="3"/>
      <c r="G91" s="3"/>
      <c r="H91" s="3"/>
      <c r="I91" s="3"/>
      <c r="J91" s="3"/>
      <c r="K91" s="3"/>
      <c r="L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4:44" x14ac:dyDescent="0.2">
      <c r="D92" s="3"/>
      <c r="E92" s="3"/>
      <c r="F92" s="3"/>
      <c r="G92" s="3"/>
      <c r="H92" s="3"/>
      <c r="I92" s="3"/>
      <c r="J92" s="3"/>
      <c r="K92" s="3"/>
      <c r="L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4:44" x14ac:dyDescent="0.2">
      <c r="D93" s="3"/>
      <c r="E93" s="3"/>
      <c r="F93" s="3"/>
      <c r="G93" s="3"/>
      <c r="H93" s="3"/>
      <c r="I93" s="3"/>
      <c r="J93" s="3"/>
      <c r="K93" s="3"/>
      <c r="L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4:44" x14ac:dyDescent="0.2">
      <c r="D94" s="3"/>
      <c r="E94" s="3"/>
      <c r="F94" s="3"/>
      <c r="G94" s="3"/>
      <c r="H94" s="3"/>
      <c r="I94" s="3"/>
      <c r="J94" s="3"/>
      <c r="K94" s="3"/>
      <c r="L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4:44" x14ac:dyDescent="0.2">
      <c r="D95" s="3"/>
      <c r="E95" s="3"/>
      <c r="F95" s="3"/>
      <c r="G95" s="3"/>
      <c r="H95" s="3"/>
      <c r="I95" s="3"/>
      <c r="J95" s="3"/>
      <c r="K95" s="3"/>
      <c r="L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4:44" x14ac:dyDescent="0.2">
      <c r="D96" s="3"/>
      <c r="E96" s="3"/>
      <c r="F96" s="3"/>
      <c r="G96" s="3"/>
      <c r="H96" s="3"/>
      <c r="I96" s="3"/>
      <c r="J96" s="3"/>
      <c r="K96" s="3"/>
      <c r="L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4:26" x14ac:dyDescent="0.2">
      <c r="D97" s="3"/>
      <c r="E97" s="3"/>
      <c r="F97" s="3"/>
      <c r="G97" s="3"/>
      <c r="H97" s="3"/>
      <c r="I97" s="3"/>
      <c r="J97" s="3"/>
      <c r="K97" s="3"/>
      <c r="L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4:26" x14ac:dyDescent="0.2">
      <c r="D98" s="3"/>
      <c r="E98" s="3"/>
      <c r="F98" s="3"/>
      <c r="G98" s="3"/>
      <c r="H98" s="3"/>
      <c r="I98" s="3"/>
      <c r="J98" s="3"/>
      <c r="K98" s="3"/>
      <c r="L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4:26" x14ac:dyDescent="0.2">
      <c r="D99" s="3"/>
      <c r="E99" s="3"/>
      <c r="F99" s="3"/>
      <c r="G99" s="3"/>
      <c r="H99" s="3"/>
      <c r="I99" s="3"/>
      <c r="J99" s="3"/>
      <c r="K99" s="3"/>
      <c r="L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4:26" x14ac:dyDescent="0.2">
      <c r="D100" s="3"/>
      <c r="E100" s="3"/>
      <c r="F100" s="3"/>
      <c r="G100" s="3"/>
      <c r="H100" s="3"/>
      <c r="I100" s="3"/>
      <c r="J100" s="3"/>
      <c r="K100" s="3"/>
      <c r="L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4:26" x14ac:dyDescent="0.2">
      <c r="D101" s="3"/>
      <c r="E101" s="3"/>
      <c r="F101" s="3"/>
      <c r="G101" s="3"/>
      <c r="H101" s="3"/>
      <c r="I101" s="3"/>
      <c r="J101" s="3"/>
      <c r="K101" s="3"/>
      <c r="L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4:26" x14ac:dyDescent="0.2">
      <c r="D102" s="3"/>
      <c r="E102" s="3"/>
      <c r="F102" s="3"/>
      <c r="G102" s="3"/>
      <c r="H102" s="3"/>
      <c r="I102" s="3"/>
      <c r="J102" s="3"/>
      <c r="K102" s="3"/>
      <c r="L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4:26" x14ac:dyDescent="0.2">
      <c r="D103" s="3"/>
      <c r="E103" s="3"/>
      <c r="F103" s="3"/>
      <c r="G103" s="3"/>
      <c r="H103" s="3"/>
      <c r="I103" s="3"/>
      <c r="J103" s="3"/>
      <c r="K103" s="3"/>
      <c r="L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4:26" x14ac:dyDescent="0.2">
      <c r="D104" s="3"/>
      <c r="E104" s="3"/>
      <c r="F104" s="3"/>
      <c r="G104" s="3"/>
      <c r="H104" s="3"/>
      <c r="I104" s="3"/>
      <c r="J104" s="3"/>
      <c r="K104" s="3"/>
      <c r="L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4:26" x14ac:dyDescent="0.2">
      <c r="D105" s="3"/>
      <c r="E105" s="3"/>
      <c r="F105" s="3"/>
      <c r="G105" s="3"/>
      <c r="H105" s="3"/>
      <c r="I105" s="3"/>
      <c r="J105" s="3"/>
      <c r="K105" s="3"/>
      <c r="L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4:26" x14ac:dyDescent="0.2">
      <c r="D106" s="3"/>
      <c r="E106" s="3"/>
      <c r="F106" s="3"/>
      <c r="G106" s="3"/>
      <c r="H106" s="3"/>
      <c r="I106" s="3"/>
      <c r="J106" s="3"/>
      <c r="K106" s="3"/>
      <c r="L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4:26" x14ac:dyDescent="0.2">
      <c r="D107" s="3"/>
      <c r="E107" s="3"/>
      <c r="F107" s="3"/>
      <c r="G107" s="3"/>
      <c r="H107" s="3"/>
      <c r="I107" s="3"/>
      <c r="J107" s="3"/>
      <c r="K107" s="3"/>
      <c r="L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4:26" x14ac:dyDescent="0.2">
      <c r="D108" s="3"/>
      <c r="E108" s="3"/>
      <c r="F108" s="3"/>
      <c r="G108" s="3"/>
      <c r="H108" s="3"/>
      <c r="I108" s="3"/>
      <c r="J108" s="3"/>
      <c r="K108" s="3"/>
      <c r="L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4:26" x14ac:dyDescent="0.2">
      <c r="D109" s="3"/>
      <c r="E109" s="3"/>
      <c r="F109" s="3"/>
      <c r="G109" s="3"/>
      <c r="H109" s="3"/>
      <c r="I109" s="3"/>
      <c r="J109" s="3"/>
      <c r="K109" s="3"/>
      <c r="L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4:26" x14ac:dyDescent="0.2">
      <c r="D110" s="3"/>
      <c r="E110" s="3"/>
      <c r="F110" s="3"/>
      <c r="G110" s="3"/>
      <c r="H110" s="3"/>
      <c r="I110" s="3"/>
      <c r="J110" s="3"/>
      <c r="K110" s="3"/>
      <c r="L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4:26" x14ac:dyDescent="0.2">
      <c r="D111" s="3"/>
      <c r="E111" s="3"/>
      <c r="F111" s="3"/>
      <c r="G111" s="3"/>
      <c r="H111" s="3"/>
      <c r="I111" s="3"/>
      <c r="J111" s="3"/>
      <c r="K111" s="3"/>
      <c r="L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4:26" x14ac:dyDescent="0.2">
      <c r="D112" s="3"/>
      <c r="E112" s="3"/>
      <c r="F112" s="3"/>
      <c r="G112" s="3"/>
      <c r="H112" s="3"/>
      <c r="I112" s="3"/>
      <c r="J112" s="3"/>
      <c r="K112" s="3"/>
      <c r="L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4:26" x14ac:dyDescent="0.2">
      <c r="D113" s="3"/>
      <c r="E113" s="3"/>
      <c r="F113" s="3"/>
      <c r="G113" s="3"/>
      <c r="H113" s="3"/>
      <c r="I113" s="3"/>
      <c r="J113" s="3"/>
      <c r="K113" s="3"/>
      <c r="L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4:26" x14ac:dyDescent="0.2">
      <c r="D114" s="3"/>
      <c r="E114" s="3"/>
      <c r="F114" s="3"/>
      <c r="G114" s="3"/>
      <c r="H114" s="3"/>
      <c r="I114" s="3"/>
      <c r="J114" s="3"/>
      <c r="K114" s="3"/>
      <c r="L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4:26" x14ac:dyDescent="0.2">
      <c r="D115" s="3"/>
      <c r="E115" s="3"/>
      <c r="F115" s="3"/>
      <c r="G115" s="3"/>
      <c r="H115" s="3"/>
      <c r="I115" s="3"/>
      <c r="J115" s="3"/>
      <c r="K115" s="3"/>
      <c r="L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4:26" x14ac:dyDescent="0.2">
      <c r="D116" s="3"/>
      <c r="E116" s="3"/>
      <c r="F116" s="3"/>
      <c r="G116" s="3"/>
      <c r="H116" s="3"/>
      <c r="I116" s="3"/>
      <c r="J116" s="3"/>
      <c r="K116" s="3"/>
      <c r="L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4:26" x14ac:dyDescent="0.2">
      <c r="D117" s="3"/>
      <c r="E117" s="3"/>
      <c r="F117" s="3"/>
      <c r="G117" s="3"/>
      <c r="H117" s="3"/>
      <c r="I117" s="3"/>
      <c r="J117" s="3"/>
      <c r="K117" s="3"/>
      <c r="L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4:26" x14ac:dyDescent="0.2">
      <c r="D118" s="3"/>
      <c r="E118" s="3"/>
      <c r="F118" s="3"/>
      <c r="G118" s="3"/>
      <c r="H118" s="3"/>
      <c r="I118" s="3"/>
      <c r="J118" s="3"/>
      <c r="K118" s="3"/>
      <c r="L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4:26" x14ac:dyDescent="0.2">
      <c r="D119" s="3"/>
      <c r="E119" s="3"/>
      <c r="F119" s="3"/>
      <c r="G119" s="3"/>
      <c r="H119" s="3"/>
      <c r="I119" s="3"/>
      <c r="J119" s="3"/>
      <c r="K119" s="3"/>
      <c r="L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4:26" x14ac:dyDescent="0.2">
      <c r="D120" s="3"/>
      <c r="E120" s="3"/>
      <c r="F120" s="3"/>
      <c r="G120" s="3"/>
      <c r="H120" s="3"/>
      <c r="I120" s="3"/>
      <c r="J120" s="3"/>
      <c r="K120" s="3"/>
      <c r="L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4:26" x14ac:dyDescent="0.2">
      <c r="D121" s="3"/>
      <c r="E121" s="3"/>
      <c r="F121" s="3"/>
      <c r="G121" s="3"/>
      <c r="H121" s="3"/>
      <c r="I121" s="3"/>
      <c r="J121" s="3"/>
      <c r="K121" s="3"/>
      <c r="L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4:26" x14ac:dyDescent="0.2">
      <c r="D122" s="3"/>
      <c r="E122" s="3"/>
      <c r="F122" s="3"/>
      <c r="G122" s="3"/>
      <c r="H122" s="3"/>
      <c r="I122" s="3"/>
      <c r="J122" s="3"/>
      <c r="K122" s="3"/>
      <c r="L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4:26" x14ac:dyDescent="0.2">
      <c r="D123" s="3"/>
      <c r="E123" s="3"/>
      <c r="F123" s="3"/>
      <c r="G123" s="3"/>
      <c r="H123" s="3"/>
      <c r="I123" s="3"/>
      <c r="J123" s="3"/>
      <c r="K123" s="3"/>
      <c r="L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4:26" x14ac:dyDescent="0.2">
      <c r="D124" s="3"/>
      <c r="E124" s="3"/>
      <c r="F124" s="3"/>
      <c r="G124" s="3"/>
      <c r="H124" s="3"/>
      <c r="I124" s="3"/>
      <c r="J124" s="3"/>
      <c r="K124" s="3"/>
      <c r="L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4:26" x14ac:dyDescent="0.2">
      <c r="D125" s="3"/>
      <c r="E125" s="3"/>
      <c r="F125" s="3"/>
      <c r="G125" s="3"/>
      <c r="H125" s="3"/>
      <c r="I125" s="3"/>
      <c r="J125" s="3"/>
      <c r="K125" s="3"/>
      <c r="L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4:26" x14ac:dyDescent="0.2">
      <c r="D126" s="3"/>
      <c r="E126" s="3"/>
      <c r="F126" s="3"/>
      <c r="G126" s="3"/>
      <c r="H126" s="3"/>
      <c r="I126" s="3"/>
      <c r="J126" s="3"/>
      <c r="K126" s="3"/>
      <c r="L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4:26" x14ac:dyDescent="0.2">
      <c r="D127" s="3"/>
      <c r="E127" s="3"/>
      <c r="F127" s="3"/>
      <c r="G127" s="3"/>
      <c r="H127" s="3"/>
      <c r="I127" s="3"/>
      <c r="J127" s="3"/>
      <c r="K127" s="3"/>
      <c r="L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4:26" x14ac:dyDescent="0.2">
      <c r="D128" s="3"/>
      <c r="E128" s="3"/>
      <c r="F128" s="3"/>
      <c r="G128" s="3"/>
      <c r="H128" s="3"/>
      <c r="I128" s="3"/>
      <c r="J128" s="3"/>
      <c r="K128" s="3"/>
      <c r="L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4:24" x14ac:dyDescent="0.2">
      <c r="D129" s="3"/>
      <c r="E129" s="3"/>
      <c r="F129" s="3"/>
      <c r="G129" s="3"/>
      <c r="H129" s="3"/>
      <c r="I129" s="3"/>
      <c r="J129" s="3"/>
      <c r="K129" s="3"/>
      <c r="L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4:24" x14ac:dyDescent="0.2">
      <c r="D130" s="3"/>
      <c r="E130" s="3"/>
      <c r="F130" s="3"/>
      <c r="G130" s="3"/>
      <c r="H130" s="3"/>
      <c r="I130" s="3"/>
      <c r="J130" s="3"/>
      <c r="K130" s="3"/>
      <c r="L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4:24" x14ac:dyDescent="0.2">
      <c r="D131" s="3"/>
      <c r="E131" s="3"/>
      <c r="F131" s="3"/>
      <c r="G131" s="3"/>
      <c r="H131" s="3"/>
      <c r="I131" s="3"/>
      <c r="J131" s="3"/>
      <c r="K131" s="3"/>
      <c r="L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4:24" x14ac:dyDescent="0.2">
      <c r="D132" s="3"/>
      <c r="E132" s="3"/>
      <c r="F132" s="3"/>
      <c r="G132" s="3"/>
      <c r="H132" s="3"/>
      <c r="I132" s="3"/>
      <c r="J132" s="3"/>
      <c r="K132" s="3"/>
      <c r="L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4:24" x14ac:dyDescent="0.2">
      <c r="D133" s="3"/>
      <c r="E133" s="3"/>
      <c r="F133" s="3"/>
      <c r="G133" s="3"/>
      <c r="H133" s="3"/>
      <c r="I133" s="3"/>
      <c r="J133" s="3"/>
      <c r="K133" s="3"/>
      <c r="L133" s="3"/>
      <c r="P133" s="3"/>
      <c r="Q133" s="3"/>
      <c r="R133" s="3"/>
      <c r="S133" s="3"/>
      <c r="T133" s="3"/>
      <c r="U133" s="3"/>
      <c r="V133" s="3"/>
      <c r="W133" s="3"/>
      <c r="X133" s="3"/>
    </row>
  </sheetData>
  <phoneticPr fontId="3" type="noConversion"/>
  <conditionalFormatting sqref="W89:Z127">
    <cfRule type="cellIs" dxfId="0" priority="4" operator="lessThan">
      <formula>0</formula>
    </cfRule>
  </conditionalFormatting>
  <pageMargins left="0.75" right="0.75" top="1" bottom="1" header="0.5" footer="0.5"/>
  <pageSetup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39997558519241921"/>
  </sheetPr>
  <dimension ref="A1:Z86"/>
  <sheetViews>
    <sheetView tabSelected="1" zoomScale="80" zoomScaleNormal="80" workbookViewId="0">
      <selection activeCell="C46" sqref="C46"/>
    </sheetView>
  </sheetViews>
  <sheetFormatPr defaultRowHeight="12.75" x14ac:dyDescent="0.2"/>
  <cols>
    <col min="1" max="1" width="18.7109375" style="6" customWidth="1"/>
    <col min="2" max="2" width="19" style="6" customWidth="1"/>
    <col min="3" max="3" width="12.7109375" style="5" customWidth="1"/>
    <col min="4" max="10" width="10.85546875" style="5" customWidth="1"/>
    <col min="11" max="12" width="9.5703125" style="5" bestFit="1" customWidth="1"/>
    <col min="13" max="15" width="10.85546875" style="3" customWidth="1"/>
    <col min="16" max="22" width="10.85546875" style="5" customWidth="1"/>
    <col min="23" max="25" width="9.5703125" style="5" bestFit="1" customWidth="1"/>
    <col min="26" max="16384" width="9.140625" style="5"/>
  </cols>
  <sheetData>
    <row r="1" spans="1:26" x14ac:dyDescent="0.2">
      <c r="A1" s="8" t="s">
        <v>14</v>
      </c>
      <c r="B1" s="8"/>
      <c r="C1" s="4"/>
      <c r="D1" s="4"/>
      <c r="M1" s="2"/>
      <c r="N1" s="2"/>
      <c r="O1" s="2"/>
      <c r="P1" s="4"/>
    </row>
    <row r="2" spans="1:26" x14ac:dyDescent="0.2">
      <c r="A2" s="37" t="s">
        <v>20</v>
      </c>
      <c r="B2" s="28"/>
      <c r="C2" s="4"/>
      <c r="D2" s="4"/>
      <c r="M2" s="2"/>
      <c r="N2" s="2"/>
      <c r="O2" s="2"/>
      <c r="P2" s="4"/>
    </row>
    <row r="3" spans="1:26" x14ac:dyDescent="0.2">
      <c r="A3" s="28"/>
      <c r="B3" s="28"/>
      <c r="C3" s="4"/>
      <c r="D3" s="4"/>
      <c r="M3" s="1"/>
      <c r="N3" s="1"/>
      <c r="O3" s="1"/>
      <c r="P3" s="4"/>
    </row>
    <row r="4" spans="1:26" s="9" customFormat="1" x14ac:dyDescent="0.2">
      <c r="A4" s="43"/>
      <c r="B4" s="43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pans="1:26" x14ac:dyDescent="0.2">
      <c r="A5" s="24" t="s">
        <v>17</v>
      </c>
      <c r="B5" s="40" t="s">
        <v>9</v>
      </c>
      <c r="C5" s="9"/>
      <c r="D5" s="22">
        <v>45301</v>
      </c>
      <c r="E5" s="22">
        <v>45332</v>
      </c>
      <c r="F5" s="22">
        <v>45361</v>
      </c>
      <c r="G5" s="22">
        <v>45392</v>
      </c>
      <c r="H5" s="22">
        <v>45422</v>
      </c>
      <c r="I5" s="22">
        <v>45453</v>
      </c>
      <c r="J5" s="22">
        <v>45483</v>
      </c>
      <c r="K5" s="22">
        <v>45514</v>
      </c>
      <c r="L5" s="22">
        <v>45545</v>
      </c>
      <c r="M5" s="22">
        <v>45566</v>
      </c>
      <c r="N5" s="22">
        <v>45597</v>
      </c>
      <c r="O5" s="22">
        <v>45627</v>
      </c>
      <c r="P5" s="22">
        <v>45658</v>
      </c>
      <c r="Q5" s="22">
        <v>45689</v>
      </c>
      <c r="R5" s="22">
        <v>45717</v>
      </c>
      <c r="S5" s="22">
        <v>45748</v>
      </c>
      <c r="T5" s="22">
        <v>45778</v>
      </c>
      <c r="U5" s="22">
        <v>45809</v>
      </c>
      <c r="V5" s="22">
        <v>45839</v>
      </c>
      <c r="W5" s="22">
        <v>45870</v>
      </c>
      <c r="X5" s="22">
        <v>45901</v>
      </c>
      <c r="Y5" s="22">
        <v>45931</v>
      </c>
      <c r="Z5" s="12"/>
    </row>
    <row r="6" spans="1:26" x14ac:dyDescent="0.2">
      <c r="A6" s="5" t="s">
        <v>0</v>
      </c>
      <c r="B6" s="38"/>
      <c r="C6" s="5" t="s">
        <v>1</v>
      </c>
      <c r="D6" s="48">
        <v>1</v>
      </c>
      <c r="E6" s="48">
        <v>1</v>
      </c>
      <c r="F6" s="48">
        <v>1</v>
      </c>
      <c r="G6" s="48">
        <v>1</v>
      </c>
      <c r="H6" s="48">
        <v>1</v>
      </c>
      <c r="I6" s="48">
        <v>1</v>
      </c>
      <c r="J6" s="48">
        <v>1</v>
      </c>
      <c r="K6" s="48">
        <v>1</v>
      </c>
      <c r="L6" s="48">
        <v>1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12"/>
      <c r="X6" s="12"/>
      <c r="Y6" s="12"/>
    </row>
    <row r="7" spans="1:26" x14ac:dyDescent="0.2">
      <c r="A7" s="24"/>
      <c r="B7" s="5" t="s">
        <v>16</v>
      </c>
      <c r="C7" s="5" t="s">
        <v>2</v>
      </c>
      <c r="D7" s="13">
        <v>169846.0860000001</v>
      </c>
      <c r="E7" s="13">
        <v>197850.70599999998</v>
      </c>
      <c r="F7" s="13">
        <v>183886.16199999998</v>
      </c>
      <c r="G7" s="13">
        <v>176771.03400000004</v>
      </c>
      <c r="H7" s="13">
        <v>175103.212</v>
      </c>
      <c r="I7" s="13">
        <v>173508.44400000008</v>
      </c>
      <c r="J7" s="13">
        <v>168170.40399999998</v>
      </c>
      <c r="K7" s="48">
        <v>193083.42600000001</v>
      </c>
      <c r="L7" s="48">
        <f>SUMIFS('[1]TM1 Report'!O:O,'[1]TM1 Report'!$C:$C,$A$6,'[1]TM1 Report'!$E:$E,"KWH_PK",'[1]TM1 Report'!$F:$F,"SOP")</f>
        <v>0</v>
      </c>
      <c r="M7" s="48">
        <f>SUMIFS('[1]TM1 Report'!P:P,'[1]TM1 Report'!$C:$C,$A$6,'[1]TM1 Report'!$E:$E,"KWH_PK",'[1]TM1 Report'!$F:$F,"SOP")</f>
        <v>0</v>
      </c>
      <c r="N7" s="48">
        <f>SUMIFS('[1]TM1 Report'!Q:Q,'[1]TM1 Report'!$C:$C,$A$6,'[1]TM1 Report'!$E:$E,"KWH_PK",'[1]TM1 Report'!$F:$F,"SOP")</f>
        <v>0</v>
      </c>
      <c r="O7" s="48">
        <f>SUMIFS('[1]TM1 Report'!R:R,'[1]TM1 Report'!$C:$C,$A$6,'[1]TM1 Report'!$E:$E,"KWH_PK",'[1]TM1 Report'!$F:$F,"SOP")</f>
        <v>0</v>
      </c>
      <c r="P7" s="48">
        <f>SUMIFS('[1]TM1 Report'!S:S,'[1]TM1 Report'!$C:$C,$A$6,'[1]TM1 Report'!$E:$E,"KWH_PK",'[1]TM1 Report'!$F:$F,"SOP")</f>
        <v>0</v>
      </c>
      <c r="Q7" s="48">
        <f>SUMIFS('[1]TM1 Report'!T:T,'[1]TM1 Report'!$C:$C,$A$6,'[1]TM1 Report'!$E:$E,"KWH_PK",'[1]TM1 Report'!$F:$F,"SOP")</f>
        <v>0</v>
      </c>
      <c r="R7" s="48">
        <f>SUMIFS('[1]TM1 Report'!U:U,'[1]TM1 Report'!$C:$C,$A$6,'[1]TM1 Report'!$E:$E,"KWH_PK",'[1]TM1 Report'!$F:$F,"SOP")</f>
        <v>0</v>
      </c>
      <c r="S7" s="48">
        <f>SUMIFS('[1]TM1 Report'!V:V,'[1]TM1 Report'!$C:$C,$A$6,'[1]TM1 Report'!$E:$E,"KWH_PK",'[1]TM1 Report'!$F:$F,"SOP")</f>
        <v>0</v>
      </c>
      <c r="T7" s="48">
        <f>SUMIFS('[1]TM1 Report'!W:W,'[1]TM1 Report'!$C:$C,$A$6,'[1]TM1 Report'!$E:$E,"KWH_PK",'[1]TM1 Report'!$F:$F,"SOP")</f>
        <v>0</v>
      </c>
      <c r="U7" s="48">
        <f>SUMIFS('[1]TM1 Report'!X:X,'[1]TM1 Report'!$C:$C,$A$6,'[1]TM1 Report'!$E:$E,"KWH_PK",'[1]TM1 Report'!$F:$F,"SOP")</f>
        <v>0</v>
      </c>
      <c r="V7" s="48">
        <f>SUMIFS('[1]TM1 Report'!Y:Y,'[1]TM1 Report'!$C:$C,$A$6,'[1]TM1 Report'!$E:$E,"KWH_PK",'[1]TM1 Report'!$F:$F,"SOP")</f>
        <v>0</v>
      </c>
      <c r="W7" s="31"/>
      <c r="X7" s="31"/>
      <c r="Y7" s="31"/>
    </row>
    <row r="8" spans="1:26" x14ac:dyDescent="0.2">
      <c r="A8" s="24"/>
      <c r="B8" s="24"/>
      <c r="C8" s="5" t="s">
        <v>3</v>
      </c>
      <c r="D8" s="13">
        <v>192147.50999999998</v>
      </c>
      <c r="E8" s="13">
        <v>188340.62399999995</v>
      </c>
      <c r="F8" s="13">
        <v>182307.23200000002</v>
      </c>
      <c r="G8" s="13">
        <v>197229.17600000006</v>
      </c>
      <c r="H8" s="13">
        <v>164876.21599999996</v>
      </c>
      <c r="I8" s="13">
        <v>165268.75000000006</v>
      </c>
      <c r="J8" s="13">
        <v>195905.78199999986</v>
      </c>
      <c r="K8" s="48">
        <v>207102.71799999999</v>
      </c>
      <c r="L8" s="48">
        <f>SUMIFS('[1]TM1 Report'!O:O,'[1]TM1 Report'!$C:$C,'[1]MPD Lg All'!$A$6,'[1]TM1 Report'!$E:$E,"KWH_OFPK",'[1]TM1 Report'!$F:$F,"SOP")</f>
        <v>0</v>
      </c>
      <c r="M8" s="48">
        <f>SUMIFS('[1]TM1 Report'!P:P,'[1]TM1 Report'!$C:$C,'[1]MPD Lg All'!$A$6,'[1]TM1 Report'!$E:$E,"KWH_OFPK",'[1]TM1 Report'!$F:$F,"SOP")</f>
        <v>0</v>
      </c>
      <c r="N8" s="48">
        <f>SUMIFS('[1]TM1 Report'!Q:Q,'[1]TM1 Report'!$C:$C,'[1]MPD Lg All'!$A$6,'[1]TM1 Report'!$E:$E,"KWH_OFPK",'[1]TM1 Report'!$F:$F,"SOP")</f>
        <v>0</v>
      </c>
      <c r="O8" s="48">
        <f>SUMIFS('[1]TM1 Report'!R:R,'[1]TM1 Report'!$C:$C,'[1]MPD Lg All'!$A$6,'[1]TM1 Report'!$E:$E,"KWH_OFPK",'[1]TM1 Report'!$F:$F,"SOP")</f>
        <v>0</v>
      </c>
      <c r="P8" s="48">
        <f>SUMIFS('[1]TM1 Report'!S:S,'[1]TM1 Report'!$C:$C,'[1]MPD Lg All'!$A$6,'[1]TM1 Report'!$E:$E,"KWH_OFPK",'[1]TM1 Report'!$F:$F,"SOP")</f>
        <v>0</v>
      </c>
      <c r="Q8" s="48">
        <f>SUMIFS('[1]TM1 Report'!T:T,'[1]TM1 Report'!$C:$C,'[1]MPD Lg All'!$A$6,'[1]TM1 Report'!$E:$E,"KWH_OFPK",'[1]TM1 Report'!$F:$F,"SOP")</f>
        <v>0</v>
      </c>
      <c r="R8" s="48">
        <f>SUMIFS('[1]TM1 Report'!U:U,'[1]TM1 Report'!$C:$C,'[1]MPD Lg All'!$A$6,'[1]TM1 Report'!$E:$E,"KWH_OFPK",'[1]TM1 Report'!$F:$F,"SOP")</f>
        <v>0</v>
      </c>
      <c r="S8" s="48">
        <f>SUMIFS('[1]TM1 Report'!V:V,'[1]TM1 Report'!$C:$C,'[1]MPD Lg All'!$A$6,'[1]TM1 Report'!$E:$E,"KWH_OFPK",'[1]TM1 Report'!$F:$F,"SOP")</f>
        <v>0</v>
      </c>
      <c r="T8" s="48">
        <f>SUMIFS('[1]TM1 Report'!W:W,'[1]TM1 Report'!$C:$C,'[1]MPD Lg All'!$A$6,'[1]TM1 Report'!$E:$E,"KWH_OFPK",'[1]TM1 Report'!$F:$F,"SOP")</f>
        <v>0</v>
      </c>
      <c r="U8" s="48">
        <f>SUMIFS('[1]TM1 Report'!X:X,'[1]TM1 Report'!$C:$C,'[1]MPD Lg All'!$A$6,'[1]TM1 Report'!$E:$E,"KWH_OFPK",'[1]TM1 Report'!$F:$F,"SOP")</f>
        <v>0</v>
      </c>
      <c r="V8" s="48">
        <f>SUMIFS('[1]TM1 Report'!Y:Y,'[1]TM1 Report'!$C:$C,'[1]MPD Lg All'!$A$6,'[1]TM1 Report'!$E:$E,"KWH_OFPK",'[1]TM1 Report'!$F:$F,"SOP")</f>
        <v>0</v>
      </c>
      <c r="W8" s="31"/>
      <c r="X8" s="31"/>
      <c r="Y8" s="31"/>
    </row>
    <row r="9" spans="1:26" x14ac:dyDescent="0.2">
      <c r="A9" s="24"/>
      <c r="B9" s="24"/>
      <c r="C9" s="5" t="s">
        <v>4</v>
      </c>
      <c r="D9" s="48">
        <f>SUM(D7:D8)</f>
        <v>361993.59600000008</v>
      </c>
      <c r="E9" s="48">
        <f t="shared" ref="E9:V9" si="0">SUM(E7:E8)</f>
        <v>386191.32999999996</v>
      </c>
      <c r="F9" s="48">
        <f t="shared" si="0"/>
        <v>366193.39399999997</v>
      </c>
      <c r="G9" s="48">
        <f t="shared" si="0"/>
        <v>374000.21000000008</v>
      </c>
      <c r="H9" s="48">
        <f t="shared" si="0"/>
        <v>339979.42799999996</v>
      </c>
      <c r="I9" s="48">
        <f t="shared" si="0"/>
        <v>338777.19400000013</v>
      </c>
      <c r="J9" s="48">
        <f t="shared" si="0"/>
        <v>364076.18599999987</v>
      </c>
      <c r="K9" s="48">
        <f t="shared" si="0"/>
        <v>400186.14399999997</v>
      </c>
      <c r="L9" s="48">
        <f t="shared" si="0"/>
        <v>0</v>
      </c>
      <c r="M9" s="48">
        <f t="shared" si="0"/>
        <v>0</v>
      </c>
      <c r="N9" s="48">
        <f t="shared" si="0"/>
        <v>0</v>
      </c>
      <c r="O9" s="48">
        <f t="shared" si="0"/>
        <v>0</v>
      </c>
      <c r="P9" s="48">
        <f t="shared" si="0"/>
        <v>0</v>
      </c>
      <c r="Q9" s="48">
        <f t="shared" si="0"/>
        <v>0</v>
      </c>
      <c r="R9" s="48">
        <f t="shared" si="0"/>
        <v>0</v>
      </c>
      <c r="S9" s="48">
        <f t="shared" si="0"/>
        <v>0</v>
      </c>
      <c r="T9" s="48">
        <f t="shared" si="0"/>
        <v>0</v>
      </c>
      <c r="U9" s="48">
        <f t="shared" si="0"/>
        <v>0</v>
      </c>
      <c r="V9" s="48">
        <f t="shared" si="0"/>
        <v>0</v>
      </c>
      <c r="W9" s="12"/>
      <c r="X9" s="12"/>
      <c r="Y9" s="12"/>
    </row>
    <row r="10" spans="1:26" x14ac:dyDescent="0.2">
      <c r="A10" s="24"/>
      <c r="B10" s="24"/>
      <c r="D10" s="46"/>
      <c r="E10" s="46"/>
      <c r="F10" s="46"/>
      <c r="G10" s="46"/>
      <c r="H10" s="46"/>
      <c r="I10" s="46"/>
      <c r="J10" s="46"/>
      <c r="K10" s="48"/>
      <c r="L10" s="48"/>
      <c r="M10" s="44"/>
      <c r="N10" s="45"/>
      <c r="O10" s="46"/>
      <c r="P10" s="46"/>
      <c r="Q10" s="46"/>
      <c r="R10" s="46"/>
      <c r="S10" s="46"/>
      <c r="T10" s="46"/>
      <c r="U10" s="46"/>
      <c r="V10" s="46"/>
      <c r="W10" s="31"/>
      <c r="X10" s="31"/>
      <c r="Y10" s="31"/>
    </row>
    <row r="11" spans="1:26" x14ac:dyDescent="0.2">
      <c r="A11" s="24"/>
      <c r="B11" s="24"/>
      <c r="C11" s="5" t="s">
        <v>5</v>
      </c>
      <c r="D11" s="13">
        <v>382.88200000000001</v>
      </c>
      <c r="E11" s="13">
        <v>370.82900000000001</v>
      </c>
      <c r="F11" s="13">
        <v>386.42399999999998</v>
      </c>
      <c r="G11" s="13">
        <v>396.87799999999999</v>
      </c>
      <c r="H11" s="13">
        <v>427.59399999999999</v>
      </c>
      <c r="I11" s="13">
        <v>551.27499999999998</v>
      </c>
      <c r="J11" s="13">
        <v>511.57400000000001</v>
      </c>
      <c r="K11" s="48">
        <v>319.78399999999999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13"/>
      <c r="X11" s="13"/>
      <c r="Y11" s="13"/>
    </row>
    <row r="12" spans="1:26" x14ac:dyDescent="0.2">
      <c r="A12" s="24"/>
      <c r="B12" s="24"/>
      <c r="C12" s="5" t="s">
        <v>6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48">
        <v>207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13"/>
      <c r="X12" s="13"/>
      <c r="Y12" s="13"/>
    </row>
    <row r="13" spans="1:26" x14ac:dyDescent="0.2">
      <c r="A13" s="24"/>
      <c r="B13" s="24"/>
      <c r="D13" s="13"/>
      <c r="E13" s="13"/>
      <c r="F13" s="13"/>
      <c r="G13" s="13"/>
      <c r="H13" s="13"/>
      <c r="I13" s="13"/>
      <c r="J13" s="13"/>
      <c r="K13" s="31"/>
      <c r="L13" s="31"/>
      <c r="M13" s="44"/>
      <c r="N13" s="13"/>
      <c r="O13" s="13"/>
      <c r="P13" s="13"/>
      <c r="Q13" s="13"/>
      <c r="R13" s="13"/>
      <c r="S13" s="13"/>
      <c r="T13" s="13"/>
      <c r="U13" s="13"/>
      <c r="V13" s="13"/>
      <c r="W13" s="31"/>
      <c r="X13" s="31"/>
      <c r="Y13" s="31"/>
    </row>
    <row r="14" spans="1:26" x14ac:dyDescent="0.2">
      <c r="A14" s="5" t="s">
        <v>7</v>
      </c>
      <c r="B14" s="38"/>
      <c r="C14" s="5" t="s">
        <v>1</v>
      </c>
      <c r="D14" s="48">
        <v>2</v>
      </c>
      <c r="E14" s="48">
        <v>2</v>
      </c>
      <c r="F14" s="48">
        <v>2</v>
      </c>
      <c r="G14" s="48">
        <v>2</v>
      </c>
      <c r="H14" s="48">
        <v>2</v>
      </c>
      <c r="I14" s="48">
        <v>2</v>
      </c>
      <c r="J14" s="48">
        <v>2</v>
      </c>
      <c r="K14" s="48">
        <v>1</v>
      </c>
      <c r="L14" s="48">
        <v>1</v>
      </c>
      <c r="M14" s="12">
        <v>2</v>
      </c>
      <c r="N14" s="12">
        <v>2</v>
      </c>
      <c r="O14" s="12">
        <v>2</v>
      </c>
      <c r="P14" s="12">
        <v>2</v>
      </c>
      <c r="Q14" s="12">
        <v>2</v>
      </c>
      <c r="R14" s="12">
        <v>2</v>
      </c>
      <c r="S14" s="12">
        <v>2</v>
      </c>
      <c r="T14" s="12">
        <v>2</v>
      </c>
      <c r="U14" s="12">
        <v>2</v>
      </c>
      <c r="V14" s="12">
        <v>2</v>
      </c>
      <c r="W14" s="12"/>
      <c r="X14" s="12"/>
      <c r="Y14" s="12"/>
    </row>
    <row r="15" spans="1:26" x14ac:dyDescent="0.2">
      <c r="A15" s="24"/>
      <c r="B15" s="5" t="s">
        <v>15</v>
      </c>
      <c r="C15" s="5" t="s">
        <v>2</v>
      </c>
      <c r="D15" s="13">
        <v>12702.650047191295</v>
      </c>
      <c r="E15" s="13">
        <v>15642.290213747416</v>
      </c>
      <c r="F15" s="13">
        <v>18915.086442792948</v>
      </c>
      <c r="G15" s="13">
        <v>15115.004166482737</v>
      </c>
      <c r="H15" s="13">
        <v>6677.7820333392738</v>
      </c>
      <c r="I15" s="13">
        <v>27988.61771500553</v>
      </c>
      <c r="J15" s="13">
        <v>220542.24</v>
      </c>
      <c r="K15" s="31">
        <v>12019.129999999996</v>
      </c>
      <c r="L15" s="31">
        <v>0</v>
      </c>
      <c r="M15" s="31">
        <v>138163.77600000001</v>
      </c>
      <c r="N15" s="55">
        <v>141844.22400000002</v>
      </c>
      <c r="O15" s="55">
        <v>134612.92800000001</v>
      </c>
      <c r="P15" s="56">
        <v>162787.20000000001</v>
      </c>
      <c r="Q15" s="56">
        <v>175180.992</v>
      </c>
      <c r="R15" s="56">
        <v>148476.47999999998</v>
      </c>
      <c r="S15" s="56">
        <v>150387.84</v>
      </c>
      <c r="T15" s="56">
        <v>131646.144</v>
      </c>
      <c r="U15" s="56">
        <v>132081.60000000001</v>
      </c>
      <c r="V15" s="56">
        <v>142144.128</v>
      </c>
      <c r="W15" s="31"/>
      <c r="X15" s="31"/>
      <c r="Y15" s="31"/>
    </row>
    <row r="16" spans="1:26" x14ac:dyDescent="0.2">
      <c r="A16" s="24"/>
      <c r="B16" s="24"/>
      <c r="C16" s="5" t="s">
        <v>3</v>
      </c>
      <c r="D16" s="13">
        <v>12332</v>
      </c>
      <c r="E16" s="13">
        <v>14784</v>
      </c>
      <c r="F16" s="13">
        <v>9457.5432213964741</v>
      </c>
      <c r="G16" s="13">
        <v>31465</v>
      </c>
      <c r="H16" s="13">
        <v>46124</v>
      </c>
      <c r="I16" s="13">
        <v>41674</v>
      </c>
      <c r="J16" s="13">
        <v>375044.49800000002</v>
      </c>
      <c r="K16" s="31">
        <v>17521.227999999999</v>
      </c>
      <c r="L16" s="31">
        <v>0</v>
      </c>
      <c r="M16" s="31">
        <v>189344.83199999999</v>
      </c>
      <c r="N16" s="55">
        <v>159924.09599999999</v>
      </c>
      <c r="O16" s="55">
        <v>175924.60800000001</v>
      </c>
      <c r="P16" s="56">
        <v>179951.04</v>
      </c>
      <c r="Q16" s="56">
        <v>179884.03200000001</v>
      </c>
      <c r="R16" s="56">
        <v>170876.736</v>
      </c>
      <c r="S16" s="56">
        <v>186467.136</v>
      </c>
      <c r="T16" s="56">
        <v>176363.90400000001</v>
      </c>
      <c r="U16" s="56">
        <v>176355.84</v>
      </c>
      <c r="V16" s="56">
        <v>178169.47200000001</v>
      </c>
      <c r="W16" s="31"/>
      <c r="X16" s="31"/>
      <c r="Y16" s="31"/>
    </row>
    <row r="17" spans="1:25" x14ac:dyDescent="0.2">
      <c r="A17" s="24"/>
      <c r="B17" s="24"/>
      <c r="C17" s="5" t="s">
        <v>4</v>
      </c>
      <c r="D17" s="48">
        <f>SUM(D15:D16)</f>
        <v>25034.650047191295</v>
      </c>
      <c r="E17" s="48">
        <f t="shared" ref="E17:V17" si="1">SUM(E15:E16)</f>
        <v>30426.290213747416</v>
      </c>
      <c r="F17" s="48">
        <f t="shared" si="1"/>
        <v>28372.629664189422</v>
      </c>
      <c r="G17" s="48">
        <f t="shared" si="1"/>
        <v>46580.004166482737</v>
      </c>
      <c r="H17" s="48">
        <f t="shared" si="1"/>
        <v>52801.782033339274</v>
      </c>
      <c r="I17" s="48">
        <f t="shared" si="1"/>
        <v>69662.61771500553</v>
      </c>
      <c r="J17" s="48">
        <f t="shared" si="1"/>
        <v>595586.73800000001</v>
      </c>
      <c r="K17" s="48">
        <f t="shared" si="1"/>
        <v>29540.357999999993</v>
      </c>
      <c r="L17" s="48">
        <f t="shared" si="1"/>
        <v>0</v>
      </c>
      <c r="M17" s="48">
        <f t="shared" si="1"/>
        <v>327508.60800000001</v>
      </c>
      <c r="N17" s="48">
        <f t="shared" si="1"/>
        <v>301768.32000000001</v>
      </c>
      <c r="O17" s="48">
        <f t="shared" si="1"/>
        <v>310537.53600000002</v>
      </c>
      <c r="P17" s="48">
        <f t="shared" si="1"/>
        <v>342738.24</v>
      </c>
      <c r="Q17" s="48">
        <f t="shared" si="1"/>
        <v>355065.02399999998</v>
      </c>
      <c r="R17" s="48">
        <f t="shared" si="1"/>
        <v>319353.21600000001</v>
      </c>
      <c r="S17" s="48">
        <f t="shared" si="1"/>
        <v>336854.97600000002</v>
      </c>
      <c r="T17" s="48">
        <f t="shared" si="1"/>
        <v>308010.04800000001</v>
      </c>
      <c r="U17" s="48">
        <f t="shared" si="1"/>
        <v>308437.44</v>
      </c>
      <c r="V17" s="48">
        <f t="shared" si="1"/>
        <v>320313.59999999998</v>
      </c>
      <c r="W17" s="31"/>
      <c r="X17" s="31"/>
      <c r="Y17" s="31"/>
    </row>
    <row r="18" spans="1:25" x14ac:dyDescent="0.2">
      <c r="A18" s="24"/>
      <c r="B18" s="24"/>
      <c r="D18" s="13"/>
      <c r="E18" s="13"/>
      <c r="F18" s="13"/>
      <c r="G18" s="13"/>
      <c r="H18" s="13"/>
      <c r="I18" s="13"/>
      <c r="J18" s="13"/>
      <c r="K18" s="13"/>
      <c r="L18" s="13"/>
      <c r="M18" s="44"/>
      <c r="N18" s="45"/>
      <c r="O18" s="45"/>
      <c r="P18" s="45"/>
      <c r="Q18" s="45"/>
      <c r="R18" s="45"/>
      <c r="S18" s="45"/>
      <c r="T18" s="45"/>
      <c r="U18" s="45"/>
      <c r="V18" s="45"/>
      <c r="W18" s="31"/>
      <c r="X18" s="31"/>
      <c r="Y18" s="31"/>
    </row>
    <row r="19" spans="1:25" x14ac:dyDescent="0.2">
      <c r="A19" s="24"/>
      <c r="B19" s="24"/>
      <c r="C19" s="5" t="s">
        <v>5</v>
      </c>
      <c r="D19" s="46">
        <v>319.88200000000001</v>
      </c>
      <c r="E19" s="46">
        <v>456.68200000000002</v>
      </c>
      <c r="F19" s="46">
        <v>338.60199999999998</v>
      </c>
      <c r="G19" s="46">
        <v>366.94099999999997</v>
      </c>
      <c r="H19" s="46">
        <v>255.83</v>
      </c>
      <c r="I19" s="46">
        <v>299.40499999999997</v>
      </c>
      <c r="J19" s="46">
        <v>101.232</v>
      </c>
      <c r="K19" s="5">
        <v>403</v>
      </c>
      <c r="L19" s="5">
        <v>0</v>
      </c>
      <c r="M19" s="57">
        <v>1060.4479999999999</v>
      </c>
      <c r="N19" s="57">
        <v>1000</v>
      </c>
      <c r="O19" s="57">
        <v>1000</v>
      </c>
      <c r="P19" s="57">
        <v>1000</v>
      </c>
      <c r="Q19" s="57">
        <v>1000</v>
      </c>
      <c r="R19" s="57">
        <v>1000</v>
      </c>
      <c r="S19" s="57">
        <v>1000</v>
      </c>
      <c r="T19" s="57">
        <v>1000</v>
      </c>
      <c r="U19" s="57">
        <v>1000</v>
      </c>
      <c r="V19" s="57">
        <v>1095.008</v>
      </c>
    </row>
    <row r="20" spans="1:25" x14ac:dyDescent="0.2">
      <c r="A20" s="24"/>
      <c r="B20" s="24"/>
      <c r="C20" s="5" t="s">
        <v>6</v>
      </c>
      <c r="D20" s="46">
        <v>190.65600000000001</v>
      </c>
      <c r="E20" s="46">
        <v>99.302000000000007</v>
      </c>
      <c r="F20" s="46">
        <v>91.007999999999996</v>
      </c>
      <c r="G20" s="46">
        <v>291.27999999999997</v>
      </c>
      <c r="H20" s="46">
        <v>232.06</v>
      </c>
      <c r="I20" s="46">
        <v>210.82</v>
      </c>
      <c r="J20" s="46">
        <v>248.14</v>
      </c>
      <c r="K20" s="31">
        <v>109</v>
      </c>
      <c r="L20" s="31">
        <v>185</v>
      </c>
      <c r="M20" s="46">
        <v>345.16800000000001</v>
      </c>
      <c r="N20" s="46">
        <v>366.94099999999997</v>
      </c>
      <c r="O20" s="46">
        <v>413.12200000000001</v>
      </c>
      <c r="P20" s="46">
        <v>551.27499999999998</v>
      </c>
      <c r="Q20" s="46">
        <v>339.55200000000002</v>
      </c>
      <c r="R20" s="46">
        <v>351.173</v>
      </c>
      <c r="S20" s="46">
        <v>345.16800000000001</v>
      </c>
      <c r="T20" s="46">
        <v>366.94099999999997</v>
      </c>
      <c r="U20" s="46">
        <v>413.12200000000001</v>
      </c>
      <c r="V20" s="46">
        <v>551.27499999999998</v>
      </c>
      <c r="W20" s="31"/>
      <c r="X20" s="31"/>
      <c r="Y20" s="31"/>
    </row>
    <row r="21" spans="1:25" x14ac:dyDescent="0.2">
      <c r="A21" s="24"/>
      <c r="B21" s="24"/>
      <c r="D21" s="13"/>
      <c r="E21" s="13"/>
      <c r="F21" s="13"/>
      <c r="G21" s="13"/>
      <c r="H21" s="13"/>
      <c r="I21" s="13"/>
      <c r="J21" s="13"/>
      <c r="K21" s="31"/>
      <c r="L21" s="31"/>
      <c r="M21" s="44"/>
      <c r="N21" s="13"/>
      <c r="O21" s="13"/>
      <c r="P21" s="13"/>
      <c r="Q21" s="13"/>
      <c r="R21" s="13"/>
      <c r="S21" s="13"/>
      <c r="T21" s="13"/>
      <c r="U21" s="13"/>
      <c r="V21" s="13"/>
      <c r="W21" s="31"/>
      <c r="X21" s="31"/>
      <c r="Y21" s="31"/>
    </row>
    <row r="22" spans="1:25" x14ac:dyDescent="0.2">
      <c r="A22" s="5" t="s">
        <v>21</v>
      </c>
      <c r="B22" s="38"/>
      <c r="C22" s="5" t="s">
        <v>1</v>
      </c>
      <c r="D22" s="15">
        <v>1</v>
      </c>
      <c r="E22" s="15">
        <v>1</v>
      </c>
      <c r="F22" s="15">
        <v>1</v>
      </c>
      <c r="G22" s="15">
        <v>1</v>
      </c>
      <c r="H22" s="15">
        <v>1</v>
      </c>
      <c r="I22" s="15">
        <v>1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/>
      <c r="X22" s="15"/>
      <c r="Y22" s="15"/>
    </row>
    <row r="23" spans="1:25" x14ac:dyDescent="0.2">
      <c r="A23" s="24"/>
      <c r="B23" s="5" t="s">
        <v>18</v>
      </c>
      <c r="C23" s="5" t="s">
        <v>2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/>
      <c r="X23" s="15"/>
      <c r="Y23" s="15"/>
    </row>
    <row r="24" spans="1:25" x14ac:dyDescent="0.2">
      <c r="A24" s="24"/>
      <c r="B24" s="24"/>
      <c r="C24" s="5" t="s">
        <v>3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/>
      <c r="X24" s="15"/>
      <c r="Y24" s="15"/>
    </row>
    <row r="25" spans="1:25" x14ac:dyDescent="0.2">
      <c r="A25" s="24"/>
      <c r="B25" s="24"/>
      <c r="C25" s="5" t="s">
        <v>4</v>
      </c>
      <c r="D25" s="48">
        <f>SUM(D23:D24)</f>
        <v>0</v>
      </c>
      <c r="E25" s="48">
        <f t="shared" ref="E25:V25" si="2">SUM(E23:E24)</f>
        <v>0</v>
      </c>
      <c r="F25" s="48">
        <f t="shared" si="2"/>
        <v>0</v>
      </c>
      <c r="G25" s="48">
        <f t="shared" si="2"/>
        <v>0</v>
      </c>
      <c r="H25" s="48">
        <f t="shared" si="2"/>
        <v>0</v>
      </c>
      <c r="I25" s="48">
        <f t="shared" si="2"/>
        <v>0</v>
      </c>
      <c r="J25" s="48">
        <f t="shared" si="2"/>
        <v>0</v>
      </c>
      <c r="K25" s="48">
        <f t="shared" si="2"/>
        <v>0</v>
      </c>
      <c r="L25" s="48">
        <f t="shared" si="2"/>
        <v>0</v>
      </c>
      <c r="M25" s="48">
        <f t="shared" si="2"/>
        <v>0</v>
      </c>
      <c r="N25" s="48">
        <f t="shared" si="2"/>
        <v>0</v>
      </c>
      <c r="O25" s="48">
        <f t="shared" si="2"/>
        <v>0</v>
      </c>
      <c r="P25" s="48">
        <f t="shared" si="2"/>
        <v>0</v>
      </c>
      <c r="Q25" s="48">
        <f t="shared" si="2"/>
        <v>0</v>
      </c>
      <c r="R25" s="48">
        <f t="shared" si="2"/>
        <v>0</v>
      </c>
      <c r="S25" s="48">
        <f t="shared" si="2"/>
        <v>0</v>
      </c>
      <c r="T25" s="48">
        <f t="shared" si="2"/>
        <v>0</v>
      </c>
      <c r="U25" s="48">
        <f t="shared" si="2"/>
        <v>0</v>
      </c>
      <c r="V25" s="48">
        <f t="shared" si="2"/>
        <v>0</v>
      </c>
      <c r="W25" s="12"/>
      <c r="X25" s="12"/>
      <c r="Y25" s="12"/>
    </row>
    <row r="26" spans="1:25" x14ac:dyDescent="0.2">
      <c r="A26" s="24"/>
      <c r="B26" s="2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31"/>
      <c r="X26" s="31"/>
      <c r="Y26" s="31"/>
    </row>
    <row r="27" spans="1:25" x14ac:dyDescent="0.2">
      <c r="A27" s="24"/>
      <c r="B27" s="24"/>
      <c r="C27" s="5" t="s">
        <v>5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/>
      <c r="X27" s="15"/>
      <c r="Y27" s="15"/>
    </row>
    <row r="28" spans="1:25" x14ac:dyDescent="0.2">
      <c r="A28" s="24"/>
      <c r="B28" s="24"/>
      <c r="C28" s="5" t="s">
        <v>6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/>
      <c r="X28" s="15"/>
      <c r="Y28" s="15"/>
    </row>
    <row r="29" spans="1:25" x14ac:dyDescent="0.2">
      <c r="A29" s="24"/>
      <c r="B29" s="24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5"/>
      <c r="X29" s="15"/>
      <c r="Y29" s="15"/>
    </row>
    <row r="30" spans="1:25" x14ac:dyDescent="0.2">
      <c r="A30" s="5" t="s">
        <v>10</v>
      </c>
      <c r="B30" s="38"/>
      <c r="C30" s="5" t="s">
        <v>1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12"/>
      <c r="X30" s="12"/>
      <c r="Y30" s="12"/>
    </row>
    <row r="31" spans="1:25" x14ac:dyDescent="0.2">
      <c r="A31" s="24"/>
      <c r="B31" s="5" t="s">
        <v>11</v>
      </c>
      <c r="C31" s="5" t="s">
        <v>2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/>
      <c r="X31" s="15"/>
      <c r="Y31" s="15"/>
    </row>
    <row r="32" spans="1:25" x14ac:dyDescent="0.2">
      <c r="A32" s="24"/>
      <c r="B32" s="24"/>
      <c r="C32" s="5" t="s">
        <v>3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/>
      <c r="X32" s="15"/>
      <c r="Y32" s="15"/>
    </row>
    <row r="33" spans="1:25" x14ac:dyDescent="0.2">
      <c r="A33" s="24"/>
      <c r="B33" s="24"/>
      <c r="C33" s="5" t="s">
        <v>4</v>
      </c>
      <c r="D33" s="48">
        <f>SUM(D31:D32)</f>
        <v>0</v>
      </c>
      <c r="E33" s="48">
        <f t="shared" ref="E33:V33" si="3">SUM(E31:E32)</f>
        <v>0</v>
      </c>
      <c r="F33" s="48">
        <f t="shared" si="3"/>
        <v>0</v>
      </c>
      <c r="G33" s="48">
        <f t="shared" si="3"/>
        <v>0</v>
      </c>
      <c r="H33" s="48">
        <f t="shared" si="3"/>
        <v>0</v>
      </c>
      <c r="I33" s="48">
        <f t="shared" si="3"/>
        <v>0</v>
      </c>
      <c r="J33" s="48">
        <f t="shared" si="3"/>
        <v>0</v>
      </c>
      <c r="K33" s="48">
        <f t="shared" si="3"/>
        <v>0</v>
      </c>
      <c r="L33" s="48">
        <f t="shared" si="3"/>
        <v>0</v>
      </c>
      <c r="M33" s="48">
        <f t="shared" si="3"/>
        <v>0</v>
      </c>
      <c r="N33" s="48">
        <f t="shared" si="3"/>
        <v>0</v>
      </c>
      <c r="O33" s="48">
        <f t="shared" si="3"/>
        <v>0</v>
      </c>
      <c r="P33" s="48">
        <f t="shared" si="3"/>
        <v>0</v>
      </c>
      <c r="Q33" s="48">
        <f t="shared" si="3"/>
        <v>0</v>
      </c>
      <c r="R33" s="48">
        <f t="shared" si="3"/>
        <v>0</v>
      </c>
      <c r="S33" s="48">
        <f t="shared" si="3"/>
        <v>0</v>
      </c>
      <c r="T33" s="48">
        <f t="shared" si="3"/>
        <v>0</v>
      </c>
      <c r="U33" s="48">
        <f t="shared" si="3"/>
        <v>0</v>
      </c>
      <c r="V33" s="48">
        <f t="shared" si="3"/>
        <v>0</v>
      </c>
      <c r="W33" s="15"/>
      <c r="X33" s="15"/>
      <c r="Y33" s="15"/>
    </row>
    <row r="34" spans="1:25" x14ac:dyDescent="0.2">
      <c r="A34" s="24"/>
      <c r="B34" s="24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12"/>
      <c r="X34" s="12"/>
      <c r="Y34" s="12"/>
    </row>
    <row r="35" spans="1:25" x14ac:dyDescent="0.2">
      <c r="A35" s="24"/>
      <c r="B35" s="24"/>
      <c r="C35" s="5" t="s">
        <v>5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/>
      <c r="X35" s="15"/>
      <c r="Y35" s="15"/>
    </row>
    <row r="36" spans="1:25" x14ac:dyDescent="0.2">
      <c r="A36" s="24"/>
      <c r="B36" s="24"/>
      <c r="C36" s="5" t="s">
        <v>6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/>
      <c r="X36" s="15"/>
      <c r="Y36" s="15"/>
    </row>
    <row r="37" spans="1:25" x14ac:dyDescent="0.2">
      <c r="A37" s="24"/>
      <c r="B37" s="24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x14ac:dyDescent="0.2">
      <c r="A38" s="24" t="s">
        <v>12</v>
      </c>
      <c r="B38" s="24"/>
      <c r="C38" s="5" t="s">
        <v>1</v>
      </c>
      <c r="D38" s="13">
        <f>D6+D14+D22+D30</f>
        <v>4</v>
      </c>
      <c r="E38" s="13">
        <f t="shared" ref="E38:V38" si="4">E6+E14+E22+E30</f>
        <v>4</v>
      </c>
      <c r="F38" s="13">
        <f t="shared" si="4"/>
        <v>4</v>
      </c>
      <c r="G38" s="13">
        <f t="shared" si="4"/>
        <v>4</v>
      </c>
      <c r="H38" s="13">
        <f t="shared" si="4"/>
        <v>4</v>
      </c>
      <c r="I38" s="13">
        <f t="shared" si="4"/>
        <v>4</v>
      </c>
      <c r="J38" s="13">
        <f t="shared" si="4"/>
        <v>3</v>
      </c>
      <c r="K38" s="13">
        <f t="shared" si="4"/>
        <v>2</v>
      </c>
      <c r="L38" s="13">
        <f t="shared" si="4"/>
        <v>2</v>
      </c>
      <c r="M38" s="13">
        <f t="shared" si="4"/>
        <v>2</v>
      </c>
      <c r="N38" s="13">
        <f t="shared" si="4"/>
        <v>2</v>
      </c>
      <c r="O38" s="13">
        <f t="shared" si="4"/>
        <v>2</v>
      </c>
      <c r="P38" s="13">
        <f t="shared" si="4"/>
        <v>2</v>
      </c>
      <c r="Q38" s="13">
        <f t="shared" si="4"/>
        <v>2</v>
      </c>
      <c r="R38" s="13">
        <f t="shared" si="4"/>
        <v>2</v>
      </c>
      <c r="S38" s="13">
        <f t="shared" si="4"/>
        <v>2</v>
      </c>
      <c r="T38" s="13">
        <f t="shared" si="4"/>
        <v>2</v>
      </c>
      <c r="U38" s="13">
        <f t="shared" si="4"/>
        <v>2</v>
      </c>
      <c r="V38" s="13">
        <f t="shared" si="4"/>
        <v>2</v>
      </c>
      <c r="W38" s="15"/>
      <c r="X38" s="15"/>
      <c r="Y38" s="15"/>
    </row>
    <row r="39" spans="1:25" x14ac:dyDescent="0.2">
      <c r="A39" s="24"/>
      <c r="B39" s="24"/>
      <c r="C39" s="5" t="s">
        <v>2</v>
      </c>
      <c r="D39" s="25">
        <f>D7+D15+D23+D31</f>
        <v>182548.7360471914</v>
      </c>
      <c r="E39" s="25">
        <f t="shared" ref="E39:V39" si="5">E7+E15+E23+E31</f>
        <v>213492.99621374739</v>
      </c>
      <c r="F39" s="25">
        <f t="shared" si="5"/>
        <v>202801.24844279292</v>
      </c>
      <c r="G39" s="25">
        <f t="shared" si="5"/>
        <v>191886.03816648279</v>
      </c>
      <c r="H39" s="25">
        <f t="shared" si="5"/>
        <v>181780.99403333926</v>
      </c>
      <c r="I39" s="25">
        <f t="shared" si="5"/>
        <v>201497.06171500561</v>
      </c>
      <c r="J39" s="25">
        <f t="shared" si="5"/>
        <v>388712.64399999997</v>
      </c>
      <c r="K39" s="25">
        <f t="shared" si="5"/>
        <v>205102.55600000001</v>
      </c>
      <c r="L39" s="25">
        <f t="shared" si="5"/>
        <v>0</v>
      </c>
      <c r="M39" s="25">
        <f t="shared" si="5"/>
        <v>138163.77600000001</v>
      </c>
      <c r="N39" s="25">
        <f t="shared" si="5"/>
        <v>141844.22400000002</v>
      </c>
      <c r="O39" s="25">
        <f t="shared" si="5"/>
        <v>134612.92800000001</v>
      </c>
      <c r="P39" s="25">
        <f t="shared" si="5"/>
        <v>162787.20000000001</v>
      </c>
      <c r="Q39" s="25">
        <f t="shared" si="5"/>
        <v>175180.992</v>
      </c>
      <c r="R39" s="25">
        <f t="shared" si="5"/>
        <v>148476.47999999998</v>
      </c>
      <c r="S39" s="25">
        <f t="shared" si="5"/>
        <v>150387.84</v>
      </c>
      <c r="T39" s="25">
        <f t="shared" si="5"/>
        <v>131646.144</v>
      </c>
      <c r="U39" s="25">
        <f t="shared" si="5"/>
        <v>132081.60000000001</v>
      </c>
      <c r="V39" s="25">
        <f t="shared" si="5"/>
        <v>142144.128</v>
      </c>
      <c r="W39" s="25"/>
      <c r="X39" s="25"/>
      <c r="Y39" s="12"/>
    </row>
    <row r="40" spans="1:25" x14ac:dyDescent="0.2">
      <c r="A40" s="24"/>
      <c r="B40" s="24"/>
      <c r="C40" s="5" t="s">
        <v>3</v>
      </c>
      <c r="D40" s="25">
        <f>D8+D16+D24+D32</f>
        <v>204479.50999999998</v>
      </c>
      <c r="E40" s="25">
        <f t="shared" ref="E40:V40" si="6">E8+E16+E24+E32</f>
        <v>203124.62399999995</v>
      </c>
      <c r="F40" s="25">
        <f t="shared" si="6"/>
        <v>191764.7752213965</v>
      </c>
      <c r="G40" s="25">
        <f t="shared" si="6"/>
        <v>228694.17600000006</v>
      </c>
      <c r="H40" s="25">
        <f t="shared" si="6"/>
        <v>211000.21599999996</v>
      </c>
      <c r="I40" s="25">
        <f t="shared" si="6"/>
        <v>206942.75000000006</v>
      </c>
      <c r="J40" s="25">
        <f t="shared" si="6"/>
        <v>570950.27999999991</v>
      </c>
      <c r="K40" s="25">
        <f t="shared" si="6"/>
        <v>224623.946</v>
      </c>
      <c r="L40" s="25">
        <f t="shared" si="6"/>
        <v>0</v>
      </c>
      <c r="M40" s="25">
        <f t="shared" si="6"/>
        <v>189344.83199999999</v>
      </c>
      <c r="N40" s="25">
        <f t="shared" si="6"/>
        <v>159924.09599999999</v>
      </c>
      <c r="O40" s="25">
        <f t="shared" si="6"/>
        <v>175924.60800000001</v>
      </c>
      <c r="P40" s="25">
        <f t="shared" si="6"/>
        <v>179951.04</v>
      </c>
      <c r="Q40" s="25">
        <f t="shared" si="6"/>
        <v>179884.03200000001</v>
      </c>
      <c r="R40" s="25">
        <f t="shared" si="6"/>
        <v>170876.736</v>
      </c>
      <c r="S40" s="25">
        <f t="shared" si="6"/>
        <v>186467.136</v>
      </c>
      <c r="T40" s="25">
        <f t="shared" si="6"/>
        <v>176363.90400000001</v>
      </c>
      <c r="U40" s="25">
        <f t="shared" si="6"/>
        <v>176355.84</v>
      </c>
      <c r="V40" s="25">
        <f t="shared" si="6"/>
        <v>178169.47200000001</v>
      </c>
      <c r="W40" s="25"/>
      <c r="X40" s="25"/>
      <c r="Y40" s="15"/>
    </row>
    <row r="41" spans="1:25" x14ac:dyDescent="0.2">
      <c r="A41" s="24"/>
      <c r="B41" s="24"/>
      <c r="C41" s="5" t="s">
        <v>4</v>
      </c>
      <c r="D41" s="25">
        <f>D9+D17+D25+D33</f>
        <v>387028.24604719138</v>
      </c>
      <c r="E41" s="25">
        <f t="shared" ref="E41:V41" si="7">E9+E17+E25+E33</f>
        <v>416617.62021374737</v>
      </c>
      <c r="F41" s="25">
        <f t="shared" si="7"/>
        <v>394566.02366418939</v>
      </c>
      <c r="G41" s="25">
        <f t="shared" si="7"/>
        <v>420580.21416648279</v>
      </c>
      <c r="H41" s="25">
        <f t="shared" si="7"/>
        <v>392781.21003333922</v>
      </c>
      <c r="I41" s="25">
        <f t="shared" si="7"/>
        <v>408439.81171500566</v>
      </c>
      <c r="J41" s="25">
        <f t="shared" si="7"/>
        <v>959662.92399999988</v>
      </c>
      <c r="K41" s="25">
        <f t="shared" si="7"/>
        <v>429726.50199999998</v>
      </c>
      <c r="L41" s="25">
        <f t="shared" si="7"/>
        <v>0</v>
      </c>
      <c r="M41" s="25">
        <f t="shared" si="7"/>
        <v>327508.60800000001</v>
      </c>
      <c r="N41" s="25">
        <f t="shared" si="7"/>
        <v>301768.32000000001</v>
      </c>
      <c r="O41" s="25">
        <f t="shared" si="7"/>
        <v>310537.53600000002</v>
      </c>
      <c r="P41" s="25">
        <f t="shared" si="7"/>
        <v>342738.24</v>
      </c>
      <c r="Q41" s="25">
        <f t="shared" si="7"/>
        <v>355065.02399999998</v>
      </c>
      <c r="R41" s="25">
        <f t="shared" si="7"/>
        <v>319353.21600000001</v>
      </c>
      <c r="S41" s="25">
        <f t="shared" si="7"/>
        <v>336854.97600000002</v>
      </c>
      <c r="T41" s="25">
        <f t="shared" si="7"/>
        <v>308010.04800000001</v>
      </c>
      <c r="U41" s="25">
        <f t="shared" si="7"/>
        <v>308437.44</v>
      </c>
      <c r="V41" s="25">
        <f t="shared" si="7"/>
        <v>320313.59999999998</v>
      </c>
      <c r="W41" s="25"/>
      <c r="X41" s="25"/>
      <c r="Y41" s="15"/>
    </row>
    <row r="42" spans="1:25" x14ac:dyDescent="0.2">
      <c r="A42" s="24"/>
      <c r="B42" s="24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15"/>
    </row>
    <row r="43" spans="1:25" x14ac:dyDescent="0.2">
      <c r="A43" s="24"/>
      <c r="B43" s="24"/>
      <c r="C43" s="5" t="s">
        <v>5</v>
      </c>
      <c r="D43" s="25">
        <f>D11+D19+D27+D35</f>
        <v>702.76400000000001</v>
      </c>
      <c r="E43" s="25">
        <f t="shared" ref="E43:V43" si="8">E11+E19+E27+E35</f>
        <v>827.51099999999997</v>
      </c>
      <c r="F43" s="25">
        <f t="shared" si="8"/>
        <v>725.02599999999995</v>
      </c>
      <c r="G43" s="25">
        <f t="shared" si="8"/>
        <v>763.81899999999996</v>
      </c>
      <c r="H43" s="25">
        <f t="shared" si="8"/>
        <v>683.42399999999998</v>
      </c>
      <c r="I43" s="25">
        <f t="shared" si="8"/>
        <v>850.68</v>
      </c>
      <c r="J43" s="25">
        <f t="shared" si="8"/>
        <v>612.80600000000004</v>
      </c>
      <c r="K43" s="25">
        <f t="shared" si="8"/>
        <v>722.78399999999999</v>
      </c>
      <c r="L43" s="25">
        <f t="shared" si="8"/>
        <v>0</v>
      </c>
      <c r="M43" s="25">
        <f t="shared" si="8"/>
        <v>1060.4479999999999</v>
      </c>
      <c r="N43" s="25">
        <f t="shared" si="8"/>
        <v>1000</v>
      </c>
      <c r="O43" s="25">
        <f t="shared" si="8"/>
        <v>1000</v>
      </c>
      <c r="P43" s="25">
        <f t="shared" si="8"/>
        <v>1000</v>
      </c>
      <c r="Q43" s="25">
        <f t="shared" si="8"/>
        <v>1000</v>
      </c>
      <c r="R43" s="25">
        <f t="shared" si="8"/>
        <v>1000</v>
      </c>
      <c r="S43" s="25">
        <f t="shared" si="8"/>
        <v>1000</v>
      </c>
      <c r="T43" s="25">
        <f t="shared" si="8"/>
        <v>1000</v>
      </c>
      <c r="U43" s="25">
        <f t="shared" si="8"/>
        <v>1000</v>
      </c>
      <c r="V43" s="25">
        <f t="shared" si="8"/>
        <v>1095.008</v>
      </c>
      <c r="W43" s="25"/>
      <c r="X43" s="25"/>
      <c r="Y43" s="12"/>
    </row>
    <row r="44" spans="1:25" x14ac:dyDescent="0.2">
      <c r="A44" s="24"/>
      <c r="B44" s="24"/>
      <c r="C44" s="5" t="s">
        <v>6</v>
      </c>
      <c r="D44" s="25">
        <f>D12+D20+D28+D36</f>
        <v>190.65600000000001</v>
      </c>
      <c r="E44" s="25">
        <f t="shared" ref="E44:V44" si="9">E12+E20+E28+E36</f>
        <v>99.302000000000007</v>
      </c>
      <c r="F44" s="25">
        <f t="shared" si="9"/>
        <v>91.007999999999996</v>
      </c>
      <c r="G44" s="25">
        <f t="shared" si="9"/>
        <v>291.27999999999997</v>
      </c>
      <c r="H44" s="25">
        <f t="shared" si="9"/>
        <v>232.06</v>
      </c>
      <c r="I44" s="25">
        <f t="shared" si="9"/>
        <v>210.82</v>
      </c>
      <c r="J44" s="25">
        <f t="shared" si="9"/>
        <v>248.14</v>
      </c>
      <c r="K44" s="25">
        <f t="shared" si="9"/>
        <v>316</v>
      </c>
      <c r="L44" s="25">
        <f t="shared" si="9"/>
        <v>185</v>
      </c>
      <c r="M44" s="25">
        <f t="shared" si="9"/>
        <v>345.16800000000001</v>
      </c>
      <c r="N44" s="25">
        <f t="shared" si="9"/>
        <v>366.94099999999997</v>
      </c>
      <c r="O44" s="25">
        <f t="shared" si="9"/>
        <v>413.12200000000001</v>
      </c>
      <c r="P44" s="25">
        <f t="shared" si="9"/>
        <v>551.27499999999998</v>
      </c>
      <c r="Q44" s="25">
        <f t="shared" si="9"/>
        <v>339.55200000000002</v>
      </c>
      <c r="R44" s="25">
        <f t="shared" si="9"/>
        <v>351.173</v>
      </c>
      <c r="S44" s="25">
        <f t="shared" si="9"/>
        <v>345.16800000000001</v>
      </c>
      <c r="T44" s="25">
        <f t="shared" si="9"/>
        <v>366.94099999999997</v>
      </c>
      <c r="U44" s="25">
        <f t="shared" si="9"/>
        <v>413.12200000000001</v>
      </c>
      <c r="V44" s="25">
        <f t="shared" si="9"/>
        <v>551.27499999999998</v>
      </c>
      <c r="W44" s="25"/>
      <c r="X44" s="25"/>
      <c r="Y44" s="15"/>
    </row>
    <row r="45" spans="1:25" x14ac:dyDescent="0.2">
      <c r="A45" s="24"/>
      <c r="B45" s="24"/>
      <c r="D45" s="25"/>
      <c r="E45" s="25"/>
      <c r="F45" s="25"/>
      <c r="G45" s="25"/>
      <c r="H45" s="25"/>
      <c r="I45" s="25"/>
      <c r="J45" s="15"/>
      <c r="K45" s="15"/>
      <c r="L45" s="15"/>
      <c r="M45" s="15"/>
      <c r="N45" s="25"/>
      <c r="O45" s="25"/>
      <c r="P45" s="25"/>
      <c r="Q45" s="25"/>
      <c r="R45" s="25"/>
      <c r="S45" s="25"/>
      <c r="T45" s="25"/>
      <c r="U45" s="25"/>
      <c r="V45" s="15"/>
      <c r="W45" s="15"/>
      <c r="X45" s="15"/>
      <c r="Y45" s="15"/>
    </row>
    <row r="46" spans="1:25" x14ac:dyDescent="0.2">
      <c r="A46" s="24"/>
      <c r="B46" s="24"/>
      <c r="D46" s="49"/>
      <c r="E46" s="49"/>
      <c r="F46" s="49"/>
      <c r="G46" s="49"/>
      <c r="H46" s="49"/>
      <c r="I46" s="49"/>
      <c r="J46" s="49"/>
      <c r="M46" s="27"/>
      <c r="N46" s="27"/>
      <c r="O46" s="27"/>
      <c r="P46" s="7"/>
      <c r="Y46" s="17"/>
    </row>
    <row r="47" spans="1:25" x14ac:dyDescent="0.2">
      <c r="A47" s="24"/>
      <c r="B47" s="24"/>
      <c r="D47" s="49"/>
      <c r="E47" s="49"/>
      <c r="F47" s="49"/>
      <c r="G47" s="49"/>
      <c r="H47" s="49"/>
      <c r="I47" s="49"/>
      <c r="J47" s="49"/>
      <c r="M47" s="18"/>
      <c r="N47" s="18"/>
      <c r="O47" s="18"/>
      <c r="Y47" s="17"/>
    </row>
    <row r="48" spans="1:25" x14ac:dyDescent="0.2">
      <c r="A48" s="24"/>
      <c r="B48" s="24"/>
      <c r="D48" s="49"/>
      <c r="E48" s="49"/>
      <c r="F48" s="49"/>
      <c r="G48" s="49"/>
      <c r="H48" s="49"/>
      <c r="I48" s="49"/>
      <c r="J48" s="49"/>
      <c r="M48"/>
      <c r="N48"/>
      <c r="O48"/>
      <c r="P48"/>
      <c r="Q48"/>
      <c r="R48"/>
      <c r="S48" s="3"/>
      <c r="T48" s="3"/>
      <c r="U48" s="3"/>
      <c r="V48" s="3"/>
    </row>
    <row r="49" spans="4:22" x14ac:dyDescent="0.2">
      <c r="D49" s="49"/>
      <c r="E49" s="49"/>
      <c r="F49" s="49"/>
      <c r="G49" s="49"/>
      <c r="H49" s="49"/>
      <c r="I49" s="49"/>
      <c r="J49" s="49"/>
      <c r="P49" s="3"/>
      <c r="Q49" s="3"/>
      <c r="R49" s="3"/>
      <c r="S49" s="3"/>
      <c r="T49" s="3"/>
      <c r="U49" s="3"/>
      <c r="V49" s="3"/>
    </row>
    <row r="50" spans="4:22" x14ac:dyDescent="0.2">
      <c r="D50" s="3"/>
      <c r="E50" s="3"/>
      <c r="F50" s="3"/>
      <c r="G50" s="3"/>
      <c r="H50" s="3"/>
      <c r="I50" s="3"/>
      <c r="J50" s="3"/>
      <c r="P50" s="3"/>
      <c r="Q50" s="3"/>
      <c r="R50" s="3"/>
      <c r="S50" s="3"/>
      <c r="T50" s="3"/>
      <c r="U50" s="3"/>
      <c r="V50" s="3"/>
    </row>
    <row r="51" spans="4:22" x14ac:dyDescent="0.2">
      <c r="D51" s="3"/>
      <c r="E51" s="3"/>
      <c r="F51" s="3"/>
      <c r="G51" s="3"/>
      <c r="H51" s="3"/>
      <c r="I51" s="3"/>
      <c r="J51" s="3"/>
      <c r="P51" s="3"/>
      <c r="Q51" s="3"/>
      <c r="R51" s="3"/>
      <c r="S51" s="3"/>
      <c r="T51" s="3"/>
      <c r="U51" s="3"/>
      <c r="V51" s="3"/>
    </row>
    <row r="52" spans="4:22" x14ac:dyDescent="0.2">
      <c r="D52" s="3"/>
      <c r="E52" s="3"/>
      <c r="F52" s="3"/>
      <c r="G52" s="3"/>
      <c r="H52" s="3"/>
      <c r="I52" s="3"/>
      <c r="J52" s="3"/>
      <c r="P52" s="3"/>
      <c r="Q52" s="3"/>
      <c r="R52" s="3"/>
      <c r="S52" s="3"/>
      <c r="T52" s="3"/>
      <c r="U52" s="3"/>
      <c r="V52" s="3"/>
    </row>
    <row r="53" spans="4:22" x14ac:dyDescent="0.2">
      <c r="D53" s="3"/>
      <c r="E53" s="3"/>
      <c r="F53" s="3"/>
      <c r="G53" s="3"/>
      <c r="H53" s="3"/>
      <c r="I53" s="3"/>
      <c r="J53" s="3"/>
      <c r="P53" s="3"/>
      <c r="Q53" s="3"/>
      <c r="R53" s="3"/>
      <c r="S53" s="3"/>
      <c r="T53" s="3"/>
      <c r="U53" s="3"/>
      <c r="V53" s="3"/>
    </row>
    <row r="54" spans="4:22" x14ac:dyDescent="0.2">
      <c r="D54" s="3"/>
      <c r="E54" s="3"/>
      <c r="F54" s="3"/>
      <c r="G54" s="3"/>
      <c r="H54" s="3"/>
      <c r="I54" s="3"/>
      <c r="J54" s="3"/>
      <c r="P54" s="3"/>
      <c r="Q54" s="3"/>
      <c r="R54" s="3"/>
      <c r="S54" s="3"/>
      <c r="T54" s="3"/>
      <c r="U54" s="3"/>
      <c r="V54" s="3"/>
    </row>
    <row r="55" spans="4:22" x14ac:dyDescent="0.2">
      <c r="D55" s="3"/>
      <c r="E55" s="3"/>
      <c r="F55" s="3"/>
      <c r="G55" s="3"/>
      <c r="H55" s="3"/>
      <c r="I55" s="3"/>
      <c r="J55" s="3"/>
      <c r="P55" s="3"/>
      <c r="Q55" s="3"/>
      <c r="R55" s="3"/>
      <c r="S55" s="3"/>
      <c r="T55" s="3"/>
      <c r="U55" s="3"/>
      <c r="V55" s="3"/>
    </row>
    <row r="56" spans="4:22" x14ac:dyDescent="0.2">
      <c r="D56" s="3"/>
      <c r="E56" s="3"/>
      <c r="F56" s="3"/>
      <c r="G56" s="3"/>
      <c r="H56" s="3"/>
      <c r="I56" s="3"/>
      <c r="J56" s="3"/>
      <c r="P56" s="3"/>
      <c r="Q56" s="3"/>
      <c r="R56" s="3"/>
      <c r="S56" s="3"/>
      <c r="T56" s="3"/>
      <c r="U56" s="3"/>
      <c r="V56" s="3"/>
    </row>
    <row r="57" spans="4:22" x14ac:dyDescent="0.2">
      <c r="D57" s="3"/>
      <c r="E57" s="3"/>
      <c r="F57" s="3"/>
      <c r="G57" s="3"/>
      <c r="H57" s="3"/>
      <c r="I57" s="3"/>
      <c r="J57" s="3"/>
      <c r="P57" s="3"/>
      <c r="Q57" s="3"/>
      <c r="R57" s="3"/>
      <c r="S57" s="3"/>
      <c r="T57" s="3"/>
      <c r="U57" s="3"/>
      <c r="V57" s="3"/>
    </row>
    <row r="58" spans="4:22" x14ac:dyDescent="0.2">
      <c r="D58" s="3"/>
      <c r="E58" s="3"/>
      <c r="F58" s="3"/>
      <c r="G58" s="3"/>
      <c r="H58" s="3"/>
      <c r="I58" s="3"/>
      <c r="J58" s="3"/>
      <c r="P58" s="3"/>
      <c r="Q58" s="3"/>
      <c r="R58" s="3"/>
      <c r="S58" s="3"/>
      <c r="T58" s="3"/>
      <c r="U58" s="3"/>
      <c r="V58" s="3"/>
    </row>
    <row r="59" spans="4:22" x14ac:dyDescent="0.2">
      <c r="D59" s="3"/>
      <c r="E59" s="3"/>
      <c r="F59" s="3"/>
      <c r="G59" s="3"/>
      <c r="H59" s="3"/>
      <c r="I59" s="3"/>
      <c r="J59" s="3"/>
      <c r="P59" s="3"/>
      <c r="Q59" s="3"/>
      <c r="R59" s="3"/>
      <c r="S59" s="3"/>
      <c r="T59" s="3"/>
      <c r="U59" s="3"/>
      <c r="V59" s="3"/>
    </row>
    <row r="60" spans="4:22" x14ac:dyDescent="0.2">
      <c r="D60" s="3"/>
      <c r="E60" s="3"/>
      <c r="F60" s="3"/>
      <c r="G60" s="3"/>
      <c r="H60" s="3"/>
      <c r="I60" s="3"/>
      <c r="J60" s="3"/>
      <c r="P60" s="3"/>
      <c r="Q60" s="3"/>
      <c r="R60" s="3"/>
      <c r="S60" s="3"/>
      <c r="T60" s="3"/>
      <c r="U60" s="3"/>
      <c r="V60" s="3"/>
    </row>
    <row r="61" spans="4:22" x14ac:dyDescent="0.2">
      <c r="D61" s="3"/>
      <c r="E61" s="3"/>
      <c r="F61" s="3"/>
      <c r="G61" s="3"/>
      <c r="H61" s="3"/>
      <c r="I61" s="3"/>
      <c r="J61" s="3"/>
      <c r="P61" s="3"/>
      <c r="Q61" s="3"/>
      <c r="R61" s="3"/>
      <c r="S61" s="3"/>
      <c r="T61" s="3"/>
      <c r="U61" s="3"/>
      <c r="V61" s="3"/>
    </row>
    <row r="62" spans="4:22" x14ac:dyDescent="0.2">
      <c r="D62" s="3"/>
      <c r="E62" s="3"/>
      <c r="F62" s="3"/>
      <c r="G62" s="3"/>
      <c r="H62" s="3"/>
      <c r="I62" s="3"/>
      <c r="J62" s="3"/>
      <c r="P62" s="3"/>
      <c r="Q62" s="3"/>
      <c r="R62" s="3"/>
      <c r="S62" s="3"/>
      <c r="T62" s="3"/>
      <c r="U62" s="3"/>
      <c r="V62" s="3"/>
    </row>
    <row r="63" spans="4:22" x14ac:dyDescent="0.2">
      <c r="D63" s="3"/>
      <c r="E63" s="3"/>
      <c r="F63" s="3"/>
      <c r="G63" s="3"/>
      <c r="H63" s="3"/>
      <c r="I63" s="3"/>
      <c r="J63" s="3"/>
      <c r="P63" s="3"/>
      <c r="Q63" s="3"/>
      <c r="R63" s="3"/>
      <c r="S63" s="3"/>
      <c r="T63" s="3"/>
      <c r="U63" s="3"/>
      <c r="V63" s="3"/>
    </row>
    <row r="64" spans="4:22" x14ac:dyDescent="0.2">
      <c r="D64" s="3"/>
      <c r="E64" s="3"/>
      <c r="F64" s="3"/>
      <c r="G64" s="3"/>
      <c r="H64" s="3"/>
      <c r="I64" s="3"/>
      <c r="J64" s="3"/>
      <c r="P64" s="3"/>
      <c r="Q64" s="3"/>
      <c r="R64" s="3"/>
      <c r="S64" s="3"/>
      <c r="T64" s="3"/>
      <c r="U64" s="3"/>
      <c r="V64" s="3"/>
    </row>
    <row r="65" spans="4:22" x14ac:dyDescent="0.2">
      <c r="D65" s="3"/>
      <c r="E65" s="3"/>
      <c r="F65" s="3"/>
      <c r="G65" s="3"/>
      <c r="H65" s="3"/>
      <c r="I65" s="3"/>
      <c r="J65" s="3"/>
      <c r="P65" s="3"/>
      <c r="Q65" s="3"/>
      <c r="R65" s="3"/>
      <c r="S65" s="3"/>
      <c r="T65" s="3"/>
      <c r="U65" s="3"/>
      <c r="V65" s="3"/>
    </row>
    <row r="66" spans="4:22" x14ac:dyDescent="0.2">
      <c r="D66" s="3"/>
      <c r="E66" s="3"/>
      <c r="F66" s="3"/>
      <c r="G66" s="3"/>
      <c r="H66" s="3"/>
      <c r="I66" s="3"/>
      <c r="J66" s="3"/>
      <c r="P66" s="3"/>
      <c r="Q66" s="3"/>
      <c r="R66" s="3"/>
      <c r="S66" s="3"/>
      <c r="T66" s="3"/>
      <c r="U66" s="3"/>
      <c r="V66" s="3"/>
    </row>
    <row r="67" spans="4:22" x14ac:dyDescent="0.2">
      <c r="D67" s="3"/>
      <c r="E67" s="3"/>
      <c r="F67" s="3"/>
      <c r="G67" s="3"/>
      <c r="H67" s="3"/>
      <c r="I67" s="3"/>
      <c r="J67" s="3"/>
      <c r="P67" s="3"/>
      <c r="Q67" s="3"/>
      <c r="R67" s="3"/>
      <c r="S67" s="3"/>
      <c r="T67" s="3"/>
      <c r="U67" s="3"/>
      <c r="V67" s="3"/>
    </row>
    <row r="68" spans="4:22" x14ac:dyDescent="0.2">
      <c r="D68" s="3"/>
      <c r="E68" s="3"/>
      <c r="F68" s="3"/>
      <c r="G68" s="3"/>
      <c r="H68" s="3"/>
      <c r="I68" s="3"/>
      <c r="J68" s="3"/>
      <c r="P68" s="3"/>
      <c r="Q68" s="3"/>
      <c r="R68" s="3"/>
      <c r="S68" s="3"/>
      <c r="T68" s="3"/>
      <c r="U68" s="3"/>
      <c r="V68" s="3"/>
    </row>
    <row r="69" spans="4:22" x14ac:dyDescent="0.2">
      <c r="D69" s="3"/>
      <c r="E69" s="3"/>
      <c r="F69" s="3"/>
      <c r="G69" s="3"/>
      <c r="H69" s="3"/>
      <c r="I69" s="3"/>
      <c r="J69" s="3"/>
      <c r="P69" s="3"/>
      <c r="Q69" s="3"/>
      <c r="R69" s="3"/>
      <c r="S69" s="3"/>
      <c r="T69" s="3"/>
      <c r="U69" s="3"/>
      <c r="V69" s="3"/>
    </row>
    <row r="70" spans="4:22" x14ac:dyDescent="0.2">
      <c r="D70" s="3"/>
      <c r="E70" s="3"/>
      <c r="F70" s="3"/>
      <c r="G70" s="3"/>
      <c r="H70" s="3"/>
      <c r="I70" s="3"/>
      <c r="J70" s="3"/>
      <c r="P70" s="3"/>
      <c r="Q70" s="3"/>
      <c r="R70" s="3"/>
      <c r="S70" s="3"/>
      <c r="T70" s="3"/>
      <c r="U70" s="3"/>
      <c r="V70" s="3"/>
    </row>
    <row r="71" spans="4:22" x14ac:dyDescent="0.2">
      <c r="D71" s="3"/>
      <c r="E71" s="3"/>
      <c r="F71" s="3"/>
      <c r="G71" s="3"/>
      <c r="H71" s="3"/>
      <c r="I71" s="3"/>
      <c r="J71" s="3"/>
      <c r="P71" s="3"/>
      <c r="Q71" s="3"/>
      <c r="R71" s="3"/>
      <c r="S71" s="3"/>
      <c r="T71" s="3"/>
      <c r="U71" s="3"/>
      <c r="V71" s="3"/>
    </row>
    <row r="72" spans="4:22" x14ac:dyDescent="0.2">
      <c r="D72" s="3"/>
      <c r="E72" s="3"/>
      <c r="F72" s="3"/>
      <c r="G72" s="3"/>
      <c r="H72" s="3"/>
      <c r="I72" s="3"/>
      <c r="J72" s="3"/>
      <c r="P72" s="3"/>
      <c r="Q72" s="3"/>
      <c r="R72" s="3"/>
      <c r="S72" s="3"/>
      <c r="T72" s="3"/>
      <c r="U72" s="3"/>
      <c r="V72" s="3"/>
    </row>
    <row r="73" spans="4:22" x14ac:dyDescent="0.2">
      <c r="D73" s="3"/>
      <c r="E73" s="3"/>
      <c r="F73" s="3"/>
      <c r="G73" s="3"/>
      <c r="H73" s="3"/>
      <c r="I73" s="3"/>
      <c r="J73" s="3"/>
      <c r="P73" s="3"/>
      <c r="Q73" s="3"/>
      <c r="R73" s="3"/>
      <c r="S73" s="3"/>
      <c r="T73" s="3"/>
      <c r="U73" s="3"/>
      <c r="V73" s="3"/>
    </row>
    <row r="74" spans="4:22" x14ac:dyDescent="0.2">
      <c r="D74" s="3"/>
      <c r="E74" s="3"/>
      <c r="F74" s="3"/>
      <c r="G74" s="3"/>
      <c r="H74" s="3"/>
      <c r="I74" s="3"/>
      <c r="J74" s="3"/>
      <c r="P74" s="3"/>
      <c r="Q74" s="3"/>
      <c r="R74" s="3"/>
      <c r="S74" s="3"/>
      <c r="T74" s="3"/>
      <c r="U74" s="3"/>
      <c r="V74" s="3"/>
    </row>
    <row r="75" spans="4:22" x14ac:dyDescent="0.2">
      <c r="D75" s="3"/>
      <c r="E75" s="3"/>
      <c r="F75" s="3"/>
      <c r="G75" s="3"/>
      <c r="H75" s="3"/>
      <c r="I75" s="3"/>
      <c r="J75" s="3"/>
      <c r="P75" s="3"/>
      <c r="Q75" s="3"/>
      <c r="R75" s="3"/>
      <c r="S75" s="3"/>
      <c r="T75" s="3"/>
      <c r="U75" s="3"/>
      <c r="V75" s="3"/>
    </row>
    <row r="76" spans="4:22" x14ac:dyDescent="0.2">
      <c r="D76" s="3"/>
      <c r="E76" s="3"/>
      <c r="F76" s="3"/>
      <c r="G76" s="3"/>
      <c r="H76" s="3"/>
      <c r="I76" s="3"/>
      <c r="J76" s="3"/>
      <c r="P76" s="3"/>
      <c r="Q76" s="3"/>
      <c r="R76" s="3"/>
      <c r="S76" s="3"/>
      <c r="T76" s="3"/>
      <c r="U76" s="3"/>
      <c r="V76" s="3"/>
    </row>
    <row r="77" spans="4:22" x14ac:dyDescent="0.2">
      <c r="D77" s="3"/>
      <c r="E77" s="3"/>
      <c r="F77" s="3"/>
      <c r="G77" s="3"/>
      <c r="H77" s="3"/>
      <c r="I77" s="3"/>
      <c r="J77" s="3"/>
      <c r="P77" s="3"/>
      <c r="Q77" s="3"/>
      <c r="R77" s="3"/>
      <c r="S77" s="3"/>
      <c r="T77" s="3"/>
      <c r="U77" s="3"/>
      <c r="V77" s="3"/>
    </row>
    <row r="78" spans="4:22" x14ac:dyDescent="0.2">
      <c r="D78" s="3"/>
      <c r="E78" s="3"/>
      <c r="F78" s="3"/>
      <c r="G78" s="3"/>
      <c r="H78" s="3"/>
      <c r="I78" s="3"/>
      <c r="J78" s="3"/>
      <c r="P78" s="3"/>
      <c r="Q78" s="3"/>
      <c r="R78" s="3"/>
      <c r="S78" s="3"/>
      <c r="T78" s="3"/>
      <c r="U78" s="3"/>
      <c r="V78" s="3"/>
    </row>
    <row r="79" spans="4:22" x14ac:dyDescent="0.2">
      <c r="D79" s="3"/>
      <c r="E79" s="3"/>
      <c r="F79" s="3"/>
      <c r="G79" s="3"/>
      <c r="H79" s="3"/>
      <c r="I79" s="3"/>
      <c r="J79" s="3"/>
      <c r="P79" s="3"/>
      <c r="Q79" s="3"/>
      <c r="R79" s="3"/>
      <c r="S79" s="3"/>
      <c r="T79" s="3"/>
      <c r="U79" s="3"/>
      <c r="V79" s="3"/>
    </row>
    <row r="80" spans="4:22" x14ac:dyDescent="0.2">
      <c r="D80" s="3"/>
      <c r="E80" s="3"/>
      <c r="F80" s="3"/>
      <c r="G80" s="3"/>
      <c r="H80" s="3"/>
      <c r="I80" s="3"/>
      <c r="J80" s="3"/>
      <c r="P80" s="3"/>
      <c r="Q80" s="3"/>
      <c r="R80" s="3"/>
      <c r="S80" s="3"/>
      <c r="T80" s="3"/>
      <c r="U80" s="3"/>
      <c r="V80" s="3"/>
    </row>
    <row r="81" spans="4:22" x14ac:dyDescent="0.2">
      <c r="D81" s="3"/>
      <c r="E81" s="3"/>
      <c r="F81" s="3"/>
      <c r="G81" s="3"/>
      <c r="H81" s="3"/>
      <c r="I81" s="3"/>
      <c r="J81" s="3"/>
      <c r="P81" s="3"/>
      <c r="Q81" s="3"/>
      <c r="R81" s="3"/>
      <c r="S81" s="3"/>
      <c r="T81" s="3"/>
      <c r="U81" s="3"/>
      <c r="V81" s="3"/>
    </row>
    <row r="82" spans="4:22" x14ac:dyDescent="0.2">
      <c r="D82" s="3"/>
      <c r="E82" s="3"/>
      <c r="F82" s="3"/>
      <c r="G82" s="3"/>
      <c r="H82" s="3"/>
      <c r="I82" s="3"/>
      <c r="J82" s="3"/>
      <c r="P82" s="3"/>
      <c r="Q82" s="3"/>
      <c r="R82" s="3"/>
      <c r="S82" s="3"/>
      <c r="T82" s="3"/>
      <c r="U82" s="3"/>
      <c r="V82" s="3"/>
    </row>
    <row r="83" spans="4:22" x14ac:dyDescent="0.2">
      <c r="D83" s="3"/>
      <c r="E83" s="3"/>
      <c r="F83" s="3"/>
      <c r="G83" s="3"/>
      <c r="H83" s="3"/>
      <c r="I83" s="3"/>
      <c r="J83" s="3"/>
      <c r="P83" s="3"/>
      <c r="Q83" s="3"/>
      <c r="R83" s="3"/>
      <c r="S83" s="3"/>
      <c r="T83" s="3"/>
      <c r="U83" s="3"/>
      <c r="V83" s="3"/>
    </row>
    <row r="84" spans="4:22" x14ac:dyDescent="0.2">
      <c r="D84" s="3"/>
      <c r="E84" s="3"/>
      <c r="F84" s="3"/>
      <c r="G84" s="3"/>
      <c r="H84" s="3"/>
      <c r="I84" s="3"/>
      <c r="J84" s="3"/>
      <c r="P84" s="3"/>
      <c r="Q84" s="3"/>
      <c r="R84" s="3"/>
      <c r="S84" s="3"/>
      <c r="T84" s="3"/>
      <c r="U84" s="3"/>
      <c r="V84" s="3"/>
    </row>
    <row r="85" spans="4:22" x14ac:dyDescent="0.2">
      <c r="D85" s="3"/>
      <c r="E85" s="3"/>
      <c r="F85" s="3"/>
      <c r="G85" s="3"/>
      <c r="H85" s="3"/>
      <c r="I85" s="3"/>
      <c r="J85" s="3"/>
      <c r="P85" s="3"/>
      <c r="Q85" s="3"/>
      <c r="R85" s="3"/>
      <c r="S85" s="3"/>
      <c r="T85" s="3"/>
      <c r="U85" s="3"/>
      <c r="V85" s="3"/>
    </row>
    <row r="86" spans="4:22" x14ac:dyDescent="0.2">
      <c r="D86" s="3"/>
      <c r="E86" s="3"/>
      <c r="F86" s="3"/>
      <c r="G86" s="3"/>
      <c r="H86" s="3"/>
      <c r="I86" s="3"/>
      <c r="J86" s="3"/>
      <c r="P86" s="3"/>
      <c r="Q86" s="3"/>
      <c r="R86" s="3"/>
      <c r="S86" s="3"/>
      <c r="T86" s="3"/>
      <c r="U86" s="3"/>
      <c r="V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Large</vt:lpstr>
      <vt:lpstr>Large SO Only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Jacob.A.Mcdermott</dc:creator>
  <cp:lastModifiedBy>JOHNSTON, STEPHEN</cp:lastModifiedBy>
  <dcterms:created xsi:type="dcterms:W3CDTF">2008-10-07T13:37:19Z</dcterms:created>
  <dcterms:modified xsi:type="dcterms:W3CDTF">2025-08-29T14:34:01Z</dcterms:modified>
</cp:coreProperties>
</file>