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8-29-25 Reply\"/>
    </mc:Choice>
  </mc:AlternateContent>
  <xr:revisionPtr revIDLastSave="0" documentId="13_ncr:1_{A31B17C8-E42B-4391-92EA-570B7C2201D2}" xr6:coauthVersionLast="47" xr6:coauthVersionMax="47" xr10:uidLastSave="{00000000-0000-0000-0000-000000000000}"/>
  <bookViews>
    <workbookView xWindow="15870" yWindow="-15390" windowWidth="24285" windowHeight="14505" firstSheet="1" activeTab="2" xr2:uid="{00000000-000D-0000-FFFF-FFFF00000000}"/>
  </bookViews>
  <sheets>
    <sheet name="Cognos_Office_Connection_Cache" sheetId="7" state="veryHidden" r:id="rId1"/>
    <sheet name="Small All" sheetId="6" r:id="rId2"/>
    <sheet name="Small SO Only" sheetId="8" r:id="rId3"/>
  </sheets>
  <definedNames>
    <definedName name="ID" localSheetId="0" hidden="1">"3af45f88-57f2-45b6-837f-14de0547ac58"</definedName>
    <definedName name="ID" localSheetId="1" hidden="1">"959f78f2-ee12-481c-b8ad-92caeb03a4d1"</definedName>
    <definedName name="ID" localSheetId="2" hidden="1">"68aad96b-b259-4994-963c-6e7ea6e0b221"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8" l="1"/>
  <c r="H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D29" i="8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E29" i="6"/>
  <c r="F29" i="6"/>
  <c r="G29" i="6"/>
  <c r="H29" i="6"/>
  <c r="I29" i="6"/>
  <c r="J29" i="6"/>
  <c r="K29" i="6"/>
  <c r="L29" i="6"/>
  <c r="M29" i="6"/>
  <c r="N29" i="6"/>
  <c r="Q29" i="6"/>
  <c r="R29" i="6"/>
  <c r="S29" i="6"/>
  <c r="T29" i="6"/>
  <c r="U29" i="6"/>
  <c r="V29" i="6"/>
  <c r="D29" i="6"/>
  <c r="D28" i="6"/>
  <c r="U15" i="6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I28" i="8" s="1"/>
  <c r="H14" i="8"/>
  <c r="G14" i="8"/>
  <c r="F14" i="8"/>
  <c r="F28" i="8" s="1"/>
  <c r="E14" i="8"/>
  <c r="E28" i="8" s="1"/>
  <c r="D14" i="8"/>
  <c r="D28" i="8" s="1"/>
  <c r="L15" i="6" l="1"/>
  <c r="K15" i="6"/>
  <c r="J15" i="6"/>
  <c r="I15" i="6"/>
  <c r="H15" i="6"/>
  <c r="G15" i="6"/>
  <c r="F15" i="6"/>
  <c r="E15" i="6"/>
  <c r="D15" i="6"/>
  <c r="L14" i="6"/>
  <c r="K14" i="6"/>
  <c r="J14" i="6"/>
  <c r="I14" i="6"/>
  <c r="H14" i="6"/>
  <c r="G14" i="6"/>
  <c r="F14" i="6"/>
  <c r="E14" i="6"/>
  <c r="D14" i="6"/>
  <c r="M15" i="6" l="1"/>
  <c r="M14" i="6"/>
  <c r="N14" i="6"/>
  <c r="O14" i="6"/>
  <c r="P14" i="6"/>
  <c r="Q14" i="6"/>
  <c r="R14" i="6"/>
  <c r="S14" i="6"/>
  <c r="T14" i="6"/>
  <c r="U14" i="6"/>
  <c r="V14" i="6"/>
  <c r="N15" i="6"/>
  <c r="O15" i="6"/>
  <c r="O29" i="6" s="1"/>
  <c r="P15" i="6"/>
  <c r="P29" i="6" s="1"/>
  <c r="Q15" i="6"/>
  <c r="R15" i="6"/>
  <c r="S15" i="6"/>
  <c r="T15" i="6"/>
  <c r="V15" i="6"/>
</calcChain>
</file>

<file path=xl/sharedStrings.xml><?xml version="1.0" encoding="utf-8"?>
<sst xmlns="http://schemas.openxmlformats.org/spreadsheetml/2006/main" count="46" uniqueCount="15">
  <si>
    <t>Small Standard Offer Group Billing Determinants, All Customers</t>
  </si>
  <si>
    <t>Class</t>
  </si>
  <si>
    <t>Total Residential</t>
  </si>
  <si>
    <t>meters</t>
  </si>
  <si>
    <t>energy</t>
  </si>
  <si>
    <t>Residential</t>
  </si>
  <si>
    <t>Small Commercial</t>
  </si>
  <si>
    <t>All Lighting</t>
  </si>
  <si>
    <t>Versant Power - Bangor Hydro District</t>
  </si>
  <si>
    <t>Secondary</t>
  </si>
  <si>
    <t>Total Small Class Billing Determinants</t>
  </si>
  <si>
    <t>Voltage</t>
  </si>
  <si>
    <t>Primary</t>
  </si>
  <si>
    <t>Small Standard Offer Group Billing Determinants, Standard Offer Only Customers</t>
  </si>
  <si>
    <t>voltage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</si>
</sst>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5" applyNumberFormat="0" applyAlignment="0" applyProtection="0"/>
    <xf numFmtId="0" fontId="8" fillId="7" borderId="8" applyNumberFormat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5" applyNumberFormat="0" applyAlignment="0" applyProtection="0"/>
    <xf numFmtId="0" fontId="15" fillId="0" borderId="7" applyNumberFormat="0" applyFill="0" applyAlignment="0" applyProtection="0"/>
    <xf numFmtId="0" fontId="16" fillId="4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17" fillId="6" borderId="6" applyNumberFormat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Protection="0">
      <alignment horizontal="center" vertical="center"/>
    </xf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1" fillId="0" borderId="12" applyAlignment="0" applyProtection="0"/>
    <xf numFmtId="3" fontId="20" fillId="0" borderId="11" applyAlignment="0" applyProtection="0"/>
    <xf numFmtId="0" fontId="20" fillId="0" borderId="13" applyNumberFormat="0" applyAlignment="0" applyProtection="0"/>
    <xf numFmtId="3" fontId="20" fillId="0" borderId="11" applyAlignment="0" applyProtection="0"/>
    <xf numFmtId="0" fontId="20" fillId="0" borderId="11" applyNumberFormat="0" applyAlignment="0" applyProtection="0"/>
    <xf numFmtId="0" fontId="20" fillId="0" borderId="13" applyNumberFormat="0" applyAlignment="0" applyProtection="0"/>
    <xf numFmtId="0" fontId="20" fillId="0" borderId="11" applyNumberFormat="0" applyAlignment="0" applyProtection="0"/>
    <xf numFmtId="0" fontId="20" fillId="0" borderId="11" applyNumberFormat="0" applyAlignment="0" applyProtection="0"/>
    <xf numFmtId="0" fontId="20" fillId="0" borderId="11" applyNumberFormat="0" applyFill="0" applyAlignment="0" applyProtection="0"/>
    <xf numFmtId="3" fontId="21" fillId="0" borderId="0" applyFill="0" applyBorder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0" applyFill="0" applyAlignment="0" applyProtection="0"/>
    <xf numFmtId="3" fontId="21" fillId="0" borderId="12" applyFill="0" applyAlignment="0" applyProtection="0"/>
    <xf numFmtId="3" fontId="21" fillId="0" borderId="12" applyFill="0" applyAlignment="0" applyProtection="0"/>
    <xf numFmtId="3" fontId="21" fillId="0" borderId="12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164" fontId="22" fillId="0" borderId="14">
      <alignment horizontal="center" vertical="center"/>
    </xf>
    <xf numFmtId="0" fontId="21" fillId="0" borderId="12">
      <alignment horizontal="right" vertical="center"/>
    </xf>
    <xf numFmtId="3" fontId="21" fillId="33" borderId="12">
      <alignment horizontal="center" vertical="center"/>
    </xf>
    <xf numFmtId="0" fontId="21" fillId="33" borderId="12">
      <alignment horizontal="right" vertical="center"/>
    </xf>
    <xf numFmtId="0" fontId="20" fillId="0" borderId="13">
      <alignment horizontal="left" vertical="center"/>
    </xf>
    <xf numFmtId="0" fontId="20" fillId="0" borderId="11">
      <alignment horizontal="center" vertical="center"/>
    </xf>
    <xf numFmtId="0" fontId="22" fillId="0" borderId="15">
      <alignment horizontal="center" vertical="center"/>
    </xf>
    <xf numFmtId="0" fontId="21" fillId="34" borderId="12"/>
    <xf numFmtId="3" fontId="23" fillId="0" borderId="12"/>
    <xf numFmtId="3" fontId="24" fillId="0" borderId="12"/>
    <xf numFmtId="0" fontId="20" fillId="0" borderId="11">
      <alignment horizontal="left" vertical="top"/>
    </xf>
    <xf numFmtId="0" fontId="25" fillId="0" borderId="12"/>
    <xf numFmtId="0" fontId="20" fillId="0" borderId="11">
      <alignment horizontal="left" vertical="center"/>
    </xf>
    <xf numFmtId="0" fontId="21" fillId="33" borderId="16"/>
    <xf numFmtId="3" fontId="21" fillId="0" borderId="12">
      <alignment horizontal="right" vertical="center"/>
    </xf>
    <xf numFmtId="0" fontId="20" fillId="0" borderId="11">
      <alignment horizontal="right" vertical="center"/>
    </xf>
    <xf numFmtId="0" fontId="21" fillId="0" borderId="15">
      <alignment horizontal="center" vertical="center"/>
    </xf>
    <xf numFmtId="3" fontId="21" fillId="0" borderId="12"/>
    <xf numFmtId="3" fontId="21" fillId="0" borderId="12"/>
    <xf numFmtId="0" fontId="21" fillId="0" borderId="15">
      <alignment horizontal="center" vertical="center" wrapText="1"/>
    </xf>
    <xf numFmtId="0" fontId="26" fillId="0" borderId="15">
      <alignment horizontal="left" vertical="center" indent="1"/>
    </xf>
    <xf numFmtId="0" fontId="27" fillId="0" borderId="12"/>
    <xf numFmtId="0" fontId="20" fillId="0" borderId="13">
      <alignment horizontal="left" vertical="center"/>
    </xf>
    <xf numFmtId="3" fontId="21" fillId="0" borderId="12">
      <alignment horizontal="center" vertical="center"/>
    </xf>
    <xf numFmtId="0" fontId="20" fillId="0" borderId="11">
      <alignment horizontal="center" vertical="center"/>
    </xf>
    <xf numFmtId="0" fontId="20" fillId="0" borderId="11">
      <alignment horizontal="center" vertical="center"/>
    </xf>
    <xf numFmtId="0" fontId="20" fillId="0" borderId="13">
      <alignment horizontal="left" vertical="center"/>
    </xf>
    <xf numFmtId="0" fontId="20" fillId="0" borderId="13">
      <alignment horizontal="left" vertical="center"/>
    </xf>
    <xf numFmtId="0" fontId="28" fillId="0" borderId="12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165" fontId="3" fillId="0" borderId="0" xfId="0" applyNumberFormat="1" applyFont="1" applyAlignment="1">
      <alignment horizontal="center"/>
    </xf>
    <xf numFmtId="3" fontId="0" fillId="0" borderId="0" xfId="0" applyNumberFormat="1"/>
    <xf numFmtId="0" fontId="0" fillId="0" borderId="1" xfId="0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3" fillId="0" borderId="0" xfId="0" applyNumberFormat="1" applyFont="1"/>
    <xf numFmtId="0" fontId="3" fillId="0" borderId="0" xfId="102" applyFont="1" applyAlignment="1">
      <alignment horizontal="left"/>
    </xf>
    <xf numFmtId="0" fontId="31" fillId="0" borderId="0" xfId="0" applyFont="1"/>
    <xf numFmtId="0" fontId="30" fillId="0" borderId="0" xfId="0" applyFont="1"/>
    <xf numFmtId="0" fontId="3" fillId="0" borderId="0" xfId="0" applyFont="1"/>
    <xf numFmtId="17" fontId="31" fillId="35" borderId="0" xfId="0" applyNumberFormat="1" applyFont="1" applyFill="1"/>
    <xf numFmtId="165" fontId="31" fillId="35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165" fontId="3" fillId="35" borderId="0" xfId="0" applyNumberFormat="1" applyFont="1" applyFill="1" applyAlignment="1">
      <alignment horizontal="center"/>
    </xf>
    <xf numFmtId="3" fontId="0" fillId="0" borderId="0" xfId="101" applyNumberFormat="1" applyFont="1" applyFill="1" applyBorder="1" applyAlignment="1"/>
    <xf numFmtId="3" fontId="0" fillId="0" borderId="0" xfId="0" quotePrefix="1" applyNumberFormat="1" applyAlignment="1">
      <alignment horizontal="center"/>
    </xf>
    <xf numFmtId="3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1" xfId="0" applyFont="1" applyBorder="1" applyAlignment="1">
      <alignment horizontal="center"/>
    </xf>
    <xf numFmtId="17" fontId="31" fillId="36" borderId="0" xfId="0" applyNumberFormat="1" applyFont="1" applyFill="1"/>
    <xf numFmtId="165" fontId="31" fillId="36" borderId="0" xfId="0" applyNumberFormat="1" applyFont="1" applyFill="1" applyAlignment="1">
      <alignment horizontal="center"/>
    </xf>
    <xf numFmtId="0" fontId="2" fillId="36" borderId="0" xfId="0" applyFont="1" applyFill="1"/>
    <xf numFmtId="0" fontId="0" fillId="36" borderId="0" xfId="0" applyFill="1"/>
    <xf numFmtId="17" fontId="3" fillId="36" borderId="0" xfId="0" applyNumberFormat="1" applyFont="1" applyFill="1" applyAlignment="1">
      <alignment horizontal="center"/>
    </xf>
    <xf numFmtId="164" fontId="0" fillId="0" borderId="0" xfId="100" applyNumberFormat="1" applyFont="1" applyBorder="1" applyAlignment="1">
      <alignment horizontal="center"/>
    </xf>
    <xf numFmtId="164" fontId="0" fillId="0" borderId="0" xfId="100" applyNumberFormat="1" applyFont="1" applyBorder="1"/>
    <xf numFmtId="164" fontId="0" fillId="0" borderId="0" xfId="100" applyNumberFormat="1" applyFont="1" applyAlignment="1">
      <alignment horizontal="center"/>
    </xf>
    <xf numFmtId="0" fontId="2" fillId="0" borderId="1" xfId="0" applyFont="1" applyBorder="1"/>
    <xf numFmtId="164" fontId="0" fillId="0" borderId="1" xfId="100" applyNumberFormat="1" applyFont="1" applyBorder="1"/>
    <xf numFmtId="164" fontId="0" fillId="0" borderId="1" xfId="100" applyNumberFormat="1" applyFont="1" applyBorder="1" applyAlignment="1">
      <alignment horizontal="center"/>
    </xf>
    <xf numFmtId="164" fontId="0" fillId="0" borderId="0" xfId="100" applyNumberFormat="1" applyFont="1" applyFill="1" applyBorder="1" applyAlignment="1">
      <alignment horizontal="center"/>
    </xf>
    <xf numFmtId="0" fontId="2" fillId="0" borderId="0" xfId="0" applyFont="1"/>
    <xf numFmtId="164" fontId="29" fillId="0" borderId="0" xfId="10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100" applyNumberFormat="1" applyFont="1" applyFill="1" applyBorder="1"/>
    <xf numFmtId="164" fontId="0" fillId="0" borderId="1" xfId="100" applyNumberFormat="1" applyFont="1" applyFill="1" applyBorder="1"/>
    <xf numFmtId="43" fontId="0" fillId="0" borderId="0" xfId="100" applyFont="1" applyFill="1" applyBorder="1"/>
    <xf numFmtId="9" fontId="0" fillId="0" borderId="0" xfId="103" applyFont="1"/>
    <xf numFmtId="43" fontId="0" fillId="0" borderId="0" xfId="0" applyNumberFormat="1"/>
    <xf numFmtId="164" fontId="0" fillId="0" borderId="0" xfId="0" applyNumberFormat="1"/>
    <xf numFmtId="164" fontId="29" fillId="0" borderId="0" xfId="0" applyNumberFormat="1" applyFont="1" applyAlignment="1">
      <alignment horizontal="center"/>
    </xf>
  </cellXfs>
  <cellStyles count="104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AF Column - IBM Cognos" xfId="44" xr:uid="{00000000-0005-0000-0000-000018000000}"/>
    <cellStyle name="AF Data - IBM Cognos" xfId="45" xr:uid="{00000000-0005-0000-0000-000019000000}"/>
    <cellStyle name="AF Data 0 - IBM Cognos" xfId="46" xr:uid="{00000000-0005-0000-0000-00001A000000}"/>
    <cellStyle name="AF Data 1 - IBM Cognos" xfId="47" xr:uid="{00000000-0005-0000-0000-00001B000000}"/>
    <cellStyle name="AF Data 2 - IBM Cognos" xfId="48" xr:uid="{00000000-0005-0000-0000-00001C000000}"/>
    <cellStyle name="AF Data 3 - IBM Cognos" xfId="49" xr:uid="{00000000-0005-0000-0000-00001D000000}"/>
    <cellStyle name="AF Data 4 - IBM Cognos" xfId="50" xr:uid="{00000000-0005-0000-0000-00001E000000}"/>
    <cellStyle name="AF Data 5 - IBM Cognos" xfId="51" xr:uid="{00000000-0005-0000-0000-00001F000000}"/>
    <cellStyle name="AF Data Leaf - IBM Cognos" xfId="52" xr:uid="{00000000-0005-0000-0000-000020000000}"/>
    <cellStyle name="AF Header - IBM Cognos" xfId="53" xr:uid="{00000000-0005-0000-0000-000021000000}"/>
    <cellStyle name="AF Header 0 - IBM Cognos" xfId="54" xr:uid="{00000000-0005-0000-0000-000022000000}"/>
    <cellStyle name="AF Header 1 - IBM Cognos" xfId="55" xr:uid="{00000000-0005-0000-0000-000023000000}"/>
    <cellStyle name="AF Header 2 - IBM Cognos" xfId="56" xr:uid="{00000000-0005-0000-0000-000024000000}"/>
    <cellStyle name="AF Header 3 - IBM Cognos" xfId="57" xr:uid="{00000000-0005-0000-0000-000025000000}"/>
    <cellStyle name="AF Header 4 - IBM Cognos" xfId="58" xr:uid="{00000000-0005-0000-0000-000026000000}"/>
    <cellStyle name="AF Header 5 - IBM Cognos" xfId="59" xr:uid="{00000000-0005-0000-0000-000027000000}"/>
    <cellStyle name="AF Header Leaf - IBM Cognos" xfId="60" xr:uid="{00000000-0005-0000-0000-000028000000}"/>
    <cellStyle name="AF Row - IBM Cognos" xfId="61" xr:uid="{00000000-0005-0000-0000-000029000000}"/>
    <cellStyle name="AF Row 0 - IBM Cognos" xfId="62" xr:uid="{00000000-0005-0000-0000-00002A000000}"/>
    <cellStyle name="AF Row 1 - IBM Cognos" xfId="63" xr:uid="{00000000-0005-0000-0000-00002B000000}"/>
    <cellStyle name="AF Row 2 - IBM Cognos" xfId="64" xr:uid="{00000000-0005-0000-0000-00002C000000}"/>
    <cellStyle name="AF Row 3 - IBM Cognos" xfId="65" xr:uid="{00000000-0005-0000-0000-00002D000000}"/>
    <cellStyle name="AF Row 4 - IBM Cognos" xfId="66" xr:uid="{00000000-0005-0000-0000-00002E000000}"/>
    <cellStyle name="AF Row 5 - IBM Cognos" xfId="67" xr:uid="{00000000-0005-0000-0000-00002F000000}"/>
    <cellStyle name="AF Row Leaf - IBM Cognos" xfId="68" xr:uid="{00000000-0005-0000-0000-000030000000}"/>
    <cellStyle name="AF Subnm - IBM Cognos" xfId="69" xr:uid="{00000000-0005-0000-0000-000031000000}"/>
    <cellStyle name="AF Title - IBM Cognos" xfId="70" xr:uid="{00000000-0005-0000-0000-000032000000}"/>
    <cellStyle name="Bad 2" xfId="27" xr:uid="{00000000-0005-0000-0000-000033000000}"/>
    <cellStyle name="CAFE Subnm Parameter" xfId="71" xr:uid="{00000000-0005-0000-0000-000034000000}"/>
    <cellStyle name="Calculated Column - IBM Cognos" xfId="72" xr:uid="{00000000-0005-0000-0000-000035000000}"/>
    <cellStyle name="Calculated Column Name - IBM Cognos" xfId="73" xr:uid="{00000000-0005-0000-0000-000036000000}"/>
    <cellStyle name="Calculated Row - IBM Cognos" xfId="74" xr:uid="{00000000-0005-0000-0000-000037000000}"/>
    <cellStyle name="Calculated Row Name - IBM Cognos" xfId="75" xr:uid="{00000000-0005-0000-0000-000038000000}"/>
    <cellStyle name="Calculation 2" xfId="28" xr:uid="{00000000-0005-0000-0000-000039000000}"/>
    <cellStyle name="Check Cell 2" xfId="29" xr:uid="{00000000-0005-0000-0000-00003A000000}"/>
    <cellStyle name="Column Name - IBM Cognos" xfId="76" xr:uid="{00000000-0005-0000-0000-00003B000000}"/>
    <cellStyle name="Column Template - IBM Cognos" xfId="77" xr:uid="{00000000-0005-0000-0000-00003C000000}"/>
    <cellStyle name="Comma" xfId="101" builtinId="3"/>
    <cellStyle name="Comma 2" xfId="2" xr:uid="{00000000-0005-0000-0000-00003E000000}"/>
    <cellStyle name="Comma 3" xfId="100" xr:uid="{03C9437C-428F-44CE-88FC-93DB435D2047}"/>
    <cellStyle name="Differs From Base - IBM Cognos" xfId="78" xr:uid="{00000000-0005-0000-0000-00003F000000}"/>
    <cellStyle name="Edit - IBM Cognos" xfId="79" xr:uid="{00000000-0005-0000-0000-000040000000}"/>
    <cellStyle name="Explanatory Text 2" xfId="30" xr:uid="{00000000-0005-0000-0000-000041000000}"/>
    <cellStyle name="Formula - IBM Cognos" xfId="80" xr:uid="{00000000-0005-0000-0000-000042000000}"/>
    <cellStyle name="Good 2" xfId="31" xr:uid="{00000000-0005-0000-0000-000043000000}"/>
    <cellStyle name="Group Name - IBM Cognos" xfId="81" xr:uid="{00000000-0005-0000-0000-000044000000}"/>
    <cellStyle name="Heading 1 2" xfId="32" xr:uid="{00000000-0005-0000-0000-000045000000}"/>
    <cellStyle name="Heading 2 2" xfId="33" xr:uid="{00000000-0005-0000-0000-000046000000}"/>
    <cellStyle name="Heading 3 2" xfId="34" xr:uid="{00000000-0005-0000-0000-000047000000}"/>
    <cellStyle name="Heading 4 2" xfId="35" xr:uid="{00000000-0005-0000-0000-000048000000}"/>
    <cellStyle name="Hold Values - IBM Cognos" xfId="82" xr:uid="{00000000-0005-0000-0000-000049000000}"/>
    <cellStyle name="Input 2" xfId="36" xr:uid="{00000000-0005-0000-0000-00004A000000}"/>
    <cellStyle name="Linked Cell 2" xfId="37" xr:uid="{00000000-0005-0000-0000-00004B000000}"/>
    <cellStyle name="List Name - IBM Cognos" xfId="83" xr:uid="{00000000-0005-0000-0000-00004C000000}"/>
    <cellStyle name="Locked - IBM Cognos" xfId="84" xr:uid="{00000000-0005-0000-0000-00004D000000}"/>
    <cellStyle name="Measure - IBM Cognos" xfId="85" xr:uid="{00000000-0005-0000-0000-00004E000000}"/>
    <cellStyle name="Measure Header - IBM Cognos" xfId="86" xr:uid="{00000000-0005-0000-0000-00004F000000}"/>
    <cellStyle name="Measure Name - IBM Cognos" xfId="87" xr:uid="{00000000-0005-0000-0000-000050000000}"/>
    <cellStyle name="Measure Summary - IBM Cognos" xfId="88" xr:uid="{00000000-0005-0000-0000-000051000000}"/>
    <cellStyle name="Measure Summary TM1 - IBM Cognos" xfId="89" xr:uid="{00000000-0005-0000-0000-000052000000}"/>
    <cellStyle name="Measure Template - IBM Cognos" xfId="90" xr:uid="{00000000-0005-0000-0000-000053000000}"/>
    <cellStyle name="More - IBM Cognos" xfId="91" xr:uid="{00000000-0005-0000-0000-000054000000}"/>
    <cellStyle name="Neutral 2" xfId="38" xr:uid="{00000000-0005-0000-0000-000055000000}"/>
    <cellStyle name="Normal" xfId="0" builtinId="0" customBuiltin="1"/>
    <cellStyle name="Normal 2" xfId="39" xr:uid="{00000000-0005-0000-0000-000057000000}"/>
    <cellStyle name="Normal 3" xfId="1" xr:uid="{00000000-0005-0000-0000-000058000000}"/>
    <cellStyle name="Normal_2008YTD_BD_ahm" xfId="102" xr:uid="{E4494FCE-EF25-4B96-94C7-F0E8BDA32A30}"/>
    <cellStyle name="Note 2" xfId="40" xr:uid="{00000000-0005-0000-0000-000059000000}"/>
    <cellStyle name="Output 2" xfId="41" xr:uid="{00000000-0005-0000-0000-00005A000000}"/>
    <cellStyle name="Pending Change - IBM Cognos" xfId="92" xr:uid="{00000000-0005-0000-0000-00005B000000}"/>
    <cellStyle name="Percent" xfId="103" builtinId="5"/>
    <cellStyle name="Row Name - IBM Cognos" xfId="93" xr:uid="{00000000-0005-0000-0000-00005C000000}"/>
    <cellStyle name="Row Template - IBM Cognos" xfId="94" xr:uid="{00000000-0005-0000-0000-00005D000000}"/>
    <cellStyle name="Summary Column Name - IBM Cognos" xfId="95" xr:uid="{00000000-0005-0000-0000-00005E000000}"/>
    <cellStyle name="Summary Column Name TM1 - IBM Cognos" xfId="96" xr:uid="{00000000-0005-0000-0000-00005F000000}"/>
    <cellStyle name="Summary Row Name - IBM Cognos" xfId="97" xr:uid="{00000000-0005-0000-0000-000060000000}"/>
    <cellStyle name="Summary Row Name TM1 - IBM Cognos" xfId="98" xr:uid="{00000000-0005-0000-0000-000061000000}"/>
    <cellStyle name="Total 2" xfId="42" xr:uid="{00000000-0005-0000-0000-000062000000}"/>
    <cellStyle name="Unsaved Change - IBM Cognos" xfId="99" xr:uid="{00000000-0005-0000-0000-000063000000}"/>
    <cellStyle name="Warning Text 2" xfId="43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CafeStyleVersion" r:id="rId1"/>
    <customPr name="LastTupleSet_COR_Mapping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39997558519241921"/>
  </sheetPr>
  <dimension ref="A1:BH29"/>
  <sheetViews>
    <sheetView zoomScale="90" zoomScaleNormal="90" workbookViewId="0">
      <selection activeCell="H36" sqref="H36"/>
    </sheetView>
  </sheetViews>
  <sheetFormatPr defaultColWidth="9.140625" defaultRowHeight="15" x14ac:dyDescent="0.25"/>
  <cols>
    <col min="1" max="1" width="29.42578125" customWidth="1"/>
    <col min="2" max="2" width="18" bestFit="1" customWidth="1"/>
    <col min="3" max="3" width="11.140625" bestFit="1" customWidth="1"/>
    <col min="4" max="22" width="15.7109375" style="4" bestFit="1" customWidth="1"/>
    <col min="23" max="24" width="15.7109375" bestFit="1" customWidth="1"/>
    <col min="25" max="25" width="12" bestFit="1" customWidth="1"/>
    <col min="26" max="43" width="10.42578125" bestFit="1" customWidth="1"/>
  </cols>
  <sheetData>
    <row r="1" spans="1:60" x14ac:dyDescent="0.25">
      <c r="A1" s="8" t="s">
        <v>8</v>
      </c>
      <c r="B1" s="9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60" x14ac:dyDescent="0.25">
      <c r="A2" s="10" t="s">
        <v>0</v>
      </c>
      <c r="B2" s="1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</row>
    <row r="4" spans="1:60" x14ac:dyDescent="0.25">
      <c r="A4" s="12"/>
      <c r="B4" s="12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60" x14ac:dyDescent="0.25">
      <c r="A5" s="12" t="s">
        <v>1</v>
      </c>
      <c r="B5" s="12" t="s">
        <v>11</v>
      </c>
      <c r="C5" s="12"/>
      <c r="D5" s="16">
        <v>45292</v>
      </c>
      <c r="E5" s="16">
        <v>45323</v>
      </c>
      <c r="F5" s="16">
        <v>45352</v>
      </c>
      <c r="G5" s="16">
        <v>45383</v>
      </c>
      <c r="H5" s="16">
        <v>45413</v>
      </c>
      <c r="I5" s="16">
        <v>45444</v>
      </c>
      <c r="J5" s="16">
        <v>45474</v>
      </c>
      <c r="K5" s="16">
        <v>45505</v>
      </c>
      <c r="L5" s="16">
        <v>45536</v>
      </c>
      <c r="M5" s="16">
        <v>45566</v>
      </c>
      <c r="N5" s="16">
        <v>45597</v>
      </c>
      <c r="O5" s="16">
        <v>45627</v>
      </c>
      <c r="P5" s="16">
        <v>45658</v>
      </c>
      <c r="Q5" s="16">
        <v>45689</v>
      </c>
      <c r="R5" s="16">
        <v>45717</v>
      </c>
      <c r="S5" s="16">
        <v>45748</v>
      </c>
      <c r="T5" s="16">
        <v>45778</v>
      </c>
      <c r="U5" s="16">
        <v>45809</v>
      </c>
      <c r="V5" s="16">
        <v>45839</v>
      </c>
      <c r="W5" s="16">
        <v>45870</v>
      </c>
      <c r="X5" s="16">
        <v>45901</v>
      </c>
      <c r="Y5" s="16">
        <v>45931</v>
      </c>
    </row>
    <row r="6" spans="1:60" x14ac:dyDescent="0.25">
      <c r="A6" t="s">
        <v>5</v>
      </c>
      <c r="B6" t="s">
        <v>9</v>
      </c>
      <c r="C6" t="s">
        <v>3</v>
      </c>
      <c r="D6" s="19">
        <v>108524</v>
      </c>
      <c r="E6" s="19">
        <v>108596</v>
      </c>
      <c r="F6" s="19">
        <v>108677</v>
      </c>
      <c r="G6" s="19">
        <v>108905</v>
      </c>
      <c r="H6" s="19">
        <v>109312</v>
      </c>
      <c r="I6" s="19">
        <v>109456</v>
      </c>
      <c r="J6" s="19">
        <v>109547</v>
      </c>
      <c r="K6" s="19">
        <v>109572</v>
      </c>
      <c r="L6" s="19">
        <v>109537</v>
      </c>
      <c r="M6" s="5">
        <v>109256</v>
      </c>
      <c r="N6" s="5">
        <v>109084</v>
      </c>
      <c r="O6" s="5">
        <v>109091</v>
      </c>
      <c r="P6" s="5">
        <v>109118</v>
      </c>
      <c r="Q6" s="5">
        <v>109178</v>
      </c>
      <c r="R6" s="5">
        <v>109223</v>
      </c>
      <c r="S6" s="5">
        <v>109371</v>
      </c>
      <c r="T6" s="5">
        <v>109781</v>
      </c>
      <c r="U6" s="5">
        <v>109994</v>
      </c>
      <c r="V6" s="5">
        <v>110087</v>
      </c>
      <c r="W6" s="6"/>
      <c r="X6" s="6"/>
      <c r="Y6" s="6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C7" t="s">
        <v>4</v>
      </c>
      <c r="D7" s="5">
        <v>66957823.454999998</v>
      </c>
      <c r="E7" s="5">
        <v>63708127.683000013</v>
      </c>
      <c r="F7" s="5">
        <v>57497829.482000008</v>
      </c>
      <c r="G7" s="5">
        <v>54209079.109000012</v>
      </c>
      <c r="H7" s="5">
        <v>48026987.323000014</v>
      </c>
      <c r="I7" s="5">
        <v>39605826.195999995</v>
      </c>
      <c r="J7" s="5">
        <v>58245968.193999998</v>
      </c>
      <c r="K7" s="5">
        <v>57797474.398999974</v>
      </c>
      <c r="L7" s="5">
        <v>48628376.086999997</v>
      </c>
      <c r="M7" s="5">
        <v>46924320.093999997</v>
      </c>
      <c r="N7" s="5">
        <v>43343950.160000004</v>
      </c>
      <c r="O7" s="5">
        <v>59684282.661999993</v>
      </c>
      <c r="P7" s="5">
        <v>70358673.847000048</v>
      </c>
      <c r="Q7" s="5">
        <v>64916855.873000011</v>
      </c>
      <c r="R7" s="5">
        <v>60768833.116000019</v>
      </c>
      <c r="S7" s="5">
        <v>51033023.655000009</v>
      </c>
      <c r="T7" s="5">
        <v>43449921.202</v>
      </c>
      <c r="U7" s="5">
        <v>39848461.967000008</v>
      </c>
      <c r="V7" s="5">
        <v>52026384.174000114</v>
      </c>
      <c r="W7" s="7"/>
      <c r="X7" s="7"/>
      <c r="Y7" s="7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60" x14ac:dyDescent="0.25">
      <c r="D8" s="20"/>
      <c r="E8" s="20"/>
      <c r="F8" s="20"/>
      <c r="G8" s="20"/>
      <c r="H8" s="20"/>
      <c r="I8" s="20"/>
      <c r="J8" s="20"/>
      <c r="K8" s="20"/>
      <c r="L8" s="43"/>
      <c r="M8" s="17"/>
      <c r="N8" s="17"/>
      <c r="O8" s="17"/>
      <c r="P8" s="17"/>
      <c r="Q8" s="17"/>
      <c r="R8" s="17"/>
      <c r="S8" s="17"/>
      <c r="T8" s="17"/>
      <c r="U8" s="17"/>
      <c r="V8" s="17"/>
      <c r="W8" s="5"/>
      <c r="X8" s="5"/>
      <c r="Y8" s="5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60" x14ac:dyDescent="0.25">
      <c r="B9" t="s">
        <v>12</v>
      </c>
      <c r="C9" t="s">
        <v>3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1</v>
      </c>
      <c r="J9" s="20">
        <v>1</v>
      </c>
      <c r="K9" s="20">
        <v>1</v>
      </c>
      <c r="L9" s="20">
        <v>1</v>
      </c>
      <c r="M9" s="5">
        <v>1</v>
      </c>
      <c r="N9" s="5">
        <v>1</v>
      </c>
      <c r="O9" s="5">
        <v>1</v>
      </c>
      <c r="P9" s="5">
        <v>1</v>
      </c>
      <c r="Q9" s="5">
        <v>1</v>
      </c>
      <c r="R9" s="5">
        <v>1</v>
      </c>
      <c r="S9" s="5">
        <v>1</v>
      </c>
      <c r="T9" s="5">
        <v>1</v>
      </c>
      <c r="U9" s="5">
        <v>1</v>
      </c>
      <c r="V9" s="5">
        <v>1</v>
      </c>
      <c r="W9" s="5"/>
      <c r="X9" s="5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60" x14ac:dyDescent="0.25">
      <c r="C10" t="s">
        <v>4</v>
      </c>
      <c r="D10" s="5">
        <v>35096.76</v>
      </c>
      <c r="E10" s="5">
        <v>31199.279999999999</v>
      </c>
      <c r="F10" s="5">
        <v>30200.639999999999</v>
      </c>
      <c r="G10" s="5">
        <v>28093</v>
      </c>
      <c r="H10" s="5">
        <v>27527</v>
      </c>
      <c r="I10" s="5">
        <v>28541</v>
      </c>
      <c r="J10" s="5">
        <v>36865.919999999998</v>
      </c>
      <c r="K10" s="5">
        <v>38098.199999999997</v>
      </c>
      <c r="L10" s="5">
        <v>29400</v>
      </c>
      <c r="M10" s="5">
        <v>29935.56</v>
      </c>
      <c r="N10" s="5">
        <v>30721.8</v>
      </c>
      <c r="O10" s="5">
        <v>21323</v>
      </c>
      <c r="P10" s="5">
        <v>40226</v>
      </c>
      <c r="Q10" s="5">
        <v>34834.800000000003</v>
      </c>
      <c r="R10" s="5">
        <v>33376.559999999998</v>
      </c>
      <c r="S10" s="5">
        <v>30723</v>
      </c>
      <c r="T10" s="5">
        <v>31349.4</v>
      </c>
      <c r="U10" s="5">
        <v>30504.6</v>
      </c>
      <c r="V10" s="5">
        <v>38916.6</v>
      </c>
      <c r="W10" s="5"/>
      <c r="X10" s="5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60" ht="15.75" thickBot="1" x14ac:dyDescent="0.3">
      <c r="A11" s="3"/>
      <c r="B11" s="3"/>
      <c r="C11" s="3"/>
      <c r="D11" s="21"/>
      <c r="E11" s="21"/>
      <c r="F11" s="21"/>
      <c r="G11" s="21"/>
      <c r="H11" s="21"/>
      <c r="I11" s="21"/>
      <c r="J11" s="21"/>
      <c r="K11" s="21"/>
      <c r="L11" s="21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5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60" ht="15.75" thickTop="1" x14ac:dyDescent="0.25">
      <c r="D12" s="20"/>
      <c r="E12" s="20"/>
      <c r="F12" s="20"/>
      <c r="G12" s="20"/>
      <c r="H12" s="20"/>
      <c r="I12" s="20"/>
      <c r="J12" s="20"/>
      <c r="K12" s="20"/>
      <c r="L12" s="20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60" x14ac:dyDescent="0.25">
      <c r="A13" t="s">
        <v>2</v>
      </c>
      <c r="D13" s="20"/>
      <c r="E13" s="20"/>
      <c r="F13" s="20"/>
      <c r="G13" s="20"/>
      <c r="H13" s="20"/>
      <c r="I13" s="20"/>
      <c r="J13" s="20"/>
      <c r="K13" s="20"/>
      <c r="L13" s="20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60" x14ac:dyDescent="0.25">
      <c r="C14" t="s">
        <v>3</v>
      </c>
      <c r="D14" s="19">
        <f t="shared" ref="D14:L15" si="0">D6+D9</f>
        <v>108525</v>
      </c>
      <c r="E14" s="19">
        <f t="shared" si="0"/>
        <v>108597</v>
      </c>
      <c r="F14" s="19">
        <f t="shared" si="0"/>
        <v>108678</v>
      </c>
      <c r="G14" s="19">
        <f t="shared" si="0"/>
        <v>108906</v>
      </c>
      <c r="H14" s="19">
        <f t="shared" si="0"/>
        <v>109313</v>
      </c>
      <c r="I14" s="19">
        <f t="shared" si="0"/>
        <v>109457</v>
      </c>
      <c r="J14" s="19">
        <f t="shared" si="0"/>
        <v>109548</v>
      </c>
      <c r="K14" s="19">
        <f t="shared" si="0"/>
        <v>109573</v>
      </c>
      <c r="L14" s="19">
        <f t="shared" si="0"/>
        <v>109538</v>
      </c>
      <c r="M14" s="5">
        <f t="shared" ref="M14:V14" si="1">M6+M9</f>
        <v>109257</v>
      </c>
      <c r="N14" s="5">
        <f t="shared" si="1"/>
        <v>109085</v>
      </c>
      <c r="O14" s="5">
        <f t="shared" si="1"/>
        <v>109092</v>
      </c>
      <c r="P14" s="5">
        <f t="shared" si="1"/>
        <v>109119</v>
      </c>
      <c r="Q14" s="5">
        <f t="shared" si="1"/>
        <v>109179</v>
      </c>
      <c r="R14" s="5">
        <f t="shared" si="1"/>
        <v>109224</v>
      </c>
      <c r="S14" s="5">
        <f t="shared" si="1"/>
        <v>109372</v>
      </c>
      <c r="T14" s="5">
        <f t="shared" si="1"/>
        <v>109782</v>
      </c>
      <c r="U14" s="5">
        <f t="shared" si="1"/>
        <v>109995</v>
      </c>
      <c r="V14" s="5">
        <f t="shared" si="1"/>
        <v>110088</v>
      </c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60" x14ac:dyDescent="0.25">
      <c r="C15" t="s">
        <v>4</v>
      </c>
      <c r="D15" s="19">
        <f t="shared" si="0"/>
        <v>66992920.214999996</v>
      </c>
      <c r="E15" s="19">
        <f t="shared" si="0"/>
        <v>63739326.963000014</v>
      </c>
      <c r="F15" s="19">
        <f t="shared" si="0"/>
        <v>57528030.122000009</v>
      </c>
      <c r="G15" s="19">
        <f t="shared" si="0"/>
        <v>54237172.109000012</v>
      </c>
      <c r="H15" s="19">
        <f t="shared" si="0"/>
        <v>48054514.323000014</v>
      </c>
      <c r="I15" s="19">
        <f t="shared" si="0"/>
        <v>39634367.195999995</v>
      </c>
      <c r="J15" s="19">
        <f t="shared" si="0"/>
        <v>58282834.114</v>
      </c>
      <c r="K15" s="19">
        <f t="shared" si="0"/>
        <v>57835572.598999977</v>
      </c>
      <c r="L15" s="19">
        <f t="shared" si="0"/>
        <v>48657776.086999997</v>
      </c>
      <c r="M15" s="19">
        <f>M7+M10</f>
        <v>46954255.653999999</v>
      </c>
      <c r="N15" s="19">
        <f t="shared" ref="N15:V15" si="2">N7+N10</f>
        <v>43374671.960000001</v>
      </c>
      <c r="O15" s="19">
        <f t="shared" si="2"/>
        <v>59705605.661999993</v>
      </c>
      <c r="P15" s="19">
        <f t="shared" si="2"/>
        <v>70398899.847000048</v>
      </c>
      <c r="Q15" s="19">
        <f t="shared" si="2"/>
        <v>64951690.673000008</v>
      </c>
      <c r="R15" s="19">
        <f t="shared" si="2"/>
        <v>60802209.676000021</v>
      </c>
      <c r="S15" s="19">
        <f t="shared" si="2"/>
        <v>51063746.655000009</v>
      </c>
      <c r="T15" s="19">
        <f t="shared" si="2"/>
        <v>43481270.601999998</v>
      </c>
      <c r="U15" s="19">
        <f>U7+U10</f>
        <v>39878966.567000009</v>
      </c>
      <c r="V15" s="19">
        <f t="shared" si="2"/>
        <v>52065300.774000116</v>
      </c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60" x14ac:dyDescent="0.25">
      <c r="D16" s="20"/>
      <c r="E16" s="20"/>
      <c r="F16" s="20"/>
      <c r="G16" s="20"/>
      <c r="H16" s="20"/>
      <c r="I16" s="20"/>
      <c r="J16" s="20"/>
      <c r="K16" s="20"/>
      <c r="L16" s="20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x14ac:dyDescent="0.25">
      <c r="D17" s="20"/>
      <c r="E17" s="20"/>
      <c r="F17" s="20"/>
      <c r="G17" s="20"/>
      <c r="H17" s="20"/>
      <c r="I17" s="20"/>
      <c r="J17" s="20"/>
      <c r="K17" s="20"/>
      <c r="L17" s="20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x14ac:dyDescent="0.25">
      <c r="A18" t="s">
        <v>6</v>
      </c>
      <c r="D18" s="20"/>
      <c r="E18" s="20"/>
      <c r="F18" s="20"/>
      <c r="G18" s="20"/>
      <c r="H18" s="20"/>
      <c r="I18" s="20"/>
      <c r="J18" s="20"/>
      <c r="K18" s="20"/>
      <c r="L18" s="20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x14ac:dyDescent="0.25">
      <c r="C19" t="s">
        <v>3</v>
      </c>
      <c r="D19" s="19">
        <v>18056</v>
      </c>
      <c r="E19" s="19">
        <v>18019</v>
      </c>
      <c r="F19" s="19">
        <v>18049</v>
      </c>
      <c r="G19" s="19">
        <v>18119</v>
      </c>
      <c r="H19" s="19">
        <v>18178</v>
      </c>
      <c r="I19" s="19">
        <v>18213</v>
      </c>
      <c r="J19" s="19">
        <v>18250</v>
      </c>
      <c r="K19" s="19">
        <v>18252</v>
      </c>
      <c r="L19" s="19">
        <v>18248</v>
      </c>
      <c r="M19" s="5">
        <v>18181</v>
      </c>
      <c r="N19" s="5">
        <v>18103</v>
      </c>
      <c r="O19" s="5">
        <v>18089</v>
      </c>
      <c r="P19" s="5">
        <v>18109</v>
      </c>
      <c r="Q19" s="5">
        <v>18088</v>
      </c>
      <c r="R19" s="5">
        <v>18106</v>
      </c>
      <c r="S19" s="5">
        <v>18192</v>
      </c>
      <c r="T19" s="5">
        <v>18253</v>
      </c>
      <c r="U19" s="5">
        <v>18305</v>
      </c>
      <c r="V19" s="5">
        <v>18343</v>
      </c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x14ac:dyDescent="0.25">
      <c r="C20" t="s">
        <v>4</v>
      </c>
      <c r="D20" s="5">
        <v>15151360.510000002</v>
      </c>
      <c r="E20" s="5">
        <v>15182961.348000001</v>
      </c>
      <c r="F20" s="5">
        <v>13516534.256999999</v>
      </c>
      <c r="G20" s="5">
        <v>13166865.794999998</v>
      </c>
      <c r="H20" s="5">
        <v>12154665.014</v>
      </c>
      <c r="I20" s="5">
        <v>10606706.129999999</v>
      </c>
      <c r="J20" s="5">
        <v>14672122.002000002</v>
      </c>
      <c r="K20" s="5">
        <v>14432659.417999998</v>
      </c>
      <c r="L20" s="5">
        <v>12286078.663000001</v>
      </c>
      <c r="M20" s="5">
        <v>12651915.401000002</v>
      </c>
      <c r="N20" s="5">
        <v>10866455.152999999</v>
      </c>
      <c r="O20" s="5">
        <v>13941165.948999999</v>
      </c>
      <c r="P20" s="5">
        <v>16397585.938000001</v>
      </c>
      <c r="Q20" s="5">
        <v>15317609.613999998</v>
      </c>
      <c r="R20" s="5">
        <v>14857428.375</v>
      </c>
      <c r="S20" s="5">
        <v>12885352.568999998</v>
      </c>
      <c r="T20" s="5">
        <v>11650440.388</v>
      </c>
      <c r="U20" s="5">
        <v>11361801.376999998</v>
      </c>
      <c r="V20" s="5">
        <v>14011288.855999991</v>
      </c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x14ac:dyDescent="0.25">
      <c r="D21" s="20"/>
      <c r="E21" s="20"/>
      <c r="F21" s="20"/>
      <c r="G21" s="20"/>
      <c r="H21" s="20"/>
      <c r="I21" s="20"/>
      <c r="J21" s="20"/>
      <c r="K21" s="20"/>
      <c r="L21" s="20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x14ac:dyDescent="0.25">
      <c r="D22" s="20"/>
      <c r="E22" s="20"/>
      <c r="F22" s="20"/>
      <c r="G22" s="20"/>
      <c r="H22" s="20"/>
      <c r="I22" s="20"/>
      <c r="J22" s="20"/>
      <c r="K22" s="20"/>
      <c r="L22" s="20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x14ac:dyDescent="0.25">
      <c r="A23" t="s">
        <v>7</v>
      </c>
      <c r="C23" t="s">
        <v>3</v>
      </c>
      <c r="D23" s="19">
        <v>4849</v>
      </c>
      <c r="E23" s="19">
        <v>4849</v>
      </c>
      <c r="F23" s="19">
        <v>4851</v>
      </c>
      <c r="G23" s="19">
        <v>4851</v>
      </c>
      <c r="H23" s="19">
        <v>4851</v>
      </c>
      <c r="I23" s="19">
        <v>4852</v>
      </c>
      <c r="J23" s="19">
        <v>4853</v>
      </c>
      <c r="K23" s="19">
        <v>4854</v>
      </c>
      <c r="L23" s="19">
        <v>4853</v>
      </c>
      <c r="M23" s="5">
        <v>4851</v>
      </c>
      <c r="N23" s="5">
        <v>4851</v>
      </c>
      <c r="O23" s="5">
        <v>4848</v>
      </c>
      <c r="P23" s="5">
        <v>4849</v>
      </c>
      <c r="Q23" s="5">
        <v>4849</v>
      </c>
      <c r="R23" s="5">
        <v>4849</v>
      </c>
      <c r="S23" s="5">
        <v>4849</v>
      </c>
      <c r="T23" s="5">
        <v>4848</v>
      </c>
      <c r="U23" s="5">
        <v>4848</v>
      </c>
      <c r="V23" s="5">
        <v>4846</v>
      </c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x14ac:dyDescent="0.25">
      <c r="C24" t="s">
        <v>4</v>
      </c>
      <c r="D24" s="19">
        <v>510567.56400000001</v>
      </c>
      <c r="E24" s="19">
        <v>523864.61799999996</v>
      </c>
      <c r="F24" s="19">
        <v>484580.54200000013</v>
      </c>
      <c r="G24" s="19">
        <v>500014.19900000002</v>
      </c>
      <c r="H24" s="19">
        <v>437003</v>
      </c>
      <c r="I24" s="19">
        <v>492396</v>
      </c>
      <c r="J24" s="19">
        <v>578915</v>
      </c>
      <c r="K24" s="19">
        <v>488680</v>
      </c>
      <c r="L24" s="19">
        <v>490509</v>
      </c>
      <c r="M24" s="5">
        <v>518949</v>
      </c>
      <c r="N24" s="5">
        <v>503679</v>
      </c>
      <c r="O24" s="5">
        <v>514280</v>
      </c>
      <c r="P24" s="5">
        <v>460814</v>
      </c>
      <c r="Q24" s="5">
        <v>405243</v>
      </c>
      <c r="R24" s="5">
        <v>444628</v>
      </c>
      <c r="S24" s="5">
        <v>401501</v>
      </c>
      <c r="T24" s="5">
        <v>409825</v>
      </c>
      <c r="U24" s="5">
        <v>406285</v>
      </c>
      <c r="V24" s="5">
        <v>536326</v>
      </c>
      <c r="W24" s="5"/>
      <c r="X24" s="5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5.75" thickBot="1" x14ac:dyDescent="0.3">
      <c r="A25" s="3"/>
      <c r="B25" s="3"/>
      <c r="C25" s="3"/>
      <c r="D25" s="21"/>
      <c r="E25" s="21"/>
      <c r="F25" s="21"/>
      <c r="G25" s="21"/>
      <c r="H25" s="21"/>
      <c r="I25" s="21"/>
      <c r="J25" s="21"/>
      <c r="K25" s="21"/>
      <c r="L25" s="21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3"/>
      <c r="X25" s="3"/>
      <c r="Y25" s="3"/>
    </row>
    <row r="26" spans="1:43" ht="15.75" thickTop="1" x14ac:dyDescent="0.25">
      <c r="D26" s="20"/>
      <c r="E26" s="20"/>
      <c r="F26" s="20"/>
      <c r="G26" s="20"/>
      <c r="H26" s="20"/>
      <c r="I26" s="20"/>
      <c r="J26" s="20"/>
      <c r="K26" s="20"/>
      <c r="L26" s="20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43" x14ac:dyDescent="0.25">
      <c r="A27" t="s">
        <v>10</v>
      </c>
      <c r="D27" s="20"/>
      <c r="E27" s="20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43" x14ac:dyDescent="0.25">
      <c r="C28" t="s">
        <v>3</v>
      </c>
      <c r="D28" s="5">
        <f>D14+D19+D23</f>
        <v>131430</v>
      </c>
      <c r="E28" s="5">
        <f t="shared" ref="E28:V28" si="3">E14+E19+E23</f>
        <v>131465</v>
      </c>
      <c r="F28" s="5">
        <f t="shared" si="3"/>
        <v>131578</v>
      </c>
      <c r="G28" s="5">
        <f t="shared" si="3"/>
        <v>131876</v>
      </c>
      <c r="H28" s="5">
        <f t="shared" si="3"/>
        <v>132342</v>
      </c>
      <c r="I28" s="5">
        <f t="shared" si="3"/>
        <v>132522</v>
      </c>
      <c r="J28" s="5">
        <f t="shared" si="3"/>
        <v>132651</v>
      </c>
      <c r="K28" s="5">
        <f t="shared" si="3"/>
        <v>132679</v>
      </c>
      <c r="L28" s="5">
        <f t="shared" si="3"/>
        <v>132639</v>
      </c>
      <c r="M28" s="5">
        <f t="shared" si="3"/>
        <v>132289</v>
      </c>
      <c r="N28" s="5">
        <f t="shared" si="3"/>
        <v>132039</v>
      </c>
      <c r="O28" s="5">
        <f t="shared" si="3"/>
        <v>132029</v>
      </c>
      <c r="P28" s="5">
        <f t="shared" si="3"/>
        <v>132077</v>
      </c>
      <c r="Q28" s="5">
        <f t="shared" si="3"/>
        <v>132116</v>
      </c>
      <c r="R28" s="5">
        <f t="shared" si="3"/>
        <v>132179</v>
      </c>
      <c r="S28" s="5">
        <f t="shared" si="3"/>
        <v>132413</v>
      </c>
      <c r="T28" s="5">
        <f t="shared" si="3"/>
        <v>132883</v>
      </c>
      <c r="U28" s="5">
        <f t="shared" si="3"/>
        <v>133148</v>
      </c>
      <c r="V28" s="5">
        <f t="shared" si="3"/>
        <v>133277</v>
      </c>
      <c r="W28" s="5"/>
      <c r="X28" s="5"/>
      <c r="Y28" s="5"/>
    </row>
    <row r="29" spans="1:43" x14ac:dyDescent="0.25">
      <c r="C29" t="s">
        <v>4</v>
      </c>
      <c r="D29" s="19">
        <f>D15+D20+D24</f>
        <v>82654848.28899999</v>
      </c>
      <c r="E29" s="19">
        <f t="shared" ref="E29:V29" si="4">E15+E20+E24</f>
        <v>79446152.92900002</v>
      </c>
      <c r="F29" s="19">
        <f t="shared" si="4"/>
        <v>71529144.921000004</v>
      </c>
      <c r="G29" s="19">
        <f t="shared" si="4"/>
        <v>67904052.103000015</v>
      </c>
      <c r="H29" s="19">
        <f t="shared" si="4"/>
        <v>60646182.337000012</v>
      </c>
      <c r="I29" s="19">
        <f t="shared" si="4"/>
        <v>50733469.32599999</v>
      </c>
      <c r="J29" s="19">
        <f t="shared" si="4"/>
        <v>73533871.115999997</v>
      </c>
      <c r="K29" s="19">
        <f t="shared" si="4"/>
        <v>72756912.016999975</v>
      </c>
      <c r="L29" s="19">
        <f t="shared" si="4"/>
        <v>61434363.75</v>
      </c>
      <c r="M29" s="19">
        <f t="shared" si="4"/>
        <v>60125120.055</v>
      </c>
      <c r="N29" s="19">
        <f t="shared" si="4"/>
        <v>54744806.112999998</v>
      </c>
      <c r="O29" s="19">
        <f t="shared" si="4"/>
        <v>74161051.610999987</v>
      </c>
      <c r="P29" s="19">
        <f t="shared" si="4"/>
        <v>87257299.785000056</v>
      </c>
      <c r="Q29" s="19">
        <f t="shared" si="4"/>
        <v>80674543.287</v>
      </c>
      <c r="R29" s="19">
        <f t="shared" si="4"/>
        <v>76104266.051000029</v>
      </c>
      <c r="S29" s="19">
        <f t="shared" si="4"/>
        <v>64350600.224000007</v>
      </c>
      <c r="T29" s="19">
        <f t="shared" si="4"/>
        <v>55541535.989999995</v>
      </c>
      <c r="U29" s="19">
        <f t="shared" si="4"/>
        <v>51647052.944000006</v>
      </c>
      <c r="V29" s="19">
        <f t="shared" si="4"/>
        <v>66612915.630000107</v>
      </c>
      <c r="W29" s="5"/>
      <c r="X29" s="5"/>
      <c r="Y29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1E91-6154-4F5F-AB0F-25E8C56A81D3}">
  <sheetPr>
    <tabColor theme="9" tint="0.39997558519241921"/>
  </sheetPr>
  <dimension ref="A1:Z35"/>
  <sheetViews>
    <sheetView tabSelected="1" zoomScale="68" zoomScaleNormal="60" workbookViewId="0">
      <selection activeCell="G45" sqref="G45"/>
    </sheetView>
  </sheetViews>
  <sheetFormatPr defaultColWidth="9.140625" defaultRowHeight="15" x14ac:dyDescent="0.25"/>
  <cols>
    <col min="1" max="1" width="34.7109375" customWidth="1"/>
    <col min="2" max="2" width="20.42578125" bestFit="1" customWidth="1"/>
    <col min="3" max="3" width="8.42578125" bestFit="1" customWidth="1"/>
    <col min="4" max="4" width="16.5703125" bestFit="1" customWidth="1"/>
    <col min="5" max="7" width="16.140625" bestFit="1" customWidth="1"/>
    <col min="8" max="9" width="16.5703125" bestFit="1" customWidth="1"/>
    <col min="10" max="10" width="15.42578125" bestFit="1" customWidth="1"/>
    <col min="11" max="12" width="16.140625" bestFit="1" customWidth="1"/>
    <col min="13" max="13" width="17.5703125" customWidth="1"/>
    <col min="14" max="14" width="16.5703125" bestFit="1" customWidth="1"/>
    <col min="15" max="15" width="16.140625" bestFit="1" customWidth="1"/>
    <col min="16" max="16" width="15.42578125" bestFit="1" customWidth="1"/>
    <col min="17" max="18" width="16.140625" bestFit="1" customWidth="1"/>
    <col min="19" max="19" width="15.42578125" bestFit="1" customWidth="1"/>
    <col min="20" max="22" width="16.140625" bestFit="1" customWidth="1"/>
    <col min="23" max="23" width="10.5703125" bestFit="1" customWidth="1"/>
    <col min="24" max="25" width="7.5703125" bestFit="1" customWidth="1"/>
  </cols>
  <sheetData>
    <row r="1" spans="1:25" x14ac:dyDescent="0.25">
      <c r="A1" s="8" t="s">
        <v>8</v>
      </c>
    </row>
    <row r="2" spans="1:25" x14ac:dyDescent="0.25">
      <c r="A2" s="10" t="s">
        <v>13</v>
      </c>
    </row>
    <row r="4" spans="1:25" x14ac:dyDescent="0.25">
      <c r="A4" s="22"/>
      <c r="B4" s="22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spans="1:25" x14ac:dyDescent="0.25">
      <c r="A5" s="24" t="s">
        <v>1</v>
      </c>
      <c r="B5" s="25" t="s">
        <v>14</v>
      </c>
      <c r="C5" s="25"/>
      <c r="D5" s="26">
        <v>45301</v>
      </c>
      <c r="E5" s="26">
        <v>45332</v>
      </c>
      <c r="F5" s="26">
        <v>45361</v>
      </c>
      <c r="G5" s="26">
        <v>45392</v>
      </c>
      <c r="H5" s="26">
        <v>45422</v>
      </c>
      <c r="I5" s="26">
        <v>45453</v>
      </c>
      <c r="J5" s="26">
        <v>45483</v>
      </c>
      <c r="K5" s="26">
        <v>45514</v>
      </c>
      <c r="L5" s="26">
        <v>45545</v>
      </c>
      <c r="M5" s="26">
        <v>45575</v>
      </c>
      <c r="N5" s="26">
        <v>45606</v>
      </c>
      <c r="O5" s="26">
        <v>45636</v>
      </c>
      <c r="P5" s="26">
        <v>45667</v>
      </c>
      <c r="Q5" s="26">
        <v>45698</v>
      </c>
      <c r="R5" s="26">
        <v>45726</v>
      </c>
      <c r="S5" s="26">
        <v>45757</v>
      </c>
      <c r="T5" s="26">
        <v>45787</v>
      </c>
      <c r="U5" s="26">
        <v>45818</v>
      </c>
      <c r="V5" s="26">
        <v>45848</v>
      </c>
      <c r="W5" s="26">
        <v>45879</v>
      </c>
      <c r="X5" s="26">
        <v>45910</v>
      </c>
      <c r="Y5" s="26">
        <v>45940</v>
      </c>
    </row>
    <row r="6" spans="1:25" x14ac:dyDescent="0.25">
      <c r="A6" t="s">
        <v>5</v>
      </c>
      <c r="B6" t="s">
        <v>9</v>
      </c>
      <c r="C6" t="s">
        <v>3</v>
      </c>
      <c r="D6" s="27">
        <v>101234</v>
      </c>
      <c r="E6" s="27">
        <v>101325</v>
      </c>
      <c r="F6" s="27">
        <v>101406</v>
      </c>
      <c r="G6" s="27">
        <v>101736</v>
      </c>
      <c r="H6" s="27">
        <v>102047</v>
      </c>
      <c r="I6" s="27">
        <v>102232</v>
      </c>
      <c r="J6" s="42">
        <v>102650</v>
      </c>
      <c r="K6" s="42">
        <v>101946</v>
      </c>
      <c r="L6" s="42">
        <v>102078</v>
      </c>
      <c r="M6" s="42">
        <v>103065</v>
      </c>
      <c r="N6" s="42">
        <v>103072</v>
      </c>
      <c r="O6" s="42">
        <v>103080</v>
      </c>
      <c r="P6" s="42">
        <v>103043</v>
      </c>
      <c r="Q6" s="42">
        <v>103301</v>
      </c>
      <c r="R6" s="42">
        <v>103075</v>
      </c>
      <c r="S6" s="42">
        <v>103344</v>
      </c>
      <c r="T6" s="42">
        <v>103891</v>
      </c>
      <c r="U6" s="42">
        <v>104355</v>
      </c>
      <c r="V6" s="42">
        <v>104652</v>
      </c>
      <c r="W6" s="27"/>
      <c r="X6" s="27"/>
      <c r="Y6" s="27"/>
    </row>
    <row r="7" spans="1:25" x14ac:dyDescent="0.25">
      <c r="C7" t="s">
        <v>4</v>
      </c>
      <c r="D7" s="28">
        <v>62460199.350999996</v>
      </c>
      <c r="E7" s="28">
        <v>59442815.021000013</v>
      </c>
      <c r="F7" s="28">
        <v>53651374.17400001</v>
      </c>
      <c r="G7" s="28">
        <v>50640828.13000001</v>
      </c>
      <c r="H7" s="28">
        <v>44835197.963</v>
      </c>
      <c r="I7" s="28">
        <v>36992223.14199999</v>
      </c>
      <c r="J7" s="28">
        <v>54579114.118000016</v>
      </c>
      <c r="K7" s="28">
        <v>54179569.900999978</v>
      </c>
      <c r="L7" s="28">
        <v>45598109.250000007</v>
      </c>
      <c r="M7" s="28">
        <v>44015609.97299999</v>
      </c>
      <c r="N7" s="28">
        <v>40702525.856000006</v>
      </c>
      <c r="O7" s="28">
        <v>56443967.814999983</v>
      </c>
      <c r="P7" s="28">
        <v>66608714.648000032</v>
      </c>
      <c r="Q7" s="28">
        <v>61619131.479000017</v>
      </c>
      <c r="R7" s="28">
        <v>57510884.572000019</v>
      </c>
      <c r="S7" s="28">
        <v>48409731.398000002</v>
      </c>
      <c r="T7" s="28">
        <v>40999035.822000004</v>
      </c>
      <c r="U7" s="28">
        <v>37715463.702000007</v>
      </c>
      <c r="V7" s="28">
        <v>49435205.26900012</v>
      </c>
      <c r="W7" s="28"/>
      <c r="X7" s="28"/>
      <c r="Y7" s="28"/>
    </row>
    <row r="8" spans="1:25" x14ac:dyDescent="0.25"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x14ac:dyDescent="0.25">
      <c r="B9" t="s">
        <v>12</v>
      </c>
      <c r="C9" t="s">
        <v>3</v>
      </c>
      <c r="D9" s="29">
        <v>1</v>
      </c>
      <c r="E9" s="29">
        <v>1</v>
      </c>
      <c r="F9" s="29">
        <v>1</v>
      </c>
      <c r="G9" s="29">
        <v>1</v>
      </c>
      <c r="H9" s="29">
        <v>1</v>
      </c>
      <c r="I9" s="29">
        <v>1</v>
      </c>
      <c r="J9" s="27">
        <v>1</v>
      </c>
      <c r="K9" s="27">
        <v>1</v>
      </c>
      <c r="L9" s="27">
        <v>1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/>
      <c r="X9" s="27"/>
      <c r="Y9" s="27"/>
    </row>
    <row r="10" spans="1:25" x14ac:dyDescent="0.25">
      <c r="C10" t="s">
        <v>4</v>
      </c>
      <c r="D10" s="27">
        <v>35096.76</v>
      </c>
      <c r="E10" s="27">
        <v>31199.279999999999</v>
      </c>
      <c r="F10" s="27">
        <v>30200.639999999999</v>
      </c>
      <c r="G10" s="27">
        <v>28093</v>
      </c>
      <c r="H10" s="27">
        <v>27527</v>
      </c>
      <c r="I10" s="27">
        <v>28541</v>
      </c>
      <c r="J10" s="27">
        <v>36865.919999999998</v>
      </c>
      <c r="K10" s="27">
        <v>38098</v>
      </c>
      <c r="L10" s="27">
        <v>29399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/>
      <c r="X10" s="27"/>
      <c r="Y10" s="27"/>
    </row>
    <row r="11" spans="1:25" ht="15.75" thickBot="1" x14ac:dyDescent="0.3">
      <c r="A11" s="30"/>
      <c r="B11" s="3"/>
      <c r="C11" s="3"/>
      <c r="D11" s="31"/>
      <c r="E11" s="31"/>
      <c r="F11" s="31"/>
      <c r="G11" s="31"/>
      <c r="H11" s="31"/>
      <c r="I11" s="31"/>
      <c r="J11" s="31"/>
      <c r="K11" s="32"/>
      <c r="L11" s="32"/>
      <c r="M11" s="32"/>
      <c r="N11" s="31"/>
      <c r="O11" s="31"/>
      <c r="P11" s="31"/>
      <c r="Q11" s="31"/>
      <c r="R11" s="31"/>
      <c r="S11" s="31"/>
      <c r="T11" s="31"/>
      <c r="U11" s="31"/>
      <c r="V11" s="31"/>
      <c r="W11" s="32"/>
      <c r="X11" s="32"/>
      <c r="Y11" s="32"/>
    </row>
    <row r="12" spans="1:25" ht="15.75" thickTop="1" x14ac:dyDescent="0.25"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5" x14ac:dyDescent="0.25">
      <c r="A13" s="34" t="s">
        <v>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x14ac:dyDescent="0.25">
      <c r="A14" s="36"/>
      <c r="C14" t="s">
        <v>3</v>
      </c>
      <c r="D14" s="27">
        <f t="shared" ref="D14:I15" si="0">D6+D9</f>
        <v>101235</v>
      </c>
      <c r="E14" s="27">
        <f t="shared" si="0"/>
        <v>101326</v>
      </c>
      <c r="F14" s="27">
        <f t="shared" si="0"/>
        <v>101407</v>
      </c>
      <c r="G14" s="27">
        <f t="shared" si="0"/>
        <v>101737</v>
      </c>
      <c r="H14" s="27">
        <f t="shared" si="0"/>
        <v>102048</v>
      </c>
      <c r="I14" s="27">
        <f t="shared" si="0"/>
        <v>102233</v>
      </c>
      <c r="J14" s="27">
        <f>K6+J9</f>
        <v>101947</v>
      </c>
      <c r="K14" s="27">
        <f t="shared" ref="K14:L14" si="1">L6+K9</f>
        <v>102079</v>
      </c>
      <c r="L14" s="27">
        <f t="shared" si="1"/>
        <v>103066</v>
      </c>
      <c r="M14" s="27">
        <f t="shared" ref="M14:V14" si="2">M6+M9</f>
        <v>103065</v>
      </c>
      <c r="N14" s="27">
        <f t="shared" si="2"/>
        <v>103072</v>
      </c>
      <c r="O14" s="27">
        <f t="shared" si="2"/>
        <v>103080</v>
      </c>
      <c r="P14" s="27">
        <f t="shared" si="2"/>
        <v>103043</v>
      </c>
      <c r="Q14" s="27">
        <f t="shared" si="2"/>
        <v>103301</v>
      </c>
      <c r="R14" s="27">
        <f t="shared" si="2"/>
        <v>103075</v>
      </c>
      <c r="S14" s="27">
        <f t="shared" si="2"/>
        <v>103344</v>
      </c>
      <c r="T14" s="27">
        <f t="shared" si="2"/>
        <v>103891</v>
      </c>
      <c r="U14" s="27">
        <f t="shared" si="2"/>
        <v>104355</v>
      </c>
      <c r="V14" s="27">
        <f t="shared" si="2"/>
        <v>104652</v>
      </c>
      <c r="W14" s="27"/>
      <c r="X14" s="27"/>
      <c r="Y14" s="27"/>
    </row>
    <row r="15" spans="1:25" x14ac:dyDescent="0.25">
      <c r="A15" s="36"/>
      <c r="C15" t="s">
        <v>4</v>
      </c>
      <c r="D15" s="33">
        <f t="shared" si="0"/>
        <v>62495296.110999994</v>
      </c>
      <c r="E15" s="33">
        <f t="shared" si="0"/>
        <v>59474014.301000014</v>
      </c>
      <c r="F15" s="33">
        <f t="shared" si="0"/>
        <v>53681574.81400001</v>
      </c>
      <c r="G15" s="33">
        <f t="shared" si="0"/>
        <v>50668921.13000001</v>
      </c>
      <c r="H15" s="33">
        <f t="shared" si="0"/>
        <v>44862724.963</v>
      </c>
      <c r="I15" s="33">
        <f t="shared" si="0"/>
        <v>37020764.14199999</v>
      </c>
      <c r="J15" s="33">
        <f>J7+J10</f>
        <v>54615980.038000017</v>
      </c>
      <c r="K15" s="33">
        <f t="shared" ref="K15:V15" si="3">K7+K10</f>
        <v>54217667.900999978</v>
      </c>
      <c r="L15" s="33">
        <f t="shared" si="3"/>
        <v>45627508.250000007</v>
      </c>
      <c r="M15" s="33">
        <f t="shared" si="3"/>
        <v>44015609.97299999</v>
      </c>
      <c r="N15" s="33">
        <f t="shared" si="3"/>
        <v>40702525.856000006</v>
      </c>
      <c r="O15" s="33">
        <f t="shared" si="3"/>
        <v>56443967.814999983</v>
      </c>
      <c r="P15" s="33">
        <f t="shared" si="3"/>
        <v>66608714.648000032</v>
      </c>
      <c r="Q15" s="33">
        <f t="shared" si="3"/>
        <v>61619131.479000017</v>
      </c>
      <c r="R15" s="33">
        <f t="shared" si="3"/>
        <v>57510884.572000019</v>
      </c>
      <c r="S15" s="33">
        <f t="shared" si="3"/>
        <v>48409731.398000002</v>
      </c>
      <c r="T15" s="33">
        <f t="shared" si="3"/>
        <v>40999035.822000004</v>
      </c>
      <c r="U15" s="33">
        <f t="shared" si="3"/>
        <v>37715463.702000007</v>
      </c>
      <c r="V15" s="33">
        <f t="shared" si="3"/>
        <v>49435205.26900012</v>
      </c>
      <c r="W15" s="27"/>
      <c r="X15" s="27"/>
      <c r="Y15" s="27"/>
    </row>
    <row r="16" spans="1:25" x14ac:dyDescent="0.25">
      <c r="A16" s="36"/>
      <c r="D16" s="28"/>
      <c r="E16" s="28"/>
      <c r="F16" s="28"/>
      <c r="G16" s="28"/>
      <c r="H16" s="28"/>
      <c r="I16" s="28"/>
      <c r="J16" s="28"/>
      <c r="K16" s="33"/>
      <c r="L16" s="33"/>
      <c r="M16" s="33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6" x14ac:dyDescent="0.25">
      <c r="A17" s="3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6" x14ac:dyDescent="0.25">
      <c r="A18" s="36" t="s">
        <v>6</v>
      </c>
      <c r="D18" s="27"/>
      <c r="E18" s="27"/>
      <c r="F18" s="27"/>
      <c r="G18" s="27"/>
      <c r="H18" s="27"/>
      <c r="I18" s="27"/>
      <c r="J18" s="27"/>
      <c r="K18" s="33"/>
      <c r="L18" s="33"/>
      <c r="M18" s="33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6" x14ac:dyDescent="0.25">
      <c r="A19" s="36"/>
      <c r="C19" t="s">
        <v>3</v>
      </c>
      <c r="D19" s="28">
        <v>15837</v>
      </c>
      <c r="E19" s="28">
        <v>15780</v>
      </c>
      <c r="F19" s="28">
        <v>15773</v>
      </c>
      <c r="G19" s="28">
        <v>15831</v>
      </c>
      <c r="H19" s="28">
        <v>15887</v>
      </c>
      <c r="I19" s="28">
        <v>15894</v>
      </c>
      <c r="J19" s="42">
        <v>15930</v>
      </c>
      <c r="K19" s="42">
        <v>15928</v>
      </c>
      <c r="L19" s="42">
        <v>15929</v>
      </c>
      <c r="M19" s="42">
        <v>17420</v>
      </c>
      <c r="N19" s="42">
        <v>17375</v>
      </c>
      <c r="O19" s="42">
        <v>17376</v>
      </c>
      <c r="P19" s="42">
        <v>17351</v>
      </c>
      <c r="Q19" s="42">
        <v>17367</v>
      </c>
      <c r="R19" s="42">
        <v>17403</v>
      </c>
      <c r="S19" s="42">
        <v>17501</v>
      </c>
      <c r="T19" s="42">
        <v>17594</v>
      </c>
      <c r="U19" s="42">
        <v>17655</v>
      </c>
      <c r="V19" s="42">
        <v>17721</v>
      </c>
      <c r="W19" s="28"/>
      <c r="X19" s="28"/>
      <c r="Y19" s="28"/>
    </row>
    <row r="20" spans="1:26" x14ac:dyDescent="0.25">
      <c r="A20" s="36"/>
      <c r="C20" t="s">
        <v>4</v>
      </c>
      <c r="D20" s="28">
        <v>11366911.308000002</v>
      </c>
      <c r="E20" s="28">
        <v>11327462.889</v>
      </c>
      <c r="F20" s="28">
        <v>10309471.016999999</v>
      </c>
      <c r="G20" s="28">
        <v>9804821.0079999994</v>
      </c>
      <c r="H20" s="28">
        <v>8950827.9390000012</v>
      </c>
      <c r="I20" s="28">
        <v>7863914.5660000006</v>
      </c>
      <c r="J20" s="28">
        <v>11143972.695000002</v>
      </c>
      <c r="K20" s="27">
        <v>11047228.174999997</v>
      </c>
      <c r="L20" s="27">
        <v>9143586.5989999995</v>
      </c>
      <c r="M20" s="27">
        <v>9542719.0099999998</v>
      </c>
      <c r="N20" s="28">
        <v>8117754.3660000032</v>
      </c>
      <c r="O20" s="28">
        <v>10537919.882999998</v>
      </c>
      <c r="P20" s="28">
        <v>12595664.386000002</v>
      </c>
      <c r="Q20" s="28">
        <v>11668737.856999999</v>
      </c>
      <c r="R20" s="28">
        <v>11331717.901999999</v>
      </c>
      <c r="S20" s="28">
        <v>9788049.7759999968</v>
      </c>
      <c r="T20" s="28">
        <v>8813321.648</v>
      </c>
      <c r="U20" s="28">
        <v>8678100.5629999992</v>
      </c>
      <c r="V20" s="28">
        <v>10842337.945999989</v>
      </c>
      <c r="W20" s="27"/>
      <c r="X20" s="27"/>
      <c r="Y20" s="27"/>
    </row>
    <row r="21" spans="1:26" x14ac:dyDescent="0.25">
      <c r="A21" s="36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</row>
    <row r="22" spans="1:26" x14ac:dyDescent="0.25">
      <c r="A22" t="s">
        <v>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6" x14ac:dyDescent="0.25">
      <c r="C23" t="s">
        <v>3</v>
      </c>
      <c r="D23" s="28">
        <v>4009.6665724914064</v>
      </c>
      <c r="E23" s="28">
        <v>4009.6665724914064</v>
      </c>
      <c r="F23" s="28">
        <v>4021.3203842350599</v>
      </c>
      <c r="G23" s="28">
        <v>4021.3203842350599</v>
      </c>
      <c r="H23" s="28">
        <v>4021.3203842350599</v>
      </c>
      <c r="I23" s="28">
        <v>4022.1472901068901</v>
      </c>
      <c r="J23" s="28">
        <v>4012.9741959787161</v>
      </c>
      <c r="K23" s="27">
        <v>4012</v>
      </c>
      <c r="L23" s="27">
        <v>4013</v>
      </c>
      <c r="M23" s="27">
        <v>4672.8915596165962</v>
      </c>
      <c r="N23" s="28">
        <v>4671.4177672003998</v>
      </c>
      <c r="O23" s="28">
        <v>4671.7668232989727</v>
      </c>
      <c r="P23" s="28">
        <v>4669.362214619915</v>
      </c>
      <c r="Q23" s="28">
        <v>4679.989033620911</v>
      </c>
      <c r="R23" s="28">
        <v>4672.6200715399282</v>
      </c>
      <c r="S23" s="28">
        <v>4686.8538035595102</v>
      </c>
      <c r="T23" s="28">
        <v>4711.6755705691348</v>
      </c>
      <c r="U23" s="28">
        <v>4732.037176319217</v>
      </c>
      <c r="V23" s="28">
        <v>4746.1157722949883</v>
      </c>
      <c r="W23" s="27"/>
      <c r="X23" s="27"/>
      <c r="Y23" s="27"/>
    </row>
    <row r="24" spans="1:26" x14ac:dyDescent="0.25">
      <c r="C24" t="s">
        <v>4</v>
      </c>
      <c r="D24" s="37">
        <v>337916</v>
      </c>
      <c r="E24" s="37">
        <v>305512</v>
      </c>
      <c r="F24" s="37">
        <v>323544</v>
      </c>
      <c r="G24" s="37">
        <v>316905.96099999989</v>
      </c>
      <c r="H24" s="37">
        <v>318680.22099999996</v>
      </c>
      <c r="I24" s="37">
        <v>354315.57799999998</v>
      </c>
      <c r="J24" s="37">
        <v>402323.97299999994</v>
      </c>
      <c r="K24" s="37">
        <v>354905.74900000001</v>
      </c>
      <c r="L24" s="37">
        <v>356140.91799999989</v>
      </c>
      <c r="M24" s="37">
        <v>377875</v>
      </c>
      <c r="N24" s="37">
        <v>373952</v>
      </c>
      <c r="O24" s="37">
        <v>382373</v>
      </c>
      <c r="P24" s="37">
        <v>347013</v>
      </c>
      <c r="Q24" s="37">
        <v>302015</v>
      </c>
      <c r="R24" s="37">
        <v>327262</v>
      </c>
      <c r="S24" s="37">
        <v>294382</v>
      </c>
      <c r="T24" s="37">
        <v>302179</v>
      </c>
      <c r="U24" s="37">
        <v>296628</v>
      </c>
      <c r="V24" s="37">
        <v>371524.03000000009</v>
      </c>
      <c r="W24" s="37"/>
      <c r="X24" s="37"/>
      <c r="Y24" s="37"/>
    </row>
    <row r="25" spans="1:26" ht="15.75" thickBot="1" x14ac:dyDescent="0.3">
      <c r="A25" s="3"/>
      <c r="B25" s="3"/>
      <c r="C25" s="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</row>
    <row r="26" spans="1:26" ht="15.75" thickTop="1" x14ac:dyDescent="0.25"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6" x14ac:dyDescent="0.25">
      <c r="A27" t="s">
        <v>10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6" x14ac:dyDescent="0.25">
      <c r="C28" t="s">
        <v>3</v>
      </c>
      <c r="D28" s="37">
        <f>D23+D19+D14</f>
        <v>121081.66657249141</v>
      </c>
      <c r="E28" s="37">
        <f t="shared" ref="E28:V28" si="4">E23+E19+E14</f>
        <v>121115.66657249141</v>
      </c>
      <c r="F28" s="37">
        <f t="shared" si="4"/>
        <v>121201.32038423506</v>
      </c>
      <c r="G28" s="37">
        <f t="shared" si="4"/>
        <v>121589.32038423506</v>
      </c>
      <c r="H28" s="37">
        <f t="shared" si="4"/>
        <v>121956.32038423506</v>
      </c>
      <c r="I28" s="37">
        <f t="shared" si="4"/>
        <v>122149.14729010689</v>
      </c>
      <c r="J28" s="37">
        <f t="shared" si="4"/>
        <v>121889.97419597872</v>
      </c>
      <c r="K28" s="37">
        <f t="shared" si="4"/>
        <v>122019</v>
      </c>
      <c r="L28" s="37">
        <f t="shared" si="4"/>
        <v>123008</v>
      </c>
      <c r="M28" s="37">
        <f t="shared" si="4"/>
        <v>125157.8915596166</v>
      </c>
      <c r="N28" s="37">
        <f t="shared" si="4"/>
        <v>125118.4177672004</v>
      </c>
      <c r="O28" s="37">
        <f t="shared" si="4"/>
        <v>125127.76682329897</v>
      </c>
      <c r="P28" s="37">
        <f t="shared" si="4"/>
        <v>125063.36221461992</v>
      </c>
      <c r="Q28" s="37">
        <f t="shared" si="4"/>
        <v>125347.98903362091</v>
      </c>
      <c r="R28" s="37">
        <f t="shared" si="4"/>
        <v>125150.62007153993</v>
      </c>
      <c r="S28" s="37">
        <f t="shared" si="4"/>
        <v>125531.85380355951</v>
      </c>
      <c r="T28" s="37">
        <f t="shared" si="4"/>
        <v>126196.67557056913</v>
      </c>
      <c r="U28" s="37">
        <f t="shared" si="4"/>
        <v>126742.03717631922</v>
      </c>
      <c r="V28" s="37">
        <f t="shared" si="4"/>
        <v>127119.11577229499</v>
      </c>
      <c r="W28" s="37"/>
      <c r="X28" s="37"/>
      <c r="Y28" s="37"/>
    </row>
    <row r="29" spans="1:26" x14ac:dyDescent="0.25">
      <c r="C29" t="s">
        <v>4</v>
      </c>
      <c r="D29" s="37">
        <f>D15+D20+D24</f>
        <v>74200123.419</v>
      </c>
      <c r="E29" s="37">
        <f t="shared" ref="E29:V29" si="5">E15+E20+E24</f>
        <v>71106989.190000013</v>
      </c>
      <c r="F29" s="37">
        <f t="shared" si="5"/>
        <v>64314589.831000008</v>
      </c>
      <c r="G29" s="37">
        <f t="shared" si="5"/>
        <v>60790648.099000014</v>
      </c>
      <c r="H29" s="37">
        <f t="shared" si="5"/>
        <v>54132233.123000003</v>
      </c>
      <c r="I29" s="37">
        <f t="shared" si="5"/>
        <v>45238994.285999991</v>
      </c>
      <c r="J29" s="37">
        <f t="shared" si="5"/>
        <v>66162276.706000015</v>
      </c>
      <c r="K29" s="37">
        <f t="shared" si="5"/>
        <v>65619801.824999973</v>
      </c>
      <c r="L29" s="37">
        <f t="shared" si="5"/>
        <v>55127235.767000005</v>
      </c>
      <c r="M29" s="37">
        <f t="shared" si="5"/>
        <v>53936203.982999988</v>
      </c>
      <c r="N29" s="37">
        <f t="shared" si="5"/>
        <v>49194232.22200001</v>
      </c>
      <c r="O29" s="37">
        <f t="shared" si="5"/>
        <v>67364260.697999984</v>
      </c>
      <c r="P29" s="37">
        <f t="shared" si="5"/>
        <v>79551392.034000039</v>
      </c>
      <c r="Q29" s="37">
        <f t="shared" si="5"/>
        <v>73589884.33600001</v>
      </c>
      <c r="R29" s="37">
        <f t="shared" si="5"/>
        <v>69169864.474000022</v>
      </c>
      <c r="S29" s="37">
        <f t="shared" si="5"/>
        <v>58492163.173999995</v>
      </c>
      <c r="T29" s="37">
        <f t="shared" si="5"/>
        <v>50114536.470000006</v>
      </c>
      <c r="U29" s="37">
        <f t="shared" si="5"/>
        <v>46690192.265000008</v>
      </c>
      <c r="V29" s="37">
        <f t="shared" si="5"/>
        <v>60649067.245000109</v>
      </c>
      <c r="W29" s="37"/>
      <c r="X29" s="37"/>
      <c r="Y29" s="37"/>
      <c r="Z29" s="2"/>
    </row>
    <row r="30" spans="1:26" x14ac:dyDescent="0.25"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</row>
    <row r="32" spans="1:26" x14ac:dyDescent="0.25">
      <c r="D32" s="40"/>
      <c r="E32" s="40"/>
      <c r="F32" s="40"/>
      <c r="G32" s="40"/>
      <c r="H32" s="40"/>
      <c r="I32" s="40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</row>
    <row r="33" spans="15:15" x14ac:dyDescent="0.25">
      <c r="O33" s="42"/>
    </row>
    <row r="34" spans="15:15" x14ac:dyDescent="0.25">
      <c r="O34" s="42"/>
    </row>
    <row r="35" spans="15:15" x14ac:dyDescent="0.25">
      <c r="O35" s="4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Small All</vt:lpstr>
      <vt:lpstr>Small SO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JOHNSTON, STEPHEN</cp:lastModifiedBy>
  <dcterms:created xsi:type="dcterms:W3CDTF">2013-04-12T17:06:21Z</dcterms:created>
  <dcterms:modified xsi:type="dcterms:W3CDTF">2025-08-28T20:05:48Z</dcterms:modified>
</cp:coreProperties>
</file>