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6905" windowHeight="12045" tabRatio="787" activeTab="1"/>
  </bookViews>
  <sheets>
    <sheet name="Summary All  CY" sheetId="1" r:id="rId1"/>
    <sheet name="Summary SOP CY" sheetId="2" r:id="rId2"/>
  </sheets>
  <definedNames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H56" i="2" l="1"/>
  <c r="G56" i="2"/>
  <c r="F56" i="2"/>
  <c r="E56" i="2"/>
  <c r="D56" i="2"/>
  <c r="C56" i="2"/>
  <c r="H47" i="2"/>
  <c r="G47" i="2"/>
  <c r="F47" i="2"/>
  <c r="E47" i="2"/>
  <c r="D47" i="2"/>
  <c r="C47" i="2"/>
  <c r="H38" i="2"/>
  <c r="G38" i="2"/>
  <c r="F38" i="2"/>
  <c r="E38" i="2"/>
  <c r="D38" i="2"/>
  <c r="C38" i="2"/>
  <c r="H29" i="2"/>
  <c r="G29" i="2"/>
  <c r="F29" i="2"/>
  <c r="E29" i="2"/>
  <c r="D29" i="2"/>
  <c r="C29" i="2"/>
  <c r="H20" i="2"/>
  <c r="G20" i="2"/>
  <c r="F20" i="2"/>
  <c r="E20" i="2"/>
  <c r="D20" i="2"/>
  <c r="C20" i="2"/>
  <c r="D11" i="2"/>
  <c r="E11" i="2"/>
  <c r="F11" i="2"/>
  <c r="G11" i="2"/>
  <c r="H11" i="2"/>
  <c r="C11" i="2"/>
  <c r="H56" i="1"/>
  <c r="G56" i="1"/>
  <c r="F56" i="1"/>
  <c r="E56" i="1"/>
  <c r="D56" i="1"/>
  <c r="C56" i="1"/>
  <c r="H47" i="1"/>
  <c r="G47" i="1"/>
  <c r="F47" i="1"/>
  <c r="E47" i="1"/>
  <c r="D47" i="1"/>
  <c r="C47" i="1"/>
  <c r="H38" i="1"/>
  <c r="G38" i="1"/>
  <c r="F38" i="1"/>
  <c r="E38" i="1"/>
  <c r="D38" i="1"/>
  <c r="C38" i="1"/>
  <c r="H29" i="1"/>
  <c r="G29" i="1"/>
  <c r="F29" i="1"/>
  <c r="E29" i="1"/>
  <c r="D29" i="1"/>
  <c r="C29" i="1"/>
  <c r="H20" i="1"/>
  <c r="G20" i="1"/>
  <c r="F20" i="1"/>
  <c r="E20" i="1"/>
  <c r="D20" i="1"/>
  <c r="C20" i="1"/>
  <c r="D11" i="1"/>
  <c r="E11" i="1"/>
  <c r="F11" i="1"/>
  <c r="G11" i="1"/>
  <c r="H11" i="1"/>
  <c r="C11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O52" i="2" l="1"/>
  <c r="O43" i="2"/>
  <c r="O34" i="2"/>
  <c r="O25" i="2"/>
  <c r="O16" i="2"/>
  <c r="O7" i="2"/>
  <c r="O52" i="1"/>
  <c r="O43" i="1"/>
  <c r="O34" i="1"/>
  <c r="O25" i="1"/>
  <c r="O16" i="1"/>
  <c r="O7" i="1"/>
  <c r="E62" i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O62" i="2" s="1"/>
  <c r="J62" i="2"/>
  <c r="D65" i="2"/>
  <c r="H65" i="2"/>
  <c r="L65" i="2"/>
  <c r="I69" i="2"/>
  <c r="O58" i="2"/>
  <c r="C64" i="2"/>
  <c r="O62" i="1" l="1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<sst xmlns="http://schemas.openxmlformats.org/spreadsheetml/2006/main" count="146" uniqueCount="32">
  <si>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</si>
  <si>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</si>
  <si>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</si>
  <si>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</si>
  <si>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</si>
  <si>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</si>
  <si>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</si>
  <si>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</si>
  <si>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</si>
  <si>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</si>
  <si>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</si>
  <si>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</si>
  <si>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</si>
  <si>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</si>
  <si>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</si>
  <si>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</si>
  <si>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</si>
  <si>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</si>
  <si>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</si>
  <si>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</si>
  <si>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</si>
  <si>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</si>
  <si>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</si>
  <si>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</si>
  <si>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</si>
  <si>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</si>
  <si>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</si>
  <si>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</si>
  <si>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</si>
  <si>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</si>
  <si>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2018 Billing Units - All Customers - As Billed</t>
  </si>
  <si>
    <t>2018 Billing Units - SOP Only Customers -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</si>
</sst>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A31" zoomScaleNormal="100" workbookViewId="0">
      <selection activeCell="H41" sqref="H41"/>
    </sheetView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201</v>
      </c>
      <c r="D7" s="16">
        <v>200</v>
      </c>
      <c r="E7" s="16">
        <v>200</v>
      </c>
      <c r="F7" s="16">
        <v>200</v>
      </c>
      <c r="G7" s="16">
        <v>202</v>
      </c>
      <c r="H7" s="16">
        <v>201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200.66666666666666</v>
      </c>
    </row>
    <row r="8" spans="1:15">
      <c r="B8" s="4" t="s">
        <v>17</v>
      </c>
      <c r="C8" s="16">
        <v>10454192.198000005</v>
      </c>
      <c r="D8" s="16">
        <v>10528309.198000003</v>
      </c>
      <c r="E8" s="16">
        <v>10962369.498000005</v>
      </c>
      <c r="F8" s="16">
        <v>10840415.872000007</v>
      </c>
      <c r="G8" s="16">
        <v>10646405.066999998</v>
      </c>
      <c r="H8" s="16">
        <v>11881951.702999998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65313643.536000013</v>
      </c>
    </row>
    <row r="9" spans="1:15">
      <c r="B9" s="4" t="s">
        <v>18</v>
      </c>
      <c r="C9" s="16">
        <v>9173092.2300000023</v>
      </c>
      <c r="D9" s="16">
        <v>8814879.5309999995</v>
      </c>
      <c r="E9" s="16">
        <v>8990965.3709999956</v>
      </c>
      <c r="F9" s="16">
        <v>6636077.9869999979</v>
      </c>
      <c r="G9" s="16">
        <v>5175418.4270000011</v>
      </c>
      <c r="H9" s="16">
        <v>5899165.8859999999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4" si="0">SUM(C9:N9)</f>
        <v>44689599.431999996</v>
      </c>
    </row>
    <row r="10" spans="1:15">
      <c r="B10" s="4" t="s">
        <v>19</v>
      </c>
      <c r="C10" s="16">
        <v>17066057.055999994</v>
      </c>
      <c r="D10" s="16">
        <v>16354055.980999999</v>
      </c>
      <c r="E10" s="16">
        <v>16581703.294</v>
      </c>
      <c r="F10" s="16">
        <v>17978872.131999996</v>
      </c>
      <c r="G10" s="16">
        <v>18972566.168000001</v>
      </c>
      <c r="H10" s="16">
        <v>21762933.930999994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108716188.56199998</v>
      </c>
    </row>
    <row r="11" spans="1:15">
      <c r="B11" s="4" t="s">
        <v>20</v>
      </c>
      <c r="C11" s="16">
        <f>SUM(C8:C10)</f>
        <v>36693341.483999997</v>
      </c>
      <c r="D11" s="16">
        <f t="shared" ref="D11:H11" si="1">SUM(D8:D10)</f>
        <v>35697244.710000001</v>
      </c>
      <c r="E11" s="16">
        <f t="shared" si="1"/>
        <v>36535038.163000003</v>
      </c>
      <c r="F11" s="16">
        <f t="shared" si="1"/>
        <v>35455365.990999997</v>
      </c>
      <c r="G11" s="16">
        <f t="shared" si="1"/>
        <v>34794389.662</v>
      </c>
      <c r="H11" s="16">
        <f t="shared" si="1"/>
        <v>39544051.519999996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218719431.52999997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81904.030000000028</v>
      </c>
      <c r="D13" s="16">
        <v>76604.679999999993</v>
      </c>
      <c r="E13" s="16">
        <v>86525.59</v>
      </c>
      <c r="F13" s="16">
        <v>80772.909999999989</v>
      </c>
      <c r="G13" s="16">
        <v>92022.789999999921</v>
      </c>
      <c r="H13" s="16">
        <v>91418.15999999996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f t="shared" si="0"/>
        <v>509248.15999999992</v>
      </c>
    </row>
    <row r="14" spans="1:15">
      <c r="B14" s="4" t="s">
        <v>22</v>
      </c>
      <c r="C14" s="16">
        <v>82129.090000000055</v>
      </c>
      <c r="D14" s="16">
        <v>76261.429999999993</v>
      </c>
      <c r="E14" s="16">
        <v>85449.439999999973</v>
      </c>
      <c r="F14" s="16">
        <v>80092.709999999977</v>
      </c>
      <c r="G14" s="16">
        <v>91372.089999999967</v>
      </c>
      <c r="H14" s="16">
        <v>91164.109999999971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f t="shared" si="0"/>
        <v>506468.86999999994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62</v>
      </c>
      <c r="D16" s="16">
        <v>62</v>
      </c>
      <c r="E16" s="16">
        <v>62</v>
      </c>
      <c r="F16" s="16">
        <v>62</v>
      </c>
      <c r="G16" s="16">
        <v>62</v>
      </c>
      <c r="H16" s="16">
        <v>60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61.666666666666664</v>
      </c>
    </row>
    <row r="17" spans="1:15">
      <c r="B17" s="4" t="s">
        <v>17</v>
      </c>
      <c r="C17" s="16">
        <v>3726282.3810000001</v>
      </c>
      <c r="D17" s="16">
        <v>3729497.2130000009</v>
      </c>
      <c r="E17" s="16">
        <v>3848335.0689999983</v>
      </c>
      <c r="F17" s="16">
        <v>3723712.6790000009</v>
      </c>
      <c r="G17" s="16">
        <v>3567314.1120000002</v>
      </c>
      <c r="H17" s="16">
        <v>4034510.2409999995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22629651.695</v>
      </c>
    </row>
    <row r="18" spans="1:15">
      <c r="B18" s="4" t="s">
        <v>18</v>
      </c>
      <c r="C18" s="16">
        <v>3231181.6909999996</v>
      </c>
      <c r="D18" s="16">
        <v>3002688.0100000002</v>
      </c>
      <c r="E18" s="16">
        <v>3032616.216</v>
      </c>
      <c r="F18" s="16">
        <v>2210793.1839999999</v>
      </c>
      <c r="G18" s="16">
        <v>1752569.5320000008</v>
      </c>
      <c r="H18" s="16">
        <v>2005928.6640000001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2">SUM(C18:N18)</f>
        <v>15235777.297000002</v>
      </c>
    </row>
    <row r="19" spans="1:15">
      <c r="B19" s="4" t="s">
        <v>19</v>
      </c>
      <c r="C19" s="16">
        <v>6010181.6550000003</v>
      </c>
      <c r="D19" s="16">
        <v>5561300.2120000003</v>
      </c>
      <c r="E19" s="16">
        <v>5594027.1829999993</v>
      </c>
      <c r="F19" s="16">
        <v>5941371.0159999998</v>
      </c>
      <c r="G19" s="16">
        <v>5876223.0480000013</v>
      </c>
      <c r="H19" s="16">
        <v>6814736.2550000027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2"/>
        <v>35797839.369000003</v>
      </c>
    </row>
    <row r="20" spans="1:15">
      <c r="B20" s="4" t="s">
        <v>20</v>
      </c>
      <c r="C20" s="16">
        <f>SUM(C17:C19)</f>
        <v>12967645.727</v>
      </c>
      <c r="D20" s="16">
        <f t="shared" ref="D20" si="3">SUM(D17:D19)</f>
        <v>12293485.435000002</v>
      </c>
      <c r="E20" s="16">
        <f t="shared" ref="E20" si="4">SUM(E17:E19)</f>
        <v>12474978.467999998</v>
      </c>
      <c r="F20" s="16">
        <f t="shared" ref="F20" si="5">SUM(F17:F19)</f>
        <v>11875876.879000001</v>
      </c>
      <c r="G20" s="16">
        <f t="shared" ref="G20" si="6">SUM(G17:G19)</f>
        <v>11196106.692000002</v>
      </c>
      <c r="H20" s="16">
        <f t="shared" ref="H20" si="7">SUM(H17:H19)</f>
        <v>12855175.160000002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2"/>
        <v>73663268.361000001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30444.67</v>
      </c>
      <c r="D22" s="16">
        <v>28276.410000000003</v>
      </c>
      <c r="E22" s="16">
        <v>30586.859999999993</v>
      </c>
      <c r="F22" s="16">
        <v>29864.079999999994</v>
      </c>
      <c r="G22" s="16">
        <v>31902.73</v>
      </c>
      <c r="H22" s="16">
        <v>31791.140000000003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2"/>
        <v>182865.89</v>
      </c>
    </row>
    <row r="23" spans="1:15">
      <c r="B23" s="4" t="s">
        <v>22</v>
      </c>
      <c r="C23" s="16">
        <v>29560.09</v>
      </c>
      <c r="D23" s="16">
        <v>27887.380000000008</v>
      </c>
      <c r="E23" s="16">
        <v>29932.989999999998</v>
      </c>
      <c r="F23" s="16">
        <v>28627.889999999996</v>
      </c>
      <c r="G23" s="16">
        <v>31445.030000000006</v>
      </c>
      <c r="H23" s="16">
        <v>31540.889999999992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2"/>
        <v>178994.27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7">
        <v>9</v>
      </c>
      <c r="D25" s="37">
        <v>10</v>
      </c>
      <c r="E25" s="37">
        <v>10</v>
      </c>
      <c r="F25" s="37">
        <v>11</v>
      </c>
      <c r="G25" s="37">
        <v>11</v>
      </c>
      <c r="H25" s="37">
        <v>11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>
        <f>AVERAGE(C25:H25)</f>
        <v>10.333333333333334</v>
      </c>
    </row>
    <row r="26" spans="1:15">
      <c r="B26" s="4" t="s">
        <v>17</v>
      </c>
      <c r="C26" s="16">
        <v>1287028.845</v>
      </c>
      <c r="D26" s="16">
        <v>1331716.82</v>
      </c>
      <c r="E26" s="16">
        <v>1413563.5349999999</v>
      </c>
      <c r="F26" s="16">
        <v>1396184.5350000001</v>
      </c>
      <c r="G26" s="16">
        <v>1353670.2249999999</v>
      </c>
      <c r="H26" s="16">
        <v>1515816.9440000001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8">
        <f>SUM(C26:N26)</f>
        <v>8297980.9040000001</v>
      </c>
    </row>
    <row r="27" spans="1:15">
      <c r="B27" s="4" t="s">
        <v>18</v>
      </c>
      <c r="C27" s="16">
        <v>1122741.4300000002</v>
      </c>
      <c r="D27" s="16">
        <v>1034401.9350000001</v>
      </c>
      <c r="E27" s="16">
        <v>1133704.76</v>
      </c>
      <c r="F27" s="16">
        <v>938302.78</v>
      </c>
      <c r="G27" s="16">
        <v>632598.26600000006</v>
      </c>
      <c r="H27" s="16">
        <v>702831.7350000001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8">
        <f t="shared" ref="O27:O32" si="8">SUM(C27:N27)</f>
        <v>5564580.9060000004</v>
      </c>
    </row>
    <row r="28" spans="1:15">
      <c r="B28" s="4" t="s">
        <v>19</v>
      </c>
      <c r="C28" s="16">
        <v>2218545.2609999999</v>
      </c>
      <c r="D28" s="16">
        <v>2109997.9739999999</v>
      </c>
      <c r="E28" s="16">
        <v>2303037.5249999999</v>
      </c>
      <c r="F28" s="16">
        <v>2406181.5100000002</v>
      </c>
      <c r="G28" s="16">
        <v>2839340.9450000003</v>
      </c>
      <c r="H28" s="16">
        <v>2869783.159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8">
        <f t="shared" si="8"/>
        <v>14746886.374</v>
      </c>
    </row>
    <row r="29" spans="1:15">
      <c r="B29" s="4" t="s">
        <v>20</v>
      </c>
      <c r="C29" s="16">
        <f>SUM(C26:C28)</f>
        <v>4628315.5360000003</v>
      </c>
      <c r="D29" s="16">
        <f t="shared" ref="D29" si="9">SUM(D26:D28)</f>
        <v>4476116.7290000003</v>
      </c>
      <c r="E29" s="16">
        <f t="shared" ref="E29" si="10">SUM(E26:E28)</f>
        <v>4850305.82</v>
      </c>
      <c r="F29" s="16">
        <f t="shared" ref="F29" si="11">SUM(F26:F28)</f>
        <v>4740668.8250000011</v>
      </c>
      <c r="G29" s="16">
        <f t="shared" ref="G29" si="12">SUM(G26:G28)</f>
        <v>4825609.4360000007</v>
      </c>
      <c r="H29" s="16">
        <f t="shared" ref="H29" si="13">SUM(H26:H28)</f>
        <v>5088431.8380000005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8">
        <f t="shared" si="8"/>
        <v>28609448.184000004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9608.8799999999992</v>
      </c>
      <c r="D31" s="16">
        <v>9409.36</v>
      </c>
      <c r="E31" s="16">
        <v>10442.92</v>
      </c>
      <c r="F31" s="16">
        <v>9988.2800000000007</v>
      </c>
      <c r="G31" s="16">
        <v>10207.52</v>
      </c>
      <c r="H31" s="16">
        <v>10331.52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8">
        <f t="shared" si="8"/>
        <v>59988.479999999996</v>
      </c>
    </row>
    <row r="32" spans="1:15">
      <c r="B32" s="4" t="s">
        <v>22</v>
      </c>
      <c r="C32" s="16">
        <v>9322.56</v>
      </c>
      <c r="D32" s="16">
        <v>8933.24</v>
      </c>
      <c r="E32" s="16">
        <v>10459.240000000002</v>
      </c>
      <c r="F32" s="16">
        <v>10091.400000000001</v>
      </c>
      <c r="G32" s="16">
        <v>10112.960000000001</v>
      </c>
      <c r="H32" s="16">
        <v>10326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8">
        <f t="shared" si="8"/>
        <v>59245.4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56</v>
      </c>
      <c r="D34" s="16">
        <v>56</v>
      </c>
      <c r="E34" s="16">
        <v>57</v>
      </c>
      <c r="F34" s="16">
        <v>57</v>
      </c>
      <c r="G34" s="16">
        <v>58</v>
      </c>
      <c r="H34" s="16">
        <v>58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57</v>
      </c>
    </row>
    <row r="35" spans="1:16">
      <c r="B35" s="4" t="s">
        <v>17</v>
      </c>
      <c r="C35" s="16">
        <v>13631553.985000001</v>
      </c>
      <c r="D35" s="16">
        <v>14181861.273999998</v>
      </c>
      <c r="E35" s="16">
        <v>15199883.330000002</v>
      </c>
      <c r="F35" s="16">
        <v>14230564.907</v>
      </c>
      <c r="G35" s="16">
        <v>14642163.353000004</v>
      </c>
      <c r="H35" s="16">
        <v>15950499.421999997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87836526.270999998</v>
      </c>
    </row>
    <row r="36" spans="1:16">
      <c r="B36" s="4" t="s">
        <v>18</v>
      </c>
      <c r="C36" s="16">
        <v>11629908.401999999</v>
      </c>
      <c r="D36" s="16">
        <v>11992807.050000003</v>
      </c>
      <c r="E36" s="16">
        <v>12116672.848999999</v>
      </c>
      <c r="F36" s="16">
        <v>8131501.9249999989</v>
      </c>
      <c r="G36" s="16">
        <v>6803946.9339999994</v>
      </c>
      <c r="H36" s="16">
        <v>7391030.1900000004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14">SUM(C36:N36)</f>
        <v>58065867.349999994</v>
      </c>
    </row>
    <row r="37" spans="1:16">
      <c r="B37" s="4" t="s">
        <v>19</v>
      </c>
      <c r="C37" s="16">
        <v>23595444.767999999</v>
      </c>
      <c r="D37" s="16">
        <v>24510396.426000003</v>
      </c>
      <c r="E37" s="16">
        <v>24769045.576000001</v>
      </c>
      <c r="F37" s="16">
        <v>26674961.622999992</v>
      </c>
      <c r="G37" s="16">
        <v>28219902.909000006</v>
      </c>
      <c r="H37" s="16">
        <v>32202923.888999999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14"/>
        <v>159972675.19100001</v>
      </c>
    </row>
    <row r="38" spans="1:16">
      <c r="B38" s="4" t="s">
        <v>20</v>
      </c>
      <c r="C38" s="16">
        <f>SUM(C35:C37)</f>
        <v>48856907.155000001</v>
      </c>
      <c r="D38" s="16">
        <f t="shared" ref="D38" si="15">SUM(D35:D37)</f>
        <v>50685064.75</v>
      </c>
      <c r="E38" s="16">
        <f t="shared" ref="E38" si="16">SUM(E35:E37)</f>
        <v>52085601.755000003</v>
      </c>
      <c r="F38" s="16">
        <f t="shared" ref="F38" si="17">SUM(F35:F37)</f>
        <v>49037028.454999991</v>
      </c>
      <c r="G38" s="16">
        <f t="shared" ref="G38" si="18">SUM(G35:G37)</f>
        <v>49666013.19600001</v>
      </c>
      <c r="H38" s="16">
        <f t="shared" ref="H38" si="19">SUM(H35:H37)</f>
        <v>55544453.500999995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14"/>
        <v>305875068.81199998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104263.97999999998</v>
      </c>
      <c r="D40" s="16">
        <v>92115.810000000012</v>
      </c>
      <c r="E40" s="16">
        <v>112815.93000000001</v>
      </c>
      <c r="F40" s="16">
        <v>102479.44999999998</v>
      </c>
      <c r="G40" s="16">
        <v>110791.43000000001</v>
      </c>
      <c r="H40" s="16">
        <v>111326.86000000002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14"/>
        <v>633793.46</v>
      </c>
    </row>
    <row r="41" spans="1:16">
      <c r="B41" s="4" t="s">
        <v>22</v>
      </c>
      <c r="C41" s="16">
        <v>102422.10000000002</v>
      </c>
      <c r="D41" s="16">
        <v>92865.910000000018</v>
      </c>
      <c r="E41" s="16">
        <v>111308.69999999997</v>
      </c>
      <c r="F41" s="16">
        <v>101534.23</v>
      </c>
      <c r="G41" s="16">
        <v>110052.83000000002</v>
      </c>
      <c r="H41" s="16">
        <v>110891.2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14"/>
        <v>629074.97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46</v>
      </c>
    </row>
    <row r="44" spans="1:16">
      <c r="B44" s="4" t="s">
        <v>17</v>
      </c>
      <c r="C44" s="16">
        <v>16953529.395000003</v>
      </c>
      <c r="D44" s="16">
        <v>17753987.438000001</v>
      </c>
      <c r="E44" s="16">
        <v>14899373.404999997</v>
      </c>
      <c r="F44" s="16">
        <v>16327160.109999999</v>
      </c>
      <c r="G44" s="16">
        <v>14260777.408999998</v>
      </c>
      <c r="H44" s="16">
        <v>15600587.699999999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95795415.457000002</v>
      </c>
      <c r="P44" s="18"/>
    </row>
    <row r="45" spans="1:16">
      <c r="B45" s="4" t="s">
        <v>18</v>
      </c>
      <c r="C45" s="16">
        <v>14682338.053000001</v>
      </c>
      <c r="D45" s="16">
        <v>16036548.632000001</v>
      </c>
      <c r="E45" s="16">
        <v>12820664.629000003</v>
      </c>
      <c r="F45" s="16">
        <v>9688001.7550000008</v>
      </c>
      <c r="G45" s="16">
        <v>6447561.8159999996</v>
      </c>
      <c r="H45" s="16">
        <v>7108167.7039999999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20">SUM(C45:N45)</f>
        <v>66783282.589000002</v>
      </c>
    </row>
    <row r="46" spans="1:16">
      <c r="B46" s="4" t="s">
        <v>19</v>
      </c>
      <c r="C46" s="16">
        <v>31710199.177999999</v>
      </c>
      <c r="D46" s="16">
        <v>34368226.284000002</v>
      </c>
      <c r="E46" s="16">
        <v>27618285.197999999</v>
      </c>
      <c r="F46" s="16">
        <v>33776290.028999999</v>
      </c>
      <c r="G46" s="16">
        <v>32862960.665000003</v>
      </c>
      <c r="H46" s="16">
        <v>37908848.728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 t="shared" si="20"/>
        <v>198244810.08200002</v>
      </c>
    </row>
    <row r="47" spans="1:16">
      <c r="B47" s="4" t="s">
        <v>20</v>
      </c>
      <c r="C47" s="16">
        <f>SUM(C44:C46)</f>
        <v>63346066.626000002</v>
      </c>
      <c r="D47" s="16">
        <f t="shared" ref="D47" si="21">SUM(D44:D46)</f>
        <v>68158762.354000002</v>
      </c>
      <c r="E47" s="16">
        <f t="shared" ref="E47" si="22">SUM(E44:E46)</f>
        <v>55338323.232000001</v>
      </c>
      <c r="F47" s="16">
        <f t="shared" ref="F47" si="23">SUM(F44:F46)</f>
        <v>59791451.894000001</v>
      </c>
      <c r="G47" s="16">
        <f t="shared" ref="G47" si="24">SUM(G44:G46)</f>
        <v>53571299.890000001</v>
      </c>
      <c r="H47" s="16">
        <f t="shared" ref="H47" si="25">SUM(H44:H46)</f>
        <v>60617604.131999999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20"/>
        <v>360823508.12800002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133368.99</v>
      </c>
      <c r="D49" s="16">
        <v>138147.65</v>
      </c>
      <c r="E49" s="16">
        <v>107393.07</v>
      </c>
      <c r="F49" s="16">
        <v>116987.91</v>
      </c>
      <c r="G49" s="16">
        <v>107358.5</v>
      </c>
      <c r="H49" s="16">
        <v>108011.04999999999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20"/>
        <v>711267.16999999993</v>
      </c>
    </row>
    <row r="50" spans="1:15">
      <c r="B50" s="4" t="s">
        <v>22</v>
      </c>
      <c r="C50" s="16">
        <v>128417.16</v>
      </c>
      <c r="D50" s="16">
        <v>138041.1</v>
      </c>
      <c r="E50" s="16">
        <v>106815.01</v>
      </c>
      <c r="F50" s="16">
        <v>113648.65000000001</v>
      </c>
      <c r="G50" s="16">
        <v>106280.76000000001</v>
      </c>
      <c r="H50" s="16">
        <v>106132.8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20"/>
        <v>699335.4800000001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24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24.833333333333332</v>
      </c>
    </row>
    <row r="53" spans="1:15">
      <c r="B53" s="4" t="s">
        <v>17</v>
      </c>
      <c r="C53" s="16">
        <v>4263699.6940000001</v>
      </c>
      <c r="D53" s="16">
        <v>5375375.2510000002</v>
      </c>
      <c r="E53" s="16">
        <v>5076058.6050000004</v>
      </c>
      <c r="F53" s="16">
        <v>5061055.1380000003</v>
      </c>
      <c r="G53" s="16">
        <v>5612132.858</v>
      </c>
      <c r="H53" s="16">
        <v>6979319.091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32367640.637000002</v>
      </c>
    </row>
    <row r="54" spans="1:15">
      <c r="B54" s="4" t="s">
        <v>18</v>
      </c>
      <c r="C54" s="16">
        <v>4380619.9529999997</v>
      </c>
      <c r="D54" s="16">
        <v>4801089.4289999995</v>
      </c>
      <c r="E54" s="16">
        <v>4682308.2879999997</v>
      </c>
      <c r="F54" s="16">
        <v>3158055.8909999998</v>
      </c>
      <c r="G54" s="16">
        <v>2381753.5240000002</v>
      </c>
      <c r="H54" s="16">
        <v>2843226.199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26">SUM(C54:N54)</f>
        <v>22247053.283999998</v>
      </c>
    </row>
    <row r="55" spans="1:15">
      <c r="B55" s="4" t="s">
        <v>19</v>
      </c>
      <c r="C55" s="16">
        <v>10351857.898</v>
      </c>
      <c r="D55" s="16">
        <v>11859449.331</v>
      </c>
      <c r="E55" s="16">
        <v>11333741.352</v>
      </c>
      <c r="F55" s="16">
        <v>12364930.123</v>
      </c>
      <c r="G55" s="16">
        <v>14658723.427999999</v>
      </c>
      <c r="H55" s="16">
        <v>21192272.539999999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26"/>
        <v>81760974.671999991</v>
      </c>
    </row>
    <row r="56" spans="1:15">
      <c r="B56" s="4" t="s">
        <v>20</v>
      </c>
      <c r="C56" s="16">
        <f>SUM(C53:C55)</f>
        <v>18996177.545000002</v>
      </c>
      <c r="D56" s="16">
        <f t="shared" ref="D56" si="27">SUM(D53:D55)</f>
        <v>22035914.011</v>
      </c>
      <c r="E56" s="16">
        <f t="shared" ref="E56" si="28">SUM(E53:E55)</f>
        <v>21092108.244999997</v>
      </c>
      <c r="F56" s="16">
        <f t="shared" ref="F56" si="29">SUM(F53:F55)</f>
        <v>20584041.151999999</v>
      </c>
      <c r="G56" s="16">
        <f t="shared" ref="G56" si="30">SUM(G53:G55)</f>
        <v>22652609.809999999</v>
      </c>
      <c r="H56" s="16">
        <f t="shared" ref="H56" si="31">SUM(H53:H55)</f>
        <v>31014817.829999998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26"/>
        <v>136375668.59299999</v>
      </c>
    </row>
    <row r="57" spans="1:15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125504.8</v>
      </c>
      <c r="D58" s="16">
        <v>101951</v>
      </c>
      <c r="E58" s="16">
        <v>81476</v>
      </c>
      <c r="F58" s="16">
        <v>80603</v>
      </c>
      <c r="G58" s="16">
        <v>91048.91</v>
      </c>
      <c r="H58" s="16">
        <v>92783.08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26"/>
        <v>573366.78999999992</v>
      </c>
    </row>
    <row r="59" spans="1:15">
      <c r="B59" s="4" t="s">
        <v>22</v>
      </c>
      <c r="C59" s="16">
        <v>98567.4</v>
      </c>
      <c r="D59" s="16">
        <v>107130</v>
      </c>
      <c r="E59" s="16">
        <v>88880</v>
      </c>
      <c r="F59" s="16">
        <v>80580</v>
      </c>
      <c r="G59" s="16">
        <v>95109.73</v>
      </c>
      <c r="H59" s="16">
        <v>81903.929999999993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26"/>
        <v>552171.06000000006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399</v>
      </c>
      <c r="D62" s="24">
        <f>+D52+D43+D34+D25+D16+D7</f>
        <v>399</v>
      </c>
      <c r="E62" s="24">
        <f>+E52+E43+E34+E25+E16+E7</f>
        <v>400</v>
      </c>
      <c r="F62" s="16">
        <f t="shared" ref="F62:L62" si="32">+F52+F43+F34+F25+F16+F7</f>
        <v>401</v>
      </c>
      <c r="G62" s="16">
        <f>+G52+G43+G34+G25+G16+G7</f>
        <v>404</v>
      </c>
      <c r="H62" s="16">
        <f t="shared" si="32"/>
        <v>400</v>
      </c>
      <c r="I62" s="16">
        <f t="shared" si="32"/>
        <v>0</v>
      </c>
      <c r="J62" s="16">
        <f t="shared" si="32"/>
        <v>0</v>
      </c>
      <c r="K62" s="16">
        <f t="shared" si="32"/>
        <v>0</v>
      </c>
      <c r="L62" s="16">
        <f t="shared" si="32"/>
        <v>0</v>
      </c>
      <c r="M62" s="16">
        <f>+M52+M43+M34+M25+M16+M7</f>
        <v>0</v>
      </c>
      <c r="N62" s="16">
        <f>+N52+N43+N34+N25+N16+N7</f>
        <v>0</v>
      </c>
      <c r="O62" s="25">
        <f>AVERAGE(C62:H62)</f>
        <v>400.5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 t="shared" ref="C64:M67" si="33">+C53+C44+C35+C26+C17+C8</f>
        <v>50316286.498000003</v>
      </c>
      <c r="D64" s="27">
        <f t="shared" si="33"/>
        <v>52900747.194000006</v>
      </c>
      <c r="E64" s="27">
        <f t="shared" si="33"/>
        <v>51399583.442000002</v>
      </c>
      <c r="F64" s="16">
        <f>+F53+F44+F35+F26+F17+F8</f>
        <v>51579093.241000004</v>
      </c>
      <c r="G64" s="16">
        <f>+G53+G44+G35+G26+G17+G8</f>
        <v>50082463.024000004</v>
      </c>
      <c r="H64" s="16">
        <f t="shared" si="33"/>
        <v>55962685.100999996</v>
      </c>
      <c r="I64" s="16">
        <f t="shared" si="33"/>
        <v>0</v>
      </c>
      <c r="J64" s="16">
        <f t="shared" si="33"/>
        <v>0</v>
      </c>
      <c r="K64" s="16">
        <f t="shared" si="33"/>
        <v>0</v>
      </c>
      <c r="L64" s="16">
        <f t="shared" si="33"/>
        <v>0</v>
      </c>
      <c r="M64" s="16">
        <f>+M53+M44+M35+M26+M17+M8</f>
        <v>0</v>
      </c>
      <c r="N64" s="16">
        <f t="shared" ref="N64:N67" si="34">+N53+N44+N35+N26+N17+N8</f>
        <v>0</v>
      </c>
      <c r="O64" s="28">
        <f>SUM(C64:N64)</f>
        <v>312240858.5</v>
      </c>
    </row>
    <row r="65" spans="1:15">
      <c r="A65" s="26"/>
      <c r="B65" s="12" t="s">
        <v>18</v>
      </c>
      <c r="C65" s="27">
        <f t="shared" si="33"/>
        <v>44219881.759000003</v>
      </c>
      <c r="D65" s="27">
        <f t="shared" si="33"/>
        <v>45682414.586999997</v>
      </c>
      <c r="E65" s="27">
        <f t="shared" si="33"/>
        <v>42776932.113000005</v>
      </c>
      <c r="F65" s="16">
        <f t="shared" si="33"/>
        <v>30762733.522</v>
      </c>
      <c r="G65" s="16">
        <f>+G54+G45+G36+G27+G18+G9</f>
        <v>23193848.499000002</v>
      </c>
      <c r="H65" s="16">
        <f t="shared" si="33"/>
        <v>25950350.378000002</v>
      </c>
      <c r="I65" s="16">
        <f t="shared" si="33"/>
        <v>0</v>
      </c>
      <c r="J65" s="16">
        <f t="shared" si="33"/>
        <v>0</v>
      </c>
      <c r="K65" s="16">
        <f t="shared" si="33"/>
        <v>0</v>
      </c>
      <c r="L65" s="16">
        <f t="shared" si="33"/>
        <v>0</v>
      </c>
      <c r="M65" s="16">
        <f t="shared" si="33"/>
        <v>0</v>
      </c>
      <c r="N65" s="16">
        <f t="shared" si="34"/>
        <v>0</v>
      </c>
      <c r="O65" s="28">
        <f t="shared" ref="O65:O70" si="35">SUM(C65:N65)</f>
        <v>212586160.85800001</v>
      </c>
    </row>
    <row r="66" spans="1:15">
      <c r="A66" s="26"/>
      <c r="B66" s="12" t="s">
        <v>19</v>
      </c>
      <c r="C66" s="27">
        <f t="shared" si="33"/>
        <v>90952285.815999985</v>
      </c>
      <c r="D66" s="27">
        <f t="shared" si="33"/>
        <v>94763426.208000004</v>
      </c>
      <c r="E66" s="27">
        <f t="shared" si="33"/>
        <v>88199840.128000006</v>
      </c>
      <c r="F66" s="16">
        <f t="shared" si="33"/>
        <v>99142606.432999998</v>
      </c>
      <c r="G66" s="16">
        <f>+G55+G46+G37+G28+G19+G10</f>
        <v>103429717.163</v>
      </c>
      <c r="H66" s="16">
        <f t="shared" si="33"/>
        <v>122751498.502</v>
      </c>
      <c r="I66" s="16">
        <f t="shared" si="33"/>
        <v>0</v>
      </c>
      <c r="J66" s="16">
        <f t="shared" si="33"/>
        <v>0</v>
      </c>
      <c r="K66" s="16">
        <f t="shared" si="33"/>
        <v>0</v>
      </c>
      <c r="L66" s="16">
        <f t="shared" si="33"/>
        <v>0</v>
      </c>
      <c r="M66" s="16">
        <f t="shared" si="33"/>
        <v>0</v>
      </c>
      <c r="N66" s="16">
        <f t="shared" si="34"/>
        <v>0</v>
      </c>
      <c r="O66" s="28">
        <f t="shared" si="35"/>
        <v>599239374.25</v>
      </c>
    </row>
    <row r="67" spans="1:15">
      <c r="A67" s="26"/>
      <c r="B67" s="12" t="s">
        <v>20</v>
      </c>
      <c r="C67" s="27">
        <f t="shared" si="33"/>
        <v>185488454.07300001</v>
      </c>
      <c r="D67" s="27">
        <f t="shared" si="33"/>
        <v>193346587.98900002</v>
      </c>
      <c r="E67" s="27">
        <f t="shared" si="33"/>
        <v>182376355.68299997</v>
      </c>
      <c r="F67" s="16">
        <f t="shared" si="33"/>
        <v>181484433.19599998</v>
      </c>
      <c r="G67" s="16">
        <f>+G56+G47+G38+G29+G20+G11</f>
        <v>176706028.68600002</v>
      </c>
      <c r="H67" s="16">
        <f t="shared" si="33"/>
        <v>204664533.98100001</v>
      </c>
      <c r="I67" s="16">
        <f t="shared" si="33"/>
        <v>0</v>
      </c>
      <c r="J67" s="16">
        <f t="shared" si="33"/>
        <v>0</v>
      </c>
      <c r="K67" s="16">
        <f t="shared" si="33"/>
        <v>0</v>
      </c>
      <c r="L67" s="16">
        <f t="shared" si="33"/>
        <v>0</v>
      </c>
      <c r="M67" s="16">
        <f t="shared" si="33"/>
        <v>0</v>
      </c>
      <c r="N67" s="16">
        <f t="shared" si="34"/>
        <v>0</v>
      </c>
      <c r="O67" s="28">
        <f t="shared" si="35"/>
        <v>1124066393.608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36">+C58+C49+C40+C31+C22+C13</f>
        <v>485095.35</v>
      </c>
      <c r="D69" s="27">
        <f t="shared" si="36"/>
        <v>446504.91</v>
      </c>
      <c r="E69" s="27">
        <f t="shared" si="36"/>
        <v>429240.37</v>
      </c>
      <c r="F69" s="16">
        <f>+F59+F49+F40+F31+F22+F13</f>
        <v>420672.63</v>
      </c>
      <c r="G69" s="16">
        <f>+G58+G49+G40+G31+G22+G13</f>
        <v>443331.87999999995</v>
      </c>
      <c r="H69" s="16">
        <f t="shared" si="36"/>
        <v>445661.81</v>
      </c>
      <c r="I69" s="16">
        <f t="shared" si="36"/>
        <v>0</v>
      </c>
      <c r="J69" s="16">
        <f t="shared" si="36"/>
        <v>0</v>
      </c>
      <c r="K69" s="16">
        <f t="shared" si="36"/>
        <v>0</v>
      </c>
      <c r="L69" s="16">
        <f t="shared" si="36"/>
        <v>0</v>
      </c>
      <c r="M69" s="16">
        <f t="shared" si="36"/>
        <v>0</v>
      </c>
      <c r="N69" s="16">
        <f t="shared" si="36"/>
        <v>0</v>
      </c>
      <c r="O69" s="28">
        <f t="shared" si="35"/>
        <v>2670506.9499999997</v>
      </c>
    </row>
    <row r="70" spans="1:15">
      <c r="A70" s="29"/>
      <c r="B70" s="30" t="s">
        <v>22</v>
      </c>
      <c r="C70" s="20">
        <f t="shared" si="36"/>
        <v>450418.40000000014</v>
      </c>
      <c r="D70" s="20">
        <f t="shared" si="36"/>
        <v>451119.06</v>
      </c>
      <c r="E70" s="20">
        <f t="shared" si="36"/>
        <v>432845.37999999989</v>
      </c>
      <c r="F70" s="20">
        <f t="shared" si="36"/>
        <v>414574.88</v>
      </c>
      <c r="G70" s="20">
        <f>+G59+G50+G41+G32+G23+G14</f>
        <v>444373.4</v>
      </c>
      <c r="H70" s="20">
        <f t="shared" si="36"/>
        <v>431958.93</v>
      </c>
      <c r="I70" s="20">
        <f t="shared" si="36"/>
        <v>0</v>
      </c>
      <c r="J70" s="20">
        <f t="shared" si="36"/>
        <v>0</v>
      </c>
      <c r="K70" s="20">
        <f t="shared" si="36"/>
        <v>0</v>
      </c>
      <c r="L70" s="20">
        <f t="shared" si="36"/>
        <v>0</v>
      </c>
      <c r="M70" s="20">
        <f t="shared" si="36"/>
        <v>0</v>
      </c>
      <c r="N70" s="20">
        <f t="shared" si="36"/>
        <v>0</v>
      </c>
      <c r="O70" s="31">
        <f t="shared" si="35"/>
        <v>2625290.0500000003</v>
      </c>
    </row>
    <row r="73" spans="1:15">
      <c r="A73" s="7" t="s">
        <v>29</v>
      </c>
    </row>
  </sheetData>
  <printOptions horizontalCentered="1" gridLines="1"/>
  <pageMargins left="0.25" right="0.25" top="0.5" bottom="0.5" header="0.3" footer="0.3"/>
  <pageSetup scale="75" orientation="portrait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Normal="100" workbookViewId="0">
      <selection activeCell="E5" sqref="E5"/>
    </sheetView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18</v>
      </c>
      <c r="D7" s="16">
        <v>16</v>
      </c>
      <c r="E7" s="16">
        <v>18</v>
      </c>
      <c r="F7" s="16">
        <v>18</v>
      </c>
      <c r="G7" s="16">
        <v>18</v>
      </c>
      <c r="H7" s="16">
        <v>18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17.666666666666668</v>
      </c>
    </row>
    <row r="8" spans="1:15">
      <c r="A8" s="7"/>
      <c r="B8" s="4" t="s">
        <v>17</v>
      </c>
      <c r="C8" s="16">
        <v>650141.56000000006</v>
      </c>
      <c r="D8" s="16">
        <v>589072.70000000007</v>
      </c>
      <c r="E8" s="16">
        <v>645753.14</v>
      </c>
      <c r="F8" s="16">
        <v>554210.81999999995</v>
      </c>
      <c r="G8" s="16">
        <v>583518.20000000007</v>
      </c>
      <c r="H8" s="16">
        <v>777322.12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3800018.5400000005</v>
      </c>
    </row>
    <row r="9" spans="1:15">
      <c r="A9" s="7"/>
      <c r="B9" s="4" t="s">
        <v>18</v>
      </c>
      <c r="C9" s="16">
        <v>587277.92000000004</v>
      </c>
      <c r="D9" s="16">
        <v>454508.66</v>
      </c>
      <c r="E9" s="16">
        <v>515730.74000000005</v>
      </c>
      <c r="F9" s="16">
        <v>338257.72000000003</v>
      </c>
      <c r="G9" s="16">
        <v>281032.36</v>
      </c>
      <c r="H9" s="16">
        <v>382541.18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1" si="0">SUM(C9:N9)</f>
        <v>2559348.58</v>
      </c>
    </row>
    <row r="10" spans="1:15">
      <c r="A10" s="7"/>
      <c r="B10" s="4" t="s">
        <v>19</v>
      </c>
      <c r="C10" s="16">
        <v>1191514.74</v>
      </c>
      <c r="D10" s="16">
        <v>925201.2200000002</v>
      </c>
      <c r="E10" s="16">
        <v>1007486.8799999998</v>
      </c>
      <c r="F10" s="16">
        <v>985598.20000000007</v>
      </c>
      <c r="G10" s="16">
        <v>1024351.5399999999</v>
      </c>
      <c r="H10" s="16">
        <v>1231497.74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6365650.3200000003</v>
      </c>
    </row>
    <row r="11" spans="1:15">
      <c r="A11" s="7"/>
      <c r="B11" s="4" t="s">
        <v>20</v>
      </c>
      <c r="C11" s="16">
        <f>SUM(C8:C10)</f>
        <v>2428934.2199999997</v>
      </c>
      <c r="D11" s="16">
        <f t="shared" ref="D11:H11" si="1">SUM(D8:D10)</f>
        <v>1968782.5800000003</v>
      </c>
      <c r="E11" s="16">
        <f t="shared" si="1"/>
        <v>2168970.7599999998</v>
      </c>
      <c r="F11" s="16">
        <f t="shared" si="1"/>
        <v>1878066.7400000002</v>
      </c>
      <c r="G11" s="16">
        <f t="shared" si="1"/>
        <v>1888902.1</v>
      </c>
      <c r="H11" s="16">
        <f t="shared" si="1"/>
        <v>2391361.04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12725017.440000001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6285.72</v>
      </c>
      <c r="D13" s="16">
        <v>5202.3</v>
      </c>
      <c r="E13" s="16">
        <v>6273.6799999999994</v>
      </c>
      <c r="F13" s="16">
        <v>4836.3399999999992</v>
      </c>
      <c r="G13" s="16">
        <v>6343.4000000000005</v>
      </c>
      <c r="H13" s="16">
        <v>6851.6800000000012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v>7150.6000000000013</v>
      </c>
    </row>
    <row r="14" spans="1:15">
      <c r="A14" s="7"/>
      <c r="B14" s="4" t="s">
        <v>22</v>
      </c>
      <c r="C14" s="16">
        <v>6095.8200000000006</v>
      </c>
      <c r="D14" s="16">
        <v>5090.28</v>
      </c>
      <c r="E14" s="16">
        <v>5914.1399999999994</v>
      </c>
      <c r="F14" s="16">
        <v>4585.66</v>
      </c>
      <c r="G14" s="16">
        <v>6010.26</v>
      </c>
      <c r="H14" s="16">
        <v>6861.06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v>6899.5000000000009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12</v>
      </c>
      <c r="D16" s="16">
        <v>11</v>
      </c>
      <c r="E16" s="16">
        <v>12</v>
      </c>
      <c r="F16" s="16">
        <v>12</v>
      </c>
      <c r="G16" s="16">
        <v>12</v>
      </c>
      <c r="H16" s="16">
        <v>12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11.833333333333334</v>
      </c>
    </row>
    <row r="17" spans="1:15">
      <c r="A17" s="7"/>
      <c r="B17" s="4" t="s">
        <v>17</v>
      </c>
      <c r="C17" s="16">
        <v>568734.62200000009</v>
      </c>
      <c r="D17" s="16">
        <v>556960.47199999995</v>
      </c>
      <c r="E17" s="16">
        <v>470456.71700000006</v>
      </c>
      <c r="F17" s="16">
        <v>479526.245</v>
      </c>
      <c r="G17" s="16">
        <v>469548.87900000002</v>
      </c>
      <c r="H17" s="16">
        <v>492220.36899999995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3037447.3040000005</v>
      </c>
    </row>
    <row r="18" spans="1:15">
      <c r="A18" s="7"/>
      <c r="B18" s="4" t="s">
        <v>18</v>
      </c>
      <c r="C18" s="16">
        <v>493113.56699999998</v>
      </c>
      <c r="D18" s="16">
        <v>444828.10199999996</v>
      </c>
      <c r="E18" s="16">
        <v>380166.22100000002</v>
      </c>
      <c r="F18" s="16">
        <v>293878.50699999998</v>
      </c>
      <c r="G18" s="16">
        <v>255595.68999999997</v>
      </c>
      <c r="H18" s="16">
        <v>256018.05299999999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2">SUM(C18:N18)</f>
        <v>2123600.14</v>
      </c>
    </row>
    <row r="19" spans="1:15">
      <c r="A19" s="7"/>
      <c r="B19" s="4" t="s">
        <v>19</v>
      </c>
      <c r="C19" s="16">
        <v>825541.58600000001</v>
      </c>
      <c r="D19" s="16">
        <v>746454.32</v>
      </c>
      <c r="E19" s="16">
        <v>640447.853</v>
      </c>
      <c r="F19" s="16">
        <v>715677.64299999992</v>
      </c>
      <c r="G19" s="16">
        <v>686002.34900000005</v>
      </c>
      <c r="H19" s="16">
        <v>771492.62599999993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2"/>
        <v>4385616.3769999994</v>
      </c>
    </row>
    <row r="20" spans="1:15">
      <c r="A20" s="7"/>
      <c r="B20" s="4" t="s">
        <v>20</v>
      </c>
      <c r="C20" s="16">
        <f>SUM(C17:C19)</f>
        <v>1887389.7749999999</v>
      </c>
      <c r="D20" s="16">
        <f t="shared" ref="D20" si="3">SUM(D17:D19)</f>
        <v>1748242.8939999999</v>
      </c>
      <c r="E20" s="16">
        <f t="shared" ref="E20" si="4">SUM(E17:E19)</f>
        <v>1491070.7910000002</v>
      </c>
      <c r="F20" s="16">
        <f t="shared" ref="F20" si="5">SUM(F17:F19)</f>
        <v>1489082.395</v>
      </c>
      <c r="G20" s="16">
        <f t="shared" ref="G20" si="6">SUM(G17:G19)</f>
        <v>1411146.9180000001</v>
      </c>
      <c r="H20" s="16">
        <f t="shared" ref="H20" si="7">SUM(H17:H19)</f>
        <v>1519731.048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2"/>
        <v>9546663.8210000005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5635.2</v>
      </c>
      <c r="D22" s="16">
        <v>5483.6</v>
      </c>
      <c r="E22" s="16">
        <v>4341.05</v>
      </c>
      <c r="F22" s="16">
        <v>4834.8300000000008</v>
      </c>
      <c r="G22" s="16">
        <v>5294.55</v>
      </c>
      <c r="H22" s="16">
        <v>5105.3999999999996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2"/>
        <v>30694.629999999997</v>
      </c>
    </row>
    <row r="23" spans="1:15">
      <c r="A23" s="7"/>
      <c r="B23" s="4" t="s">
        <v>22</v>
      </c>
      <c r="C23" s="16">
        <v>5613.2</v>
      </c>
      <c r="D23" s="16">
        <v>5336.9</v>
      </c>
      <c r="E23" s="16">
        <v>4268.03</v>
      </c>
      <c r="F23" s="16">
        <v>4486.88</v>
      </c>
      <c r="G23" s="16">
        <v>4948.880000000001</v>
      </c>
      <c r="H23" s="16">
        <v>4943.6499999999996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2"/>
        <v>29597.54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34">
        <f>AVERAGE(C25:H25)</f>
        <v>1</v>
      </c>
    </row>
    <row r="26" spans="1:15">
      <c r="A26" s="7"/>
      <c r="B26" s="4" t="s">
        <v>17</v>
      </c>
      <c r="C26" s="16">
        <v>130709.2</v>
      </c>
      <c r="D26" s="16">
        <v>156807.6</v>
      </c>
      <c r="E26" s="16">
        <v>136345.20000000001</v>
      </c>
      <c r="F26" s="16">
        <v>153358</v>
      </c>
      <c r="G26" s="16">
        <v>139575.6</v>
      </c>
      <c r="H26" s="16">
        <v>177141.6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>SUM(C26:N26)</f>
        <v>893937.2</v>
      </c>
    </row>
    <row r="27" spans="1:15">
      <c r="A27" s="7"/>
      <c r="B27" s="4" t="s">
        <v>18</v>
      </c>
      <c r="C27" s="16">
        <v>124155.6</v>
      </c>
      <c r="D27" s="16">
        <v>112167.6</v>
      </c>
      <c r="E27" s="16">
        <v>110167.2</v>
      </c>
      <c r="F27" s="16">
        <v>97613.2</v>
      </c>
      <c r="G27" s="16">
        <v>71768</v>
      </c>
      <c r="H27" s="16">
        <v>90330.8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ref="O27:O32" si="8">SUM(C27:N27)</f>
        <v>606202.4</v>
      </c>
    </row>
    <row r="28" spans="1:15">
      <c r="A28" s="7"/>
      <c r="B28" s="4" t="s">
        <v>19</v>
      </c>
      <c r="C28" s="16">
        <v>215293.6</v>
      </c>
      <c r="D28" s="16">
        <v>194854</v>
      </c>
      <c r="E28" s="16">
        <v>193414.8</v>
      </c>
      <c r="F28" s="16">
        <v>248795.2</v>
      </c>
      <c r="G28" s="16">
        <v>211024</v>
      </c>
      <c r="H28" s="16">
        <v>247779.6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8"/>
        <v>1311161.2</v>
      </c>
    </row>
    <row r="29" spans="1:15">
      <c r="A29" s="7"/>
      <c r="B29" s="4" t="s">
        <v>20</v>
      </c>
      <c r="C29" s="16">
        <f>SUM(C26:C28)</f>
        <v>470158.4</v>
      </c>
      <c r="D29" s="16">
        <f t="shared" ref="D29" si="9">SUM(D26:D28)</f>
        <v>463829.2</v>
      </c>
      <c r="E29" s="16">
        <f t="shared" ref="E29" si="10">SUM(E26:E28)</f>
        <v>439927.2</v>
      </c>
      <c r="F29" s="16">
        <f t="shared" ref="F29" si="11">SUM(F26:F28)</f>
        <v>499766.4</v>
      </c>
      <c r="G29" s="16">
        <f t="shared" ref="G29" si="12">SUM(G26:G28)</f>
        <v>422367.6</v>
      </c>
      <c r="H29" s="16">
        <f t="shared" ref="H29" si="13">SUM(H26:H28)</f>
        <v>515252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8"/>
        <v>2811300.8000000003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922</v>
      </c>
      <c r="D31" s="16">
        <v>924</v>
      </c>
      <c r="E31" s="16">
        <v>896.4</v>
      </c>
      <c r="F31" s="16">
        <v>924</v>
      </c>
      <c r="G31" s="16">
        <v>1116.4000000000001</v>
      </c>
      <c r="H31" s="16">
        <v>1239.2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8"/>
        <v>6022</v>
      </c>
    </row>
    <row r="32" spans="1:15">
      <c r="A32" s="7"/>
      <c r="B32" s="4" t="s">
        <v>22</v>
      </c>
      <c r="C32" s="16">
        <v>904.4</v>
      </c>
      <c r="D32" s="16">
        <v>914</v>
      </c>
      <c r="E32" s="16">
        <v>904.4</v>
      </c>
      <c r="F32" s="16">
        <v>937.2</v>
      </c>
      <c r="G32" s="16">
        <v>1189.5999999999999</v>
      </c>
      <c r="H32" s="16">
        <v>1335.2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8"/>
        <v>6184.8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1</v>
      </c>
    </row>
    <row r="35" spans="1:15">
      <c r="A35" s="7"/>
      <c r="B35" s="4" t="s">
        <v>17</v>
      </c>
      <c r="C35" s="16">
        <v>3938</v>
      </c>
      <c r="D35" s="16">
        <v>0</v>
      </c>
      <c r="E35" s="16">
        <v>9014</v>
      </c>
      <c r="F35" s="16">
        <v>3940</v>
      </c>
      <c r="G35" s="16">
        <v>3332</v>
      </c>
      <c r="H35" s="8">
        <v>52029.179999999993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72253.179999999993</v>
      </c>
    </row>
    <row r="36" spans="1:15">
      <c r="A36" s="7"/>
      <c r="B36" s="4" t="s">
        <v>18</v>
      </c>
      <c r="C36" s="16">
        <v>2568</v>
      </c>
      <c r="D36" s="16">
        <v>1</v>
      </c>
      <c r="E36" s="16">
        <v>4386</v>
      </c>
      <c r="F36" s="16">
        <v>1662</v>
      </c>
      <c r="G36" s="16">
        <v>1387</v>
      </c>
      <c r="H36" s="8">
        <v>35555.084999999992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14">SUM(C36:N36)</f>
        <v>45559.084999999992</v>
      </c>
    </row>
    <row r="37" spans="1:15">
      <c r="A37" s="7"/>
      <c r="B37" s="4" t="s">
        <v>19</v>
      </c>
      <c r="C37" s="16">
        <v>5449</v>
      </c>
      <c r="D37" s="16">
        <v>1342</v>
      </c>
      <c r="E37" s="16">
        <v>12889</v>
      </c>
      <c r="F37" s="16">
        <v>12135</v>
      </c>
      <c r="G37" s="16">
        <v>15217</v>
      </c>
      <c r="H37" s="8">
        <v>6548.6700000000028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14"/>
        <v>53580.670000000006</v>
      </c>
    </row>
    <row r="38" spans="1:15">
      <c r="A38" s="7"/>
      <c r="B38" s="4" t="s">
        <v>20</v>
      </c>
      <c r="C38" s="16">
        <f>SUM(C35:C37)</f>
        <v>11955</v>
      </c>
      <c r="D38" s="16">
        <f t="shared" ref="D38" si="15">SUM(D35:D37)</f>
        <v>1343</v>
      </c>
      <c r="E38" s="16">
        <f t="shared" ref="E38" si="16">SUM(E35:E37)</f>
        <v>26289</v>
      </c>
      <c r="F38" s="16">
        <f t="shared" ref="F38" si="17">SUM(F35:F37)</f>
        <v>17737</v>
      </c>
      <c r="G38" s="16">
        <f t="shared" ref="G38" si="18">SUM(G35:G37)</f>
        <v>19936</v>
      </c>
      <c r="H38" s="16">
        <f t="shared" ref="H38" si="19">SUM(H35:H37)</f>
        <v>94132.934999999983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14"/>
        <v>171392.935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678</v>
      </c>
      <c r="D40" s="16">
        <v>0</v>
      </c>
      <c r="E40" s="16">
        <v>732</v>
      </c>
      <c r="F40" s="16">
        <v>731</v>
      </c>
      <c r="G40" s="16">
        <v>645</v>
      </c>
      <c r="H40" s="16">
        <v>799.74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14"/>
        <v>3585.74</v>
      </c>
    </row>
    <row r="41" spans="1:15">
      <c r="A41" s="7"/>
      <c r="B41" s="4" t="s">
        <v>22</v>
      </c>
      <c r="C41" s="16">
        <v>652</v>
      </c>
      <c r="D41" s="16">
        <v>0</v>
      </c>
      <c r="E41" s="16">
        <v>392</v>
      </c>
      <c r="F41" s="16">
        <v>651</v>
      </c>
      <c r="G41" s="16">
        <v>324</v>
      </c>
      <c r="H41" s="16">
        <v>774.72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14"/>
        <v>2793.7200000000003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10</v>
      </c>
    </row>
    <row r="44" spans="1:15">
      <c r="A44" s="7"/>
      <c r="B44" s="4" t="s">
        <v>17</v>
      </c>
      <c r="C44" s="16">
        <v>161731.76999999999</v>
      </c>
      <c r="D44" s="16">
        <v>138507.94999999998</v>
      </c>
      <c r="E44" s="16">
        <v>106089.71</v>
      </c>
      <c r="F44" s="16">
        <v>243653.43100000001</v>
      </c>
      <c r="G44" s="16">
        <v>65480.167999999998</v>
      </c>
      <c r="H44" s="16">
        <v>66629.985000000001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782093.01399999997</v>
      </c>
    </row>
    <row r="45" spans="1:15">
      <c r="A45" s="7"/>
      <c r="B45" s="4" t="s">
        <v>18</v>
      </c>
      <c r="C45" s="16">
        <v>139157.42000000001</v>
      </c>
      <c r="D45" s="16">
        <v>124254.09</v>
      </c>
      <c r="E45" s="16">
        <v>86827.414000000004</v>
      </c>
      <c r="F45" s="16">
        <v>121267.08500000001</v>
      </c>
      <c r="G45" s="16">
        <v>32927.578999999998</v>
      </c>
      <c r="H45" s="16">
        <v>46912.499999999993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20">SUM(C45:N45)</f>
        <v>551346.08799999999</v>
      </c>
    </row>
    <row r="46" spans="1:15">
      <c r="A46" s="7"/>
      <c r="B46" s="4" t="s">
        <v>19</v>
      </c>
      <c r="C46" s="16">
        <v>305481.09100000001</v>
      </c>
      <c r="D46" s="16">
        <v>285614.19</v>
      </c>
      <c r="E46" s="16">
        <v>206040.14399999997</v>
      </c>
      <c r="F46" s="16">
        <v>509408.446</v>
      </c>
      <c r="G46" s="16">
        <v>144483.35699999999</v>
      </c>
      <c r="H46" s="16">
        <v>134044.76499999998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>SUM(C46:N46)</f>
        <v>1585071.9929999998</v>
      </c>
    </row>
    <row r="47" spans="1:15">
      <c r="A47" s="7"/>
      <c r="B47" s="4" t="s">
        <v>20</v>
      </c>
      <c r="C47" s="16">
        <f>SUM(C44:C46)</f>
        <v>606370.28099999996</v>
      </c>
      <c r="D47" s="16">
        <f t="shared" ref="D47" si="21">SUM(D44:D46)</f>
        <v>548376.23</v>
      </c>
      <c r="E47" s="16">
        <f t="shared" ref="E47" si="22">SUM(E44:E46)</f>
        <v>398957.26799999998</v>
      </c>
      <c r="F47" s="16">
        <f t="shared" ref="F47" si="23">SUM(F44:F46)</f>
        <v>874328.96200000006</v>
      </c>
      <c r="G47" s="16">
        <f t="shared" ref="G47" si="24">SUM(G44:G46)</f>
        <v>242891.10399999999</v>
      </c>
      <c r="H47" s="16">
        <f t="shared" ref="H47" si="25">SUM(H44:H46)</f>
        <v>247587.24999999997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20"/>
        <v>2918511.0949999997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2861.75</v>
      </c>
      <c r="D49" s="16">
        <v>1398.4499999999998</v>
      </c>
      <c r="E49" s="16">
        <v>1164.9499999999998</v>
      </c>
      <c r="F49" s="16">
        <v>6558.4</v>
      </c>
      <c r="G49" s="16">
        <v>1675.5500000000002</v>
      </c>
      <c r="H49" s="16">
        <v>2624.6499999999996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20"/>
        <v>16283.749999999998</v>
      </c>
    </row>
    <row r="50" spans="1:15">
      <c r="A50" s="7"/>
      <c r="B50" s="4" t="s">
        <v>22</v>
      </c>
      <c r="C50" s="16">
        <v>2777.65</v>
      </c>
      <c r="D50" s="16">
        <v>1380.15</v>
      </c>
      <c r="E50" s="16">
        <v>1070.3</v>
      </c>
      <c r="F50" s="16">
        <v>6122.1</v>
      </c>
      <c r="G50" s="16">
        <v>839.85</v>
      </c>
      <c r="H50" s="16">
        <v>2261.2000000000003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20"/>
        <v>14451.250000000002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9</v>
      </c>
    </row>
    <row r="53" spans="1:15">
      <c r="A53" s="7"/>
      <c r="B53" s="4" t="s">
        <v>17</v>
      </c>
      <c r="C53" s="16">
        <v>72074.070000000007</v>
      </c>
      <c r="D53" s="16">
        <v>45802.161</v>
      </c>
      <c r="E53" s="16">
        <v>41021.519</v>
      </c>
      <c r="F53" s="16">
        <v>327046.52500000002</v>
      </c>
      <c r="G53" s="16">
        <v>264217.978</v>
      </c>
      <c r="H53" s="16">
        <v>116515.83799999999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866678.09100000001</v>
      </c>
    </row>
    <row r="54" spans="1:15">
      <c r="A54" s="7"/>
      <c r="B54" s="4" t="s">
        <v>18</v>
      </c>
      <c r="C54" s="16">
        <v>40675.627999999997</v>
      </c>
      <c r="D54" s="16">
        <v>29842.289999999997</v>
      </c>
      <c r="E54" s="16">
        <v>31888.940000000002</v>
      </c>
      <c r="F54" s="16">
        <v>149660.28200000001</v>
      </c>
      <c r="G54" s="16">
        <v>108901.25</v>
      </c>
      <c r="H54" s="16">
        <v>35319.240000000005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26">SUM(C54:N54)</f>
        <v>396287.63</v>
      </c>
    </row>
    <row r="55" spans="1:15">
      <c r="A55" s="7"/>
      <c r="B55" s="4" t="s">
        <v>19</v>
      </c>
      <c r="C55" s="16">
        <v>33969.962</v>
      </c>
      <c r="D55" s="16">
        <v>103917.641</v>
      </c>
      <c r="E55" s="16">
        <v>74996.33</v>
      </c>
      <c r="F55" s="16">
        <v>487703.36500000005</v>
      </c>
      <c r="G55" s="16">
        <v>533933.14</v>
      </c>
      <c r="H55" s="16">
        <v>234646.07800000001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26"/>
        <v>1469166.5160000001</v>
      </c>
    </row>
    <row r="56" spans="1:15">
      <c r="A56" s="7"/>
      <c r="B56" s="4" t="s">
        <v>20</v>
      </c>
      <c r="C56" s="16">
        <f>SUM(C53:C55)</f>
        <v>146719.66</v>
      </c>
      <c r="D56" s="16">
        <f t="shared" ref="D56" si="27">SUM(D53:D55)</f>
        <v>179562.092</v>
      </c>
      <c r="E56" s="16">
        <f t="shared" ref="E56" si="28">SUM(E53:E55)</f>
        <v>147906.78899999999</v>
      </c>
      <c r="F56" s="16">
        <f t="shared" ref="F56" si="29">SUM(F53:F55)</f>
        <v>964410.17200000002</v>
      </c>
      <c r="G56" s="16">
        <f t="shared" ref="G56" si="30">SUM(G53:G55)</f>
        <v>907052.36800000002</v>
      </c>
      <c r="H56" s="16">
        <f t="shared" ref="H56" si="31">SUM(H53:H55)</f>
        <v>386481.15599999996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26"/>
        <v>2732132.2370000002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4463</v>
      </c>
      <c r="D58" s="16">
        <v>3943</v>
      </c>
      <c r="E58" s="16">
        <v>4228</v>
      </c>
      <c r="F58" s="16">
        <v>10023</v>
      </c>
      <c r="G58" s="16">
        <v>10186</v>
      </c>
      <c r="H58" s="16">
        <v>8151.89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26"/>
        <v>40994.89</v>
      </c>
    </row>
    <row r="59" spans="1:15">
      <c r="A59" s="7"/>
      <c r="B59" s="4" t="s">
        <v>22</v>
      </c>
      <c r="C59" s="16">
        <v>3933</v>
      </c>
      <c r="D59" s="16">
        <v>4590</v>
      </c>
      <c r="E59" s="16">
        <v>6933</v>
      </c>
      <c r="F59" s="16">
        <v>8859</v>
      </c>
      <c r="G59" s="16">
        <v>7958</v>
      </c>
      <c r="H59" s="16">
        <v>6149.89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26"/>
        <v>38422.89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32">+D52+D43+D34+D25+D16+D7</f>
        <v>48</v>
      </c>
      <c r="E62" s="24">
        <f t="shared" si="32"/>
        <v>51</v>
      </c>
      <c r="F62" s="16">
        <f t="shared" si="32"/>
        <v>51</v>
      </c>
      <c r="G62" s="16">
        <f t="shared" si="32"/>
        <v>51</v>
      </c>
      <c r="H62" s="16">
        <f t="shared" si="32"/>
        <v>51</v>
      </c>
      <c r="I62" s="16">
        <f t="shared" si="32"/>
        <v>0</v>
      </c>
      <c r="J62" s="16">
        <f t="shared" si="32"/>
        <v>0</v>
      </c>
      <c r="K62" s="16">
        <f t="shared" si="32"/>
        <v>0</v>
      </c>
      <c r="L62" s="16">
        <f t="shared" si="32"/>
        <v>0</v>
      </c>
      <c r="M62" s="16">
        <f t="shared" si="32"/>
        <v>0</v>
      </c>
      <c r="N62" s="16">
        <f t="shared" si="32"/>
        <v>0</v>
      </c>
      <c r="O62" s="25">
        <f>AVERAGE(C62:H62)</f>
        <v>50.5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>+C53+C44+C35+C26+C17+C8</f>
        <v>1587329.2220000001</v>
      </c>
      <c r="D64" s="27">
        <f t="shared" ref="D64:N67" si="33">+D53+D44+D35+D26+D17+D8</f>
        <v>1487150.8829999999</v>
      </c>
      <c r="E64" s="27">
        <f t="shared" si="33"/>
        <v>1408680.2860000001</v>
      </c>
      <c r="F64" s="16">
        <f t="shared" si="33"/>
        <v>1761735.0209999997</v>
      </c>
      <c r="G64" s="16">
        <f t="shared" si="33"/>
        <v>1525672.8250000002</v>
      </c>
      <c r="H64" s="16">
        <f>+H53+H44+H35+H26+H17+H8</f>
        <v>1681859.0919999999</v>
      </c>
      <c r="I64" s="16">
        <f t="shared" si="33"/>
        <v>0</v>
      </c>
      <c r="J64" s="16">
        <f t="shared" si="33"/>
        <v>0</v>
      </c>
      <c r="K64" s="16">
        <f t="shared" si="33"/>
        <v>0</v>
      </c>
      <c r="L64" s="16">
        <f t="shared" si="33"/>
        <v>0</v>
      </c>
      <c r="M64" s="16">
        <f t="shared" si="33"/>
        <v>0</v>
      </c>
      <c r="N64" s="16">
        <f t="shared" si="33"/>
        <v>0</v>
      </c>
      <c r="O64" s="28">
        <f>SUM(C64:N64)</f>
        <v>9452427.3289999999</v>
      </c>
    </row>
    <row r="65" spans="1:15">
      <c r="A65" s="26"/>
      <c r="B65" s="12" t="s">
        <v>18</v>
      </c>
      <c r="C65" s="27">
        <f>+C54+C45+C36+C27+C18+C9</f>
        <v>1386948.1350000002</v>
      </c>
      <c r="D65" s="27">
        <f t="shared" si="33"/>
        <v>1165601.7419999999</v>
      </c>
      <c r="E65" s="27">
        <f t="shared" si="33"/>
        <v>1129166.5150000001</v>
      </c>
      <c r="F65" s="16">
        <f t="shared" si="33"/>
        <v>1002338.794</v>
      </c>
      <c r="G65" s="16">
        <f t="shared" si="33"/>
        <v>751611.87899999996</v>
      </c>
      <c r="H65" s="16">
        <f t="shared" si="33"/>
        <v>846676.85800000001</v>
      </c>
      <c r="I65" s="16">
        <f t="shared" si="33"/>
        <v>0</v>
      </c>
      <c r="J65" s="16">
        <f t="shared" si="33"/>
        <v>0</v>
      </c>
      <c r="K65" s="16">
        <f t="shared" si="33"/>
        <v>0</v>
      </c>
      <c r="L65" s="16">
        <f t="shared" si="33"/>
        <v>0</v>
      </c>
      <c r="M65" s="16">
        <f t="shared" si="33"/>
        <v>0</v>
      </c>
      <c r="N65" s="16">
        <f t="shared" si="33"/>
        <v>0</v>
      </c>
      <c r="O65" s="28">
        <f t="shared" ref="O65:O70" si="34">SUM(C65:N65)</f>
        <v>6282343.9230000004</v>
      </c>
    </row>
    <row r="66" spans="1:15">
      <c r="A66" s="26"/>
      <c r="B66" s="12" t="s">
        <v>19</v>
      </c>
      <c r="C66" s="27">
        <f>+C55+C46+C37+C28+C19+C10</f>
        <v>2577249.9790000003</v>
      </c>
      <c r="D66" s="27">
        <f t="shared" si="33"/>
        <v>2257383.3710000003</v>
      </c>
      <c r="E66" s="27">
        <f t="shared" si="33"/>
        <v>2135275.0069999998</v>
      </c>
      <c r="F66" s="16">
        <f t="shared" si="33"/>
        <v>2959317.8539999998</v>
      </c>
      <c r="G66" s="16">
        <f t="shared" si="33"/>
        <v>2615011.3859999999</v>
      </c>
      <c r="H66" s="16">
        <f t="shared" si="33"/>
        <v>2626009.4790000003</v>
      </c>
      <c r="I66" s="16">
        <f t="shared" si="33"/>
        <v>0</v>
      </c>
      <c r="J66" s="16">
        <f t="shared" si="33"/>
        <v>0</v>
      </c>
      <c r="K66" s="16">
        <f t="shared" si="33"/>
        <v>0</v>
      </c>
      <c r="L66" s="16">
        <f t="shared" si="33"/>
        <v>0</v>
      </c>
      <c r="M66" s="16">
        <f t="shared" si="33"/>
        <v>0</v>
      </c>
      <c r="N66" s="16">
        <f t="shared" si="33"/>
        <v>0</v>
      </c>
      <c r="O66" s="28">
        <f t="shared" si="34"/>
        <v>15170247.076000001</v>
      </c>
    </row>
    <row r="67" spans="1:15">
      <c r="A67" s="26"/>
      <c r="B67" s="12" t="s">
        <v>20</v>
      </c>
      <c r="C67" s="27">
        <f>+C56+C47+C38+C29+C20+C11</f>
        <v>5551527.3359999992</v>
      </c>
      <c r="D67" s="27">
        <f t="shared" si="33"/>
        <v>4910135.9960000003</v>
      </c>
      <c r="E67" s="27">
        <f t="shared" si="33"/>
        <v>4673121.8080000002</v>
      </c>
      <c r="F67" s="16">
        <f t="shared" si="33"/>
        <v>5723391.6689999998</v>
      </c>
      <c r="G67" s="16">
        <f t="shared" si="33"/>
        <v>4892296.09</v>
      </c>
      <c r="H67" s="16">
        <f>+H56+H47+H38+H29+H20+H11</f>
        <v>5154545.4289999995</v>
      </c>
      <c r="I67" s="16">
        <f t="shared" si="33"/>
        <v>0</v>
      </c>
      <c r="J67" s="16">
        <f t="shared" si="33"/>
        <v>0</v>
      </c>
      <c r="K67" s="16">
        <f t="shared" si="33"/>
        <v>0</v>
      </c>
      <c r="L67" s="16">
        <f t="shared" si="33"/>
        <v>0</v>
      </c>
      <c r="M67" s="16">
        <f t="shared" si="33"/>
        <v>0</v>
      </c>
      <c r="N67" s="16">
        <f t="shared" si="33"/>
        <v>0</v>
      </c>
      <c r="O67" s="28">
        <f t="shared" si="34"/>
        <v>30905018.328000002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35">+C58+C49+C40+C31+C22+C13</f>
        <v>20845.670000000002</v>
      </c>
      <c r="D69" s="27">
        <f t="shared" si="35"/>
        <v>16951.349999999999</v>
      </c>
      <c r="E69" s="27">
        <f t="shared" si="35"/>
        <v>17636.079999999998</v>
      </c>
      <c r="F69" s="27">
        <f t="shared" si="35"/>
        <v>27907.570000000003</v>
      </c>
      <c r="G69" s="27">
        <f t="shared" si="35"/>
        <v>25260.9</v>
      </c>
      <c r="H69" s="27">
        <f t="shared" si="35"/>
        <v>24772.560000000001</v>
      </c>
      <c r="I69" s="16">
        <f t="shared" si="35"/>
        <v>0</v>
      </c>
      <c r="J69" s="16">
        <f t="shared" si="35"/>
        <v>0</v>
      </c>
      <c r="K69" s="16">
        <f t="shared" si="35"/>
        <v>0</v>
      </c>
      <c r="L69" s="16">
        <f t="shared" si="35"/>
        <v>0</v>
      </c>
      <c r="M69" s="16">
        <f t="shared" si="35"/>
        <v>0</v>
      </c>
      <c r="N69" s="16">
        <f t="shared" si="35"/>
        <v>0</v>
      </c>
      <c r="O69" s="28">
        <f t="shared" si="34"/>
        <v>133374.13</v>
      </c>
    </row>
    <row r="70" spans="1:15">
      <c r="A70" s="29"/>
      <c r="B70" s="30" t="s">
        <v>22</v>
      </c>
      <c r="C70" s="20">
        <f t="shared" si="35"/>
        <v>19976.07</v>
      </c>
      <c r="D70" s="20">
        <f t="shared" si="35"/>
        <v>17311.329999999998</v>
      </c>
      <c r="E70" s="20">
        <f>+E59+E50+E41+E32+E23+E14</f>
        <v>19481.87</v>
      </c>
      <c r="F70" s="20">
        <f t="shared" si="35"/>
        <v>25641.84</v>
      </c>
      <c r="G70" s="20">
        <f t="shared" si="35"/>
        <v>21270.590000000004</v>
      </c>
      <c r="H70" s="20">
        <f t="shared" si="35"/>
        <v>22325.72</v>
      </c>
      <c r="I70" s="20">
        <f t="shared" si="35"/>
        <v>0</v>
      </c>
      <c r="J70" s="20">
        <f t="shared" si="35"/>
        <v>0</v>
      </c>
      <c r="K70" s="20">
        <f t="shared" si="35"/>
        <v>0</v>
      </c>
      <c r="L70" s="20">
        <f t="shared" si="35"/>
        <v>0</v>
      </c>
      <c r="M70" s="20">
        <f t="shared" si="35"/>
        <v>0</v>
      </c>
      <c r="N70" s="20">
        <f t="shared" si="35"/>
        <v>0</v>
      </c>
      <c r="O70" s="31">
        <f t="shared" si="34"/>
        <v>126007.41999999998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</sheetData>
  <printOptions horizontalCentered="1" gridLines="1"/>
  <pageMargins left="0.25" right="0.25" top="0.5" bottom="0.5" header="0.3" footer="0.3"/>
  <pageSetup scale="75" orientation="portrait" horizontalDpi="4294967294" r:id="rId1"/>
  <headerFooter alignWithMargins="0">
    <oddFooter>&amp;L&amp;Z&amp;F&amp;A&amp;C&amp;P&amp;R&amp;D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All  CY</vt:lpstr>
      <vt:lpstr>Summary SOP CY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FloodS2</cp:lastModifiedBy>
  <dcterms:created xsi:type="dcterms:W3CDTF">2018-08-01T15:51:58Z</dcterms:created>
  <dcterms:modified xsi:type="dcterms:W3CDTF">2018-08-09T16:36:14Z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-547037703</vt:i4>
  </property>
  <property fmtid="{D5CDD505-2E9C-101B-9397-08002B2CF9AE}" pid="3" name="_NewReviewCycle">
    <vt:lpwstr/>
  </property>
  <property fmtid="{D5CDD505-2E9C-101B-9397-08002B2CF9AE}" pid="4" name="_EmailSubject">
    <vt:lpwstr>CMP SOP Md and Lg bid files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-89338693</vt:i4>
  </property>
</Properties>
</file>