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80" yWindow="-110" windowWidth="17920" windowHeight="7320" firstSheet="1" activeTab="1"/>
  </bookViews>
  <sheets>
    <sheet name="Cognos_Office_Connection_Cache" sheetId="7" state="veryHidden" r:id="rId1"/>
    <sheet name="BillingDeterminants_AllCusts" sheetId="6" r:id="rId2"/>
  </sheets>
  <definedNames>
    <definedName name="ID" localSheetId="1" hidden="1">"32c8e87c-8111-4823-ad9c-9b2c37169f93"</definedName>
    <definedName name="ID" localSheetId="0" hidden="1">"01e9fefd-daef-4d0d-a9c3-cdc00394e6a0"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16" i="6" l="1"/>
  <c r="X31" i="6" s="1"/>
  <c r="Y16" i="6"/>
  <c r="Y31" i="6" s="1"/>
  <c r="X17" i="6"/>
  <c r="X32" i="6" s="1"/>
  <c r="Y17" i="6"/>
  <c r="Y32" i="6" s="1"/>
  <c r="F16" i="6"/>
  <c r="F31" i="6"/>
  <c r="G16" i="6"/>
  <c r="G31" i="6"/>
  <c r="H16" i="6"/>
  <c r="H31" i="6"/>
  <c r="I16" i="6"/>
  <c r="I31" i="6"/>
  <c r="J16" i="6"/>
  <c r="J31" i="6"/>
  <c r="K16" i="6"/>
  <c r="K31" i="6"/>
  <c r="L16" i="6"/>
  <c r="L31" i="6"/>
  <c r="M16" i="6"/>
  <c r="M31" i="6"/>
  <c r="N16" i="6"/>
  <c r="N31" i="6"/>
  <c r="O16" i="6"/>
  <c r="O31" i="6"/>
  <c r="P16" i="6"/>
  <c r="P31" i="6"/>
  <c r="Q16" i="6"/>
  <c r="Q31" i="6"/>
  <c r="R16" i="6"/>
  <c r="R31" i="6"/>
  <c r="S16" i="6"/>
  <c r="S31" i="6"/>
  <c r="T16" i="6"/>
  <c r="T31" i="6"/>
  <c r="U16" i="6"/>
  <c r="U31" i="6"/>
  <c r="V16" i="6"/>
  <c r="V31" i="6"/>
  <c r="W16" i="6"/>
  <c r="W31" i="6"/>
  <c r="F17" i="6"/>
  <c r="F32" i="6"/>
  <c r="G17" i="6"/>
  <c r="G32" i="6"/>
  <c r="H17" i="6"/>
  <c r="H32" i="6"/>
  <c r="I17" i="6"/>
  <c r="I32" i="6"/>
  <c r="J17" i="6"/>
  <c r="J32" i="6"/>
  <c r="K17" i="6"/>
  <c r="K32" i="6"/>
  <c r="L17" i="6"/>
  <c r="L32" i="6"/>
  <c r="M17" i="6"/>
  <c r="M32" i="6"/>
  <c r="N17" i="6"/>
  <c r="N32" i="6"/>
  <c r="O17" i="6"/>
  <c r="O32" i="6"/>
  <c r="P17" i="6"/>
  <c r="P32" i="6"/>
  <c r="Q17" i="6"/>
  <c r="Q32" i="6"/>
  <c r="R17" i="6"/>
  <c r="R32" i="6"/>
  <c r="S17" i="6"/>
  <c r="S32" i="6"/>
  <c r="T17" i="6"/>
  <c r="T32" i="6"/>
  <c r="U17" i="6"/>
  <c r="U32" i="6"/>
  <c r="V17" i="6"/>
  <c r="V32" i="6"/>
  <c r="W17" i="6"/>
  <c r="W32" i="6"/>
  <c r="E17" i="6"/>
  <c r="E16" i="6"/>
  <c r="E32" i="6"/>
  <c r="E31" i="6"/>
</calcChain>
</file>

<file path=xl/sharedStrings.xml><?xml version="1.0" encoding="utf-8"?>
<sst xmlns="http://schemas.openxmlformats.org/spreadsheetml/2006/main" count="22" uniqueCount="12">
  <si>
    <t>Small Standard Offer Group Billing Determinants, All Customers</t>
  </si>
  <si>
    <t>Class</t>
  </si>
  <si>
    <t>Total Residential</t>
  </si>
  <si>
    <t>meters</t>
  </si>
  <si>
    <t>energy</t>
  </si>
  <si>
    <t>Total Small Commercial</t>
  </si>
  <si>
    <t>Total Lighting</t>
  </si>
  <si>
    <t>Total Small Class Billing Determinants</t>
  </si>
  <si>
    <t>Secondary Voltage</t>
  </si>
  <si>
    <t>Primary Voltage</t>
  </si>
  <si>
    <t>Residential</t>
  </si>
  <si>
    <t>VERSANT 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</si>
</sst>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[$-409]mmm\-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indexed="64"/>
      <name val="Arial"/>
      <family val="2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0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6" fillId="3" borderId="0" applyNumberFormat="0" applyBorder="0" applyAlignment="0" applyProtection="0"/>
    <xf numFmtId="0" fontId="7" fillId="6" borderId="9" applyNumberFormat="0" applyAlignment="0" applyProtection="0"/>
    <xf numFmtId="0" fontId="8" fillId="7" borderId="12" applyNumberFormat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9" applyNumberFormat="0" applyAlignment="0" applyProtection="0"/>
    <xf numFmtId="0" fontId="15" fillId="0" borderId="11" applyNumberFormat="0" applyFill="0" applyAlignment="0" applyProtection="0"/>
    <xf numFmtId="0" fontId="16" fillId="4" borderId="0" applyNumberFormat="0" applyBorder="0" applyAlignment="0" applyProtection="0"/>
    <xf numFmtId="0" fontId="4" fillId="0" borderId="0"/>
    <xf numFmtId="0" fontId="4" fillId="8" borderId="13" applyNumberFormat="0" applyFont="0" applyAlignment="0" applyProtection="0"/>
    <xf numFmtId="0" fontId="17" fillId="6" borderId="10" applyNumberFormat="0" applyAlignment="0" applyProtection="0"/>
    <xf numFmtId="0" fontId="18" fillId="0" borderId="14" applyNumberFormat="0" applyFill="0" applyAlignment="0" applyProtection="0"/>
    <xf numFmtId="0" fontId="19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0" fontId="21" fillId="0" borderId="15" applyNumberFormat="0" applyFill="0" applyProtection="0">
      <alignment horizontal="center" vertical="center"/>
    </xf>
    <xf numFmtId="3" fontId="22" fillId="0" borderId="16" applyAlignment="0" applyProtection="0"/>
    <xf numFmtId="3" fontId="22" fillId="0" borderId="16" applyAlignment="0" applyProtection="0"/>
    <xf numFmtId="3" fontId="22" fillId="0" borderId="16" applyAlignment="0" applyProtection="0"/>
    <xf numFmtId="3" fontId="22" fillId="0" borderId="16" applyAlignment="0" applyProtection="0"/>
    <xf numFmtId="3" fontId="22" fillId="0" borderId="16" applyAlignment="0" applyProtection="0"/>
    <xf numFmtId="3" fontId="22" fillId="0" borderId="16" applyAlignment="0" applyProtection="0"/>
    <xf numFmtId="3" fontId="22" fillId="0" borderId="16" applyAlignment="0" applyProtection="0"/>
    <xf numFmtId="3" fontId="22" fillId="0" borderId="16" applyAlignment="0" applyProtection="0"/>
    <xf numFmtId="3" fontId="21" fillId="0" borderId="15" applyAlignment="0" applyProtection="0"/>
    <xf numFmtId="0" fontId="21" fillId="0" borderId="17" applyNumberFormat="0" applyAlignment="0" applyProtection="0"/>
    <xf numFmtId="3" fontId="21" fillId="0" borderId="15" applyAlignment="0" applyProtection="0"/>
    <xf numFmtId="0" fontId="21" fillId="0" borderId="15" applyNumberFormat="0" applyAlignment="0" applyProtection="0"/>
    <xf numFmtId="0" fontId="21" fillId="0" borderId="17" applyNumberFormat="0" applyAlignment="0" applyProtection="0"/>
    <xf numFmtId="0" fontId="21" fillId="0" borderId="15" applyNumberFormat="0" applyAlignment="0" applyProtection="0"/>
    <xf numFmtId="0" fontId="21" fillId="0" borderId="15" applyNumberFormat="0" applyAlignment="0" applyProtection="0"/>
    <xf numFmtId="0" fontId="21" fillId="0" borderId="15" applyNumberFormat="0" applyFill="0" applyAlignment="0" applyProtection="0"/>
    <xf numFmtId="3" fontId="22" fillId="0" borderId="0" applyFill="0" applyBorder="0" applyAlignment="0" applyProtection="0"/>
    <xf numFmtId="3" fontId="22" fillId="0" borderId="0" applyFill="0" applyAlignment="0" applyProtection="0"/>
    <xf numFmtId="3" fontId="22" fillId="0" borderId="0" applyFill="0" applyAlignment="0" applyProtection="0"/>
    <xf numFmtId="3" fontId="22" fillId="0" borderId="0" applyFill="0" applyAlignment="0" applyProtection="0"/>
    <xf numFmtId="3" fontId="22" fillId="0" borderId="0" applyFill="0" applyAlignment="0" applyProtection="0"/>
    <xf numFmtId="3" fontId="22" fillId="0" borderId="16" applyFill="0" applyAlignment="0" applyProtection="0"/>
    <xf numFmtId="3" fontId="22" fillId="0" borderId="16" applyFill="0" applyAlignment="0" applyProtection="0"/>
    <xf numFmtId="3" fontId="22" fillId="0" borderId="16" applyFill="0" applyAlignment="0" applyProtection="0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164" fontId="23" fillId="0" borderId="18">
      <alignment horizontal="center" vertical="center"/>
    </xf>
    <xf numFmtId="0" fontId="22" fillId="0" borderId="16">
      <alignment horizontal="right" vertical="center"/>
    </xf>
    <xf numFmtId="3" fontId="22" fillId="33" borderId="16">
      <alignment horizontal="center" vertical="center"/>
    </xf>
    <xf numFmtId="0" fontId="22" fillId="33" borderId="16">
      <alignment horizontal="right" vertical="center"/>
    </xf>
    <xf numFmtId="0" fontId="21" fillId="0" borderId="17">
      <alignment horizontal="left" vertical="center"/>
    </xf>
    <xf numFmtId="0" fontId="21" fillId="0" borderId="15">
      <alignment horizontal="center" vertical="center"/>
    </xf>
    <xf numFmtId="0" fontId="23" fillId="0" borderId="19">
      <alignment horizontal="center" vertical="center"/>
    </xf>
    <xf numFmtId="0" fontId="22" fillId="34" borderId="16"/>
    <xf numFmtId="3" fontId="24" fillId="0" borderId="16"/>
    <xf numFmtId="3" fontId="25" fillId="0" borderId="16"/>
    <xf numFmtId="0" fontId="21" fillId="0" borderId="15">
      <alignment horizontal="left" vertical="top"/>
    </xf>
    <xf numFmtId="0" fontId="26" fillId="0" borderId="16"/>
    <xf numFmtId="0" fontId="21" fillId="0" borderId="15">
      <alignment horizontal="left" vertical="center"/>
    </xf>
    <xf numFmtId="0" fontId="22" fillId="33" borderId="20"/>
    <xf numFmtId="3" fontId="22" fillId="0" borderId="16">
      <alignment horizontal="right" vertical="center"/>
    </xf>
    <xf numFmtId="0" fontId="21" fillId="0" borderId="15">
      <alignment horizontal="right" vertical="center"/>
    </xf>
    <xf numFmtId="0" fontId="22" fillId="0" borderId="19">
      <alignment horizontal="center" vertical="center"/>
    </xf>
    <xf numFmtId="3" fontId="22" fillId="0" borderId="16"/>
    <xf numFmtId="3" fontId="22" fillId="0" borderId="16"/>
    <xf numFmtId="0" fontId="22" fillId="0" borderId="19">
      <alignment horizontal="center" vertical="center" wrapText="1"/>
    </xf>
    <xf numFmtId="0" fontId="27" fillId="0" borderId="19">
      <alignment horizontal="left" vertical="center" indent="1"/>
    </xf>
    <xf numFmtId="0" fontId="28" fillId="0" borderId="16"/>
    <xf numFmtId="0" fontId="21" fillId="0" borderId="17">
      <alignment horizontal="left" vertical="center"/>
    </xf>
    <xf numFmtId="3" fontId="22" fillId="0" borderId="16">
      <alignment horizontal="center" vertical="center"/>
    </xf>
    <xf numFmtId="0" fontId="21" fillId="0" borderId="15">
      <alignment horizontal="center" vertical="center"/>
    </xf>
    <xf numFmtId="0" fontId="21" fillId="0" borderId="15">
      <alignment horizontal="center" vertical="center"/>
    </xf>
    <xf numFmtId="0" fontId="21" fillId="0" borderId="17">
      <alignment horizontal="left" vertical="center"/>
    </xf>
    <xf numFmtId="0" fontId="21" fillId="0" borderId="17">
      <alignment horizontal="left" vertical="center"/>
    </xf>
    <xf numFmtId="0" fontId="29" fillId="0" borderId="16"/>
  </cellStyleXfs>
  <cellXfs count="21">
    <xf numFmtId="0" fontId="0" fillId="0" borderId="0" xfId="0"/>
    <xf numFmtId="0" fontId="2" fillId="0" borderId="0" xfId="0" applyFont="1" applyFill="1"/>
    <xf numFmtId="0" fontId="0" fillId="0" borderId="0" xfId="0" applyFill="1"/>
    <xf numFmtId="17" fontId="3" fillId="0" borderId="4" xfId="0" applyNumberFormat="1" applyFont="1" applyFill="1" applyBorder="1"/>
    <xf numFmtId="0" fontId="0" fillId="0" borderId="2" xfId="0" applyFill="1" applyBorder="1"/>
    <xf numFmtId="0" fontId="0" fillId="0" borderId="5" xfId="0" applyFill="1" applyBorder="1"/>
    <xf numFmtId="0" fontId="0" fillId="0" borderId="1" xfId="0" applyFill="1" applyBorder="1"/>
    <xf numFmtId="0" fontId="0" fillId="0" borderId="3" xfId="0" applyFill="1" applyBorder="1"/>
    <xf numFmtId="0" fontId="0" fillId="0" borderId="0" xfId="0" applyFill="1" applyAlignment="1">
      <alignment horizontal="center"/>
    </xf>
    <xf numFmtId="0" fontId="0" fillId="0" borderId="2" xfId="0" applyFill="1" applyBorder="1" applyAlignment="1">
      <alignment horizontal="center"/>
    </xf>
    <xf numFmtId="3" fontId="0" fillId="0" borderId="0" xfId="0" quotePrefix="1" applyNumberFormat="1" applyFill="1" applyAlignment="1">
      <alignment horizontal="center"/>
    </xf>
    <xf numFmtId="3" fontId="0" fillId="0" borderId="0" xfId="0" applyNumberFormat="1" applyFill="1" applyAlignment="1">
      <alignment horizontal="center"/>
    </xf>
    <xf numFmtId="3" fontId="0" fillId="0" borderId="5" xfId="0" applyNumberFormat="1" applyFill="1" applyBorder="1" applyAlignment="1">
      <alignment horizontal="center"/>
    </xf>
    <xf numFmtId="3" fontId="0" fillId="0" borderId="2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165" fontId="3" fillId="0" borderId="4" xfId="0" applyNumberFormat="1" applyFont="1" applyFill="1" applyBorder="1" applyAlignment="1">
      <alignment horizontal="center"/>
    </xf>
    <xf numFmtId="3" fontId="0" fillId="0" borderId="0" xfId="44" applyNumberFormat="1" applyFont="1" applyFill="1" applyAlignment="1">
      <alignment horizontal="center"/>
    </xf>
    <xf numFmtId="3" fontId="0" fillId="0" borderId="1" xfId="0" applyNumberFormat="1" applyFill="1" applyBorder="1" applyAlignment="1">
      <alignment horizontal="center"/>
    </xf>
    <xf numFmtId="3" fontId="0" fillId="0" borderId="0" xfId="0" quotePrefix="1" applyNumberFormat="1" applyFill="1" applyBorder="1" applyAlignment="1">
      <alignment horizontal="center"/>
    </xf>
    <xf numFmtId="3" fontId="2" fillId="0" borderId="0" xfId="0" quotePrefix="1" applyNumberFormat="1" applyFont="1" applyFill="1" applyBorder="1" applyAlignment="1">
      <alignment horizontal="center"/>
    </xf>
  </cellXfs>
  <cellStyles count="101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AF Column - IBM Cognos" xfId="45"/>
    <cellStyle name="AF Data - IBM Cognos" xfId="46"/>
    <cellStyle name="AF Data 0 - IBM Cognos" xfId="47"/>
    <cellStyle name="AF Data 1 - IBM Cognos" xfId="48"/>
    <cellStyle name="AF Data 2 - IBM Cognos" xfId="49"/>
    <cellStyle name="AF Data 3 - IBM Cognos" xfId="50"/>
    <cellStyle name="AF Data 4 - IBM Cognos" xfId="51"/>
    <cellStyle name="AF Data 5 - IBM Cognos" xfId="52"/>
    <cellStyle name="AF Data Leaf - IBM Cognos" xfId="53"/>
    <cellStyle name="AF Header - IBM Cognos" xfId="54"/>
    <cellStyle name="AF Header 0 - IBM Cognos" xfId="55"/>
    <cellStyle name="AF Header 1 - IBM Cognos" xfId="56"/>
    <cellStyle name="AF Header 2 - IBM Cognos" xfId="57"/>
    <cellStyle name="AF Header 3 - IBM Cognos" xfId="58"/>
    <cellStyle name="AF Header 4 - IBM Cognos" xfId="59"/>
    <cellStyle name="AF Header 5 - IBM Cognos" xfId="60"/>
    <cellStyle name="AF Header Leaf - IBM Cognos" xfId="61"/>
    <cellStyle name="AF Row - IBM Cognos" xfId="62"/>
    <cellStyle name="AF Row 0 - IBM Cognos" xfId="63"/>
    <cellStyle name="AF Row 1 - IBM Cognos" xfId="64"/>
    <cellStyle name="AF Row 2 - IBM Cognos" xfId="65"/>
    <cellStyle name="AF Row 3 - IBM Cognos" xfId="66"/>
    <cellStyle name="AF Row 4 - IBM Cognos" xfId="67"/>
    <cellStyle name="AF Row 5 - IBM Cognos" xfId="68"/>
    <cellStyle name="AF Row Leaf - IBM Cognos" xfId="69"/>
    <cellStyle name="AF Subnm - IBM Cognos" xfId="70"/>
    <cellStyle name="AF Title - IBM Cognos" xfId="71"/>
    <cellStyle name="Bad 2" xfId="27"/>
    <cellStyle name="CAFE Subnm Parameter" xfId="72"/>
    <cellStyle name="Calculated Column - IBM Cognos" xfId="73"/>
    <cellStyle name="Calculated Column Name - IBM Cognos" xfId="74"/>
    <cellStyle name="Calculated Row - IBM Cognos" xfId="75"/>
    <cellStyle name="Calculated Row Name - IBM Cognos" xfId="76"/>
    <cellStyle name="Calculation 2" xfId="28"/>
    <cellStyle name="Check Cell 2" xfId="29"/>
    <cellStyle name="Column Name - IBM Cognos" xfId="77"/>
    <cellStyle name="Column Template - IBM Cognos" xfId="78"/>
    <cellStyle name="Comma" xfId="44" builtinId="3"/>
    <cellStyle name="Comma 2" xfId="2"/>
    <cellStyle name="Differs From Base - IBM Cognos" xfId="79"/>
    <cellStyle name="Edit - IBM Cognos" xfId="80"/>
    <cellStyle name="Explanatory Text 2" xfId="30"/>
    <cellStyle name="Formula - IBM Cognos" xfId="81"/>
    <cellStyle name="Good 2" xfId="31"/>
    <cellStyle name="Group Name - IBM Cognos" xfId="82"/>
    <cellStyle name="Heading 1 2" xfId="32"/>
    <cellStyle name="Heading 2 2" xfId="33"/>
    <cellStyle name="Heading 3 2" xfId="34"/>
    <cellStyle name="Heading 4 2" xfId="35"/>
    <cellStyle name="Hold Values - IBM Cognos" xfId="83"/>
    <cellStyle name="Input 2" xfId="36"/>
    <cellStyle name="Linked Cell 2" xfId="37"/>
    <cellStyle name="List Name - IBM Cognos" xfId="84"/>
    <cellStyle name="Locked - IBM Cognos" xfId="85"/>
    <cellStyle name="Measure - IBM Cognos" xfId="86"/>
    <cellStyle name="Measure Header - IBM Cognos" xfId="87"/>
    <cellStyle name="Measure Name - IBM Cognos" xfId="88"/>
    <cellStyle name="Measure Summary - IBM Cognos" xfId="89"/>
    <cellStyle name="Measure Summary TM1 - IBM Cognos" xfId="90"/>
    <cellStyle name="Measure Template - IBM Cognos" xfId="91"/>
    <cellStyle name="More - IBM Cognos" xfId="92"/>
    <cellStyle name="Neutral 2" xfId="38"/>
    <cellStyle name="Normal" xfId="0" builtinId="0" customBuiltin="1"/>
    <cellStyle name="Normal 2" xfId="39"/>
    <cellStyle name="Normal 3" xfId="1"/>
    <cellStyle name="Note 2" xfId="40"/>
    <cellStyle name="Output 2" xfId="41"/>
    <cellStyle name="Pending Change - IBM Cognos" xfId="93"/>
    <cellStyle name="Row Name - IBM Cognos" xfId="94"/>
    <cellStyle name="Row Template - IBM Cognos" xfId="95"/>
    <cellStyle name="Summary Column Name - IBM Cognos" xfId="96"/>
    <cellStyle name="Summary Column Name TM1 - IBM Cognos" xfId="97"/>
    <cellStyle name="Summary Row Name - IBM Cognos" xfId="98"/>
    <cellStyle name="Summary Row Name TM1 - IBM Cognos" xfId="99"/>
    <cellStyle name="Total 2" xfId="42"/>
    <cellStyle name="Unsaved Change - IBM Cognos" xfId="100"/>
    <cellStyle name="Warning Text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customProperties>
    <customPr name="CafeStyleVersion" r:id="rId1"/>
    <customPr name="LastTupleSet_COR_Mappings" r:id="rId2"/>
    <customPr name="originalName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"/>
  <sheetViews>
    <sheetView tabSelected="1" zoomScale="75" zoomScaleNormal="75" workbookViewId="0"/>
  </sheetViews>
  <sheetFormatPr defaultColWidth="9.08984375" defaultRowHeight="14.5" x14ac:dyDescent="0.35"/>
  <cols>
    <col min="1" max="4" width="9.08984375" style="2"/>
    <col min="5" max="23" width="11.36328125" style="8" customWidth="1"/>
    <col min="24" max="25" width="10.7265625" style="2" bestFit="1" customWidth="1"/>
    <col min="26" max="16384" width="9.08984375" style="2"/>
  </cols>
  <sheetData>
    <row r="1" spans="1:25" ht="15" x14ac:dyDescent="0.3">
      <c r="A1" s="1" t="s">
        <v>11</v>
      </c>
    </row>
    <row r="3" spans="1:25" ht="15" x14ac:dyDescent="0.3">
      <c r="A3" s="2" t="s">
        <v>0</v>
      </c>
    </row>
    <row r="4" spans="1:25" ht="15" thickBot="1" x14ac:dyDescent="0.4"/>
    <row r="5" spans="1:25" ht="15.5" thickTop="1" thickBot="1" x14ac:dyDescent="0.4">
      <c r="A5" s="3" t="s">
        <v>1</v>
      </c>
      <c r="B5" s="3"/>
      <c r="C5" s="3"/>
      <c r="D5" s="3"/>
      <c r="E5" s="16">
        <v>43466</v>
      </c>
      <c r="F5" s="16">
        <v>43497</v>
      </c>
      <c r="G5" s="16">
        <v>43525</v>
      </c>
      <c r="H5" s="16">
        <v>43556</v>
      </c>
      <c r="I5" s="16">
        <v>43586</v>
      </c>
      <c r="J5" s="16">
        <v>43617</v>
      </c>
      <c r="K5" s="16">
        <v>43647</v>
      </c>
      <c r="L5" s="16">
        <v>43678</v>
      </c>
      <c r="M5" s="16">
        <v>43709</v>
      </c>
      <c r="N5" s="16">
        <v>43739</v>
      </c>
      <c r="O5" s="16">
        <v>43770</v>
      </c>
      <c r="P5" s="16">
        <v>43800</v>
      </c>
      <c r="Q5" s="16">
        <v>43831</v>
      </c>
      <c r="R5" s="16">
        <v>43862</v>
      </c>
      <c r="S5" s="16">
        <v>43891</v>
      </c>
      <c r="T5" s="16">
        <v>43922</v>
      </c>
      <c r="U5" s="16">
        <v>43952</v>
      </c>
      <c r="V5" s="16">
        <v>43983</v>
      </c>
      <c r="W5" s="16">
        <v>44013</v>
      </c>
      <c r="X5" s="16">
        <v>44044</v>
      </c>
      <c r="Y5" s="16">
        <v>44075</v>
      </c>
    </row>
    <row r="6" spans="1:25" ht="15" thickTop="1" x14ac:dyDescent="0.35">
      <c r="A6" s="4"/>
      <c r="B6" s="4"/>
      <c r="C6" s="4"/>
      <c r="D6" s="4"/>
      <c r="E6" s="9"/>
      <c r="F6" s="9"/>
      <c r="G6" s="9"/>
      <c r="H6" s="9"/>
      <c r="I6" s="9"/>
      <c r="J6" s="9"/>
      <c r="O6" s="9"/>
      <c r="P6" s="9"/>
      <c r="Q6" s="9"/>
      <c r="R6" s="9"/>
      <c r="S6" s="9"/>
      <c r="T6" s="9"/>
      <c r="U6" s="9"/>
      <c r="V6" s="9"/>
      <c r="X6" s="8"/>
      <c r="Y6" s="8"/>
    </row>
    <row r="7" spans="1:25" x14ac:dyDescent="0.35">
      <c r="A7" s="1" t="s">
        <v>10</v>
      </c>
      <c r="E7" s="10"/>
      <c r="F7" s="10"/>
      <c r="G7" s="10"/>
      <c r="H7" s="10"/>
      <c r="I7" s="10"/>
      <c r="J7" s="10"/>
      <c r="O7" s="10"/>
      <c r="P7" s="10"/>
      <c r="Q7" s="10"/>
      <c r="R7" s="10"/>
      <c r="S7" s="10"/>
      <c r="T7" s="10"/>
      <c r="U7" s="10"/>
      <c r="V7" s="10"/>
      <c r="X7" s="8"/>
      <c r="Y7" s="8"/>
    </row>
    <row r="8" spans="1:25" x14ac:dyDescent="0.35">
      <c r="D8" s="2" t="s">
        <v>3</v>
      </c>
      <c r="E8" s="11">
        <v>104627</v>
      </c>
      <c r="F8" s="11">
        <v>104642</v>
      </c>
      <c r="G8" s="11">
        <v>104672</v>
      </c>
      <c r="H8" s="11">
        <v>104744</v>
      </c>
      <c r="I8" s="11">
        <v>105222</v>
      </c>
      <c r="J8" s="11">
        <v>105479</v>
      </c>
      <c r="K8" s="17">
        <v>105828</v>
      </c>
      <c r="L8" s="11">
        <v>105806</v>
      </c>
      <c r="M8" s="11">
        <v>105699</v>
      </c>
      <c r="N8" s="11">
        <v>105277</v>
      </c>
      <c r="O8" s="11">
        <v>105099</v>
      </c>
      <c r="P8" s="11">
        <v>105009</v>
      </c>
      <c r="Q8" s="11">
        <v>105020</v>
      </c>
      <c r="R8" s="11">
        <v>105059</v>
      </c>
      <c r="S8" s="11">
        <v>105242</v>
      </c>
      <c r="T8" s="11">
        <v>105611</v>
      </c>
      <c r="U8" s="11">
        <v>106007</v>
      </c>
      <c r="V8" s="11">
        <v>106444</v>
      </c>
      <c r="W8" s="17">
        <v>106661</v>
      </c>
      <c r="X8" s="17">
        <v>106813</v>
      </c>
      <c r="Y8" s="17">
        <v>106753</v>
      </c>
    </row>
    <row r="9" spans="1:25" x14ac:dyDescent="0.35">
      <c r="B9" s="2" t="s">
        <v>8</v>
      </c>
      <c r="D9" s="2" t="s">
        <v>4</v>
      </c>
      <c r="E9" s="11">
        <v>67179825.008000001</v>
      </c>
      <c r="F9" s="11">
        <v>58144016.003999993</v>
      </c>
      <c r="G9" s="11">
        <v>58856532.996000007</v>
      </c>
      <c r="H9" s="11">
        <v>52025564.311000004</v>
      </c>
      <c r="I9" s="11">
        <v>48875498.029000014</v>
      </c>
      <c r="J9" s="11">
        <v>45191320.525000006</v>
      </c>
      <c r="K9" s="11">
        <v>47406277.907999992</v>
      </c>
      <c r="L9" s="11">
        <v>56792095.818000004</v>
      </c>
      <c r="M9" s="11">
        <v>48812813.931000002</v>
      </c>
      <c r="N9" s="11">
        <v>47637143.064999998</v>
      </c>
      <c r="O9" s="11">
        <v>42222786.765000001</v>
      </c>
      <c r="P9" s="11">
        <v>60704322.801999994</v>
      </c>
      <c r="Q9" s="11">
        <v>66978386.020000003</v>
      </c>
      <c r="R9" s="11">
        <v>55692115.219999999</v>
      </c>
      <c r="S9" s="11">
        <v>55956458.171999991</v>
      </c>
      <c r="T9" s="11">
        <v>55262314.243000001</v>
      </c>
      <c r="U9" s="11">
        <v>48938311.001999997</v>
      </c>
      <c r="V9" s="11">
        <v>46933057.44600001</v>
      </c>
      <c r="W9" s="11">
        <v>57060550.918997988</v>
      </c>
      <c r="X9" s="11">
        <v>61104792.729999997</v>
      </c>
      <c r="Y9" s="11">
        <v>53506720.979999997</v>
      </c>
    </row>
    <row r="10" spans="1:25" x14ac:dyDescent="0.35"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 x14ac:dyDescent="0.35">
      <c r="D11" s="2" t="s">
        <v>3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  <c r="J11" s="11">
        <v>1</v>
      </c>
      <c r="K11" s="17">
        <v>1</v>
      </c>
      <c r="L11" s="17">
        <v>1</v>
      </c>
      <c r="M11" s="17">
        <v>1</v>
      </c>
      <c r="N11" s="17">
        <v>1</v>
      </c>
      <c r="O11" s="17">
        <v>1</v>
      </c>
      <c r="P11" s="17">
        <v>1</v>
      </c>
      <c r="Q11" s="17">
        <v>1</v>
      </c>
      <c r="R11" s="17">
        <v>1</v>
      </c>
      <c r="S11" s="17">
        <v>1</v>
      </c>
      <c r="T11" s="17">
        <v>1</v>
      </c>
      <c r="U11" s="17">
        <v>1</v>
      </c>
      <c r="V11" s="17">
        <v>1</v>
      </c>
      <c r="W11" s="17">
        <v>1</v>
      </c>
      <c r="X11" s="17">
        <v>1</v>
      </c>
      <c r="Y11" s="17">
        <v>1</v>
      </c>
    </row>
    <row r="12" spans="1:25" x14ac:dyDescent="0.35">
      <c r="B12" s="2" t="s">
        <v>9</v>
      </c>
      <c r="D12" s="2" t="s">
        <v>4</v>
      </c>
      <c r="E12" s="11">
        <v>20760</v>
      </c>
      <c r="F12" s="11">
        <v>43680</v>
      </c>
      <c r="G12" s="11">
        <v>37680</v>
      </c>
      <c r="H12" s="11">
        <v>37920</v>
      </c>
      <c r="I12" s="11">
        <v>37920</v>
      </c>
      <c r="J12" s="11">
        <v>39360</v>
      </c>
      <c r="K12" s="17">
        <v>36120</v>
      </c>
      <c r="L12" s="11">
        <v>36720</v>
      </c>
      <c r="M12" s="11">
        <v>24960</v>
      </c>
      <c r="N12" s="11">
        <v>24720</v>
      </c>
      <c r="O12" s="11">
        <v>21600</v>
      </c>
      <c r="P12" s="11">
        <v>20160</v>
      </c>
      <c r="Q12" s="11">
        <v>20040</v>
      </c>
      <c r="R12" s="11">
        <v>17400</v>
      </c>
      <c r="S12" s="11">
        <v>18000</v>
      </c>
      <c r="T12" s="11">
        <v>17520</v>
      </c>
      <c r="U12" s="11">
        <v>19800</v>
      </c>
      <c r="V12" s="11">
        <v>23280</v>
      </c>
      <c r="W12" s="17">
        <v>29520</v>
      </c>
      <c r="X12" s="17">
        <v>33000</v>
      </c>
      <c r="Y12" s="17">
        <v>27960</v>
      </c>
    </row>
    <row r="13" spans="1:25" x14ac:dyDescent="0.35">
      <c r="A13" s="5"/>
      <c r="B13" s="5"/>
      <c r="C13" s="5"/>
      <c r="D13" s="5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x14ac:dyDescent="0.35"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x14ac:dyDescent="0.35">
      <c r="A15" s="1" t="s">
        <v>2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x14ac:dyDescent="0.35">
      <c r="D16" s="2" t="s">
        <v>3</v>
      </c>
      <c r="E16" s="11">
        <f>E8+E11</f>
        <v>104628</v>
      </c>
      <c r="F16" s="11">
        <f t="shared" ref="F16:W16" si="0">F8+F11</f>
        <v>104643</v>
      </c>
      <c r="G16" s="11">
        <f t="shared" si="0"/>
        <v>104673</v>
      </c>
      <c r="H16" s="11">
        <f t="shared" si="0"/>
        <v>104745</v>
      </c>
      <c r="I16" s="11">
        <f t="shared" si="0"/>
        <v>105223</v>
      </c>
      <c r="J16" s="11">
        <f t="shared" si="0"/>
        <v>105480</v>
      </c>
      <c r="K16" s="11">
        <f t="shared" si="0"/>
        <v>105829</v>
      </c>
      <c r="L16" s="11">
        <f t="shared" si="0"/>
        <v>105807</v>
      </c>
      <c r="M16" s="11">
        <f t="shared" si="0"/>
        <v>105700</v>
      </c>
      <c r="N16" s="11">
        <f t="shared" si="0"/>
        <v>105278</v>
      </c>
      <c r="O16" s="11">
        <f t="shared" si="0"/>
        <v>105100</v>
      </c>
      <c r="P16" s="11">
        <f t="shared" si="0"/>
        <v>105010</v>
      </c>
      <c r="Q16" s="11">
        <f t="shared" si="0"/>
        <v>105021</v>
      </c>
      <c r="R16" s="11">
        <f t="shared" si="0"/>
        <v>105060</v>
      </c>
      <c r="S16" s="11">
        <f t="shared" si="0"/>
        <v>105243</v>
      </c>
      <c r="T16" s="11">
        <f t="shared" si="0"/>
        <v>105612</v>
      </c>
      <c r="U16" s="11">
        <f t="shared" si="0"/>
        <v>106008</v>
      </c>
      <c r="V16" s="11">
        <f t="shared" si="0"/>
        <v>106445</v>
      </c>
      <c r="W16" s="11">
        <f t="shared" si="0"/>
        <v>106662</v>
      </c>
      <c r="X16" s="11">
        <f t="shared" ref="X16:Y16" si="1">X8+X11</f>
        <v>106814</v>
      </c>
      <c r="Y16" s="11">
        <f t="shared" si="1"/>
        <v>106754</v>
      </c>
    </row>
    <row r="17" spans="1:25" x14ac:dyDescent="0.35">
      <c r="A17" s="1"/>
      <c r="D17" s="2" t="s">
        <v>4</v>
      </c>
      <c r="E17" s="11">
        <f>E9+E12</f>
        <v>67200585.008000001</v>
      </c>
      <c r="F17" s="11">
        <f t="shared" ref="F17:W17" si="2">F9+F12</f>
        <v>58187696.003999993</v>
      </c>
      <c r="G17" s="11">
        <f t="shared" si="2"/>
        <v>58894212.996000007</v>
      </c>
      <c r="H17" s="11">
        <f t="shared" si="2"/>
        <v>52063484.311000004</v>
      </c>
      <c r="I17" s="11">
        <f t="shared" si="2"/>
        <v>48913418.029000014</v>
      </c>
      <c r="J17" s="11">
        <f t="shared" si="2"/>
        <v>45230680.525000006</v>
      </c>
      <c r="K17" s="11">
        <f t="shared" si="2"/>
        <v>47442397.907999992</v>
      </c>
      <c r="L17" s="11">
        <f t="shared" si="2"/>
        <v>56828815.818000004</v>
      </c>
      <c r="M17" s="11">
        <f t="shared" si="2"/>
        <v>48837773.931000002</v>
      </c>
      <c r="N17" s="11">
        <f t="shared" si="2"/>
        <v>47661863.064999998</v>
      </c>
      <c r="O17" s="11">
        <f t="shared" si="2"/>
        <v>42244386.765000001</v>
      </c>
      <c r="P17" s="11">
        <f t="shared" si="2"/>
        <v>60724482.801999994</v>
      </c>
      <c r="Q17" s="11">
        <f t="shared" si="2"/>
        <v>66998426.020000003</v>
      </c>
      <c r="R17" s="11">
        <f t="shared" si="2"/>
        <v>55709515.219999999</v>
      </c>
      <c r="S17" s="11">
        <f t="shared" si="2"/>
        <v>55974458.171999991</v>
      </c>
      <c r="T17" s="11">
        <f t="shared" si="2"/>
        <v>55279834.243000001</v>
      </c>
      <c r="U17" s="11">
        <f t="shared" si="2"/>
        <v>48958111.001999997</v>
      </c>
      <c r="V17" s="11">
        <f t="shared" si="2"/>
        <v>46956337.44600001</v>
      </c>
      <c r="W17" s="11">
        <f t="shared" si="2"/>
        <v>57090070.918997988</v>
      </c>
      <c r="X17" s="11">
        <f t="shared" ref="X17:Y17" si="3">X9+X12</f>
        <v>61137792.729999997</v>
      </c>
      <c r="Y17" s="11">
        <f t="shared" si="3"/>
        <v>53534680.979999997</v>
      </c>
    </row>
    <row r="18" spans="1:25" x14ac:dyDescent="0.35">
      <c r="E18" s="11"/>
      <c r="F18" s="11"/>
      <c r="G18" s="11"/>
      <c r="H18" s="11"/>
      <c r="I18" s="11"/>
      <c r="J18" s="11"/>
      <c r="K18" s="12"/>
      <c r="L18" s="12"/>
      <c r="M18" s="12"/>
      <c r="N18" s="12"/>
      <c r="O18" s="11"/>
      <c r="P18" s="11"/>
      <c r="Q18" s="11"/>
      <c r="R18" s="11"/>
      <c r="S18" s="11"/>
      <c r="T18" s="11"/>
      <c r="U18" s="11"/>
      <c r="V18" s="11"/>
      <c r="W18" s="12"/>
      <c r="X18" s="12"/>
      <c r="Y18" s="12"/>
    </row>
    <row r="19" spans="1:25" x14ac:dyDescent="0.35">
      <c r="A19" s="4"/>
      <c r="B19" s="4"/>
      <c r="C19" s="4"/>
      <c r="D19" s="4"/>
      <c r="E19" s="13"/>
      <c r="F19" s="13"/>
      <c r="G19" s="13"/>
      <c r="H19" s="13"/>
      <c r="I19" s="13"/>
      <c r="J19" s="13"/>
      <c r="K19" s="11"/>
      <c r="L19" s="11"/>
      <c r="M19" s="11"/>
      <c r="N19" s="11"/>
      <c r="O19" s="13"/>
      <c r="P19" s="13"/>
      <c r="Q19" s="13"/>
      <c r="R19" s="13"/>
      <c r="S19" s="13"/>
      <c r="T19" s="13"/>
      <c r="U19" s="13"/>
      <c r="V19" s="13"/>
      <c r="W19" s="11"/>
      <c r="X19" s="11"/>
      <c r="Y19" s="11"/>
    </row>
    <row r="20" spans="1:25" x14ac:dyDescent="0.35">
      <c r="A20" s="2" t="s">
        <v>5</v>
      </c>
      <c r="E20" s="10"/>
      <c r="F20" s="10"/>
      <c r="G20" s="10"/>
      <c r="H20" s="10"/>
      <c r="I20" s="10"/>
      <c r="J20" s="10"/>
      <c r="K20" s="11"/>
      <c r="L20" s="11"/>
      <c r="M20" s="11"/>
      <c r="N20" s="11"/>
      <c r="O20" s="10"/>
      <c r="P20" s="10"/>
      <c r="Q20" s="10"/>
      <c r="R20" s="10"/>
      <c r="S20" s="10"/>
      <c r="T20" s="10"/>
      <c r="U20" s="10"/>
      <c r="V20" s="10"/>
      <c r="W20" s="11"/>
      <c r="X20" s="11"/>
      <c r="Y20" s="11"/>
    </row>
    <row r="21" spans="1:25" x14ac:dyDescent="0.35">
      <c r="D21" s="2" t="s">
        <v>3</v>
      </c>
      <c r="E21" s="11">
        <v>16688</v>
      </c>
      <c r="F21" s="11">
        <v>16676</v>
      </c>
      <c r="G21" s="11">
        <v>16695</v>
      </c>
      <c r="H21" s="11">
        <v>16777</v>
      </c>
      <c r="I21" s="11">
        <v>16823</v>
      </c>
      <c r="J21" s="11">
        <v>16881</v>
      </c>
      <c r="K21" s="17">
        <v>16901</v>
      </c>
      <c r="L21" s="11">
        <v>16859</v>
      </c>
      <c r="M21" s="11">
        <v>16897</v>
      </c>
      <c r="N21" s="11">
        <v>16825</v>
      </c>
      <c r="O21" s="11">
        <v>16799</v>
      </c>
      <c r="P21" s="11">
        <v>16801</v>
      </c>
      <c r="Q21" s="11">
        <v>16796</v>
      </c>
      <c r="R21" s="11">
        <v>16803</v>
      </c>
      <c r="S21" s="11">
        <v>16868</v>
      </c>
      <c r="T21" s="11">
        <v>16981</v>
      </c>
      <c r="U21" s="11">
        <v>17091</v>
      </c>
      <c r="V21" s="11">
        <v>17170</v>
      </c>
      <c r="W21" s="17">
        <v>17212</v>
      </c>
      <c r="X21" s="17">
        <v>17370</v>
      </c>
      <c r="Y21" s="17">
        <v>17423</v>
      </c>
    </row>
    <row r="22" spans="1:25" x14ac:dyDescent="0.35">
      <c r="D22" s="2" t="s">
        <v>4</v>
      </c>
      <c r="E22" s="11">
        <v>15278902</v>
      </c>
      <c r="F22" s="11">
        <v>14042091</v>
      </c>
      <c r="G22" s="11">
        <v>14149794.712000001</v>
      </c>
      <c r="H22" s="11">
        <v>12921008.288000001</v>
      </c>
      <c r="I22" s="11">
        <v>12080904.001</v>
      </c>
      <c r="J22" s="11">
        <v>12411878.999</v>
      </c>
      <c r="K22" s="17">
        <v>12673378.654000001</v>
      </c>
      <c r="L22" s="17">
        <v>14799077.710000001</v>
      </c>
      <c r="M22" s="17">
        <v>13139508.547</v>
      </c>
      <c r="N22" s="17">
        <v>12841179</v>
      </c>
      <c r="O22" s="11">
        <v>10716644.817</v>
      </c>
      <c r="P22" s="11">
        <v>14336982.574999999</v>
      </c>
      <c r="Q22" s="11">
        <v>15102053</v>
      </c>
      <c r="R22" s="11">
        <v>13539477.098000001</v>
      </c>
      <c r="S22" s="11">
        <v>13811803.001</v>
      </c>
      <c r="T22" s="11">
        <v>12337877.999</v>
      </c>
      <c r="U22" s="11">
        <v>10605806.001</v>
      </c>
      <c r="V22" s="11">
        <v>10862334.001</v>
      </c>
      <c r="W22" s="17">
        <v>13145050.490000101</v>
      </c>
      <c r="X22" s="17">
        <v>14025902.130000001</v>
      </c>
      <c r="Y22" s="17">
        <v>13151739.689999999</v>
      </c>
    </row>
    <row r="23" spans="1:25" x14ac:dyDescent="0.35">
      <c r="E23" s="11"/>
      <c r="F23" s="11"/>
      <c r="G23" s="11"/>
      <c r="H23" s="11"/>
      <c r="I23" s="11"/>
      <c r="J23" s="11"/>
      <c r="K23" s="12"/>
      <c r="L23" s="12"/>
      <c r="M23" s="12"/>
      <c r="N23" s="12"/>
      <c r="O23" s="11"/>
      <c r="P23" s="11"/>
      <c r="Q23" s="11"/>
      <c r="R23" s="11"/>
      <c r="S23" s="11"/>
      <c r="T23" s="11"/>
      <c r="U23" s="11"/>
      <c r="V23" s="11"/>
      <c r="W23" s="12"/>
      <c r="X23" s="12"/>
      <c r="Y23" s="12"/>
    </row>
    <row r="24" spans="1:25" x14ac:dyDescent="0.35">
      <c r="A24" s="4"/>
      <c r="B24" s="4"/>
      <c r="C24" s="4"/>
      <c r="D24" s="4"/>
      <c r="E24" s="13"/>
      <c r="F24" s="13"/>
      <c r="G24" s="13"/>
      <c r="H24" s="13"/>
      <c r="I24" s="13"/>
      <c r="J24" s="13"/>
      <c r="K24" s="11"/>
      <c r="L24" s="11"/>
      <c r="M24" s="11"/>
      <c r="N24" s="11"/>
      <c r="O24" s="13"/>
      <c r="P24" s="13"/>
      <c r="Q24" s="13"/>
      <c r="R24" s="13"/>
      <c r="S24" s="13"/>
      <c r="T24" s="13"/>
      <c r="U24" s="13"/>
      <c r="V24" s="13"/>
      <c r="W24" s="11"/>
      <c r="X24" s="11"/>
      <c r="Y24" s="11"/>
    </row>
    <row r="25" spans="1:25" x14ac:dyDescent="0.35">
      <c r="A25" s="2" t="s">
        <v>6</v>
      </c>
      <c r="E25" s="10"/>
      <c r="F25" s="10"/>
      <c r="G25" s="10"/>
      <c r="H25" s="10"/>
      <c r="I25" s="10"/>
      <c r="J25" s="10"/>
      <c r="K25" s="11"/>
      <c r="L25" s="11"/>
      <c r="M25" s="11"/>
      <c r="N25" s="11"/>
      <c r="O25" s="10"/>
      <c r="P25" s="10"/>
      <c r="Q25" s="10"/>
      <c r="R25" s="10"/>
      <c r="S25" s="10"/>
      <c r="T25" s="10"/>
      <c r="U25" s="10"/>
      <c r="V25" s="10"/>
      <c r="W25" s="11"/>
      <c r="X25" s="11"/>
      <c r="Y25" s="11"/>
    </row>
    <row r="26" spans="1:25" x14ac:dyDescent="0.35">
      <c r="D26" s="2" t="s">
        <v>3</v>
      </c>
      <c r="E26" s="11">
        <v>4768</v>
      </c>
      <c r="F26" s="11">
        <v>4771</v>
      </c>
      <c r="G26" s="11">
        <v>4777</v>
      </c>
      <c r="H26" s="11">
        <v>4781</v>
      </c>
      <c r="I26" s="11">
        <v>4782</v>
      </c>
      <c r="J26" s="11">
        <v>4783</v>
      </c>
      <c r="K26" s="17">
        <v>4795</v>
      </c>
      <c r="L26" s="11">
        <v>4795</v>
      </c>
      <c r="M26" s="11">
        <v>4797</v>
      </c>
      <c r="N26" s="11">
        <v>4802</v>
      </c>
      <c r="O26" s="11">
        <v>4803</v>
      </c>
      <c r="P26" s="11">
        <v>4810</v>
      </c>
      <c r="Q26" s="11">
        <v>4822</v>
      </c>
      <c r="R26" s="11">
        <v>4825</v>
      </c>
      <c r="S26" s="11">
        <v>4826</v>
      </c>
      <c r="T26" s="11">
        <v>4828</v>
      </c>
      <c r="U26" s="11">
        <v>4830</v>
      </c>
      <c r="V26" s="11">
        <v>4829</v>
      </c>
      <c r="W26" s="17">
        <v>4832</v>
      </c>
      <c r="X26" s="17">
        <v>4833</v>
      </c>
      <c r="Y26" s="17">
        <v>4833</v>
      </c>
    </row>
    <row r="27" spans="1:25" x14ac:dyDescent="0.35">
      <c r="D27" s="2" t="s">
        <v>4</v>
      </c>
      <c r="E27" s="11">
        <v>724258.39400000009</v>
      </c>
      <c r="F27" s="11">
        <v>648030.57000000007</v>
      </c>
      <c r="G27" s="11">
        <v>670864.51500000001</v>
      </c>
      <c r="H27" s="11">
        <v>661292.26600000006</v>
      </c>
      <c r="I27" s="11">
        <v>659518.59899999993</v>
      </c>
      <c r="J27" s="11">
        <v>654945.29399999999</v>
      </c>
      <c r="K27" s="17">
        <v>637360.66799999995</v>
      </c>
      <c r="L27" s="11">
        <v>627617.16999999993</v>
      </c>
      <c r="M27" s="11">
        <v>629932.71200000006</v>
      </c>
      <c r="N27" s="11">
        <v>715043.81</v>
      </c>
      <c r="O27" s="10">
        <v>555488.09499999997</v>
      </c>
      <c r="P27" s="10">
        <v>611681.88100000005</v>
      </c>
      <c r="Q27" s="10">
        <v>610231.277</v>
      </c>
      <c r="R27" s="10">
        <v>567818.80200000003</v>
      </c>
      <c r="S27" s="10">
        <v>583653.66599999997</v>
      </c>
      <c r="T27" s="10">
        <v>575875.89899999998</v>
      </c>
      <c r="U27" s="10">
        <v>574865.53700000001</v>
      </c>
      <c r="V27" s="10">
        <v>569960.495</v>
      </c>
      <c r="W27" s="11">
        <v>561683.06700000004</v>
      </c>
      <c r="X27" s="11">
        <v>561868.17000000004</v>
      </c>
      <c r="Y27" s="11">
        <v>586498.89</v>
      </c>
    </row>
    <row r="28" spans="1:25" ht="15" thickBot="1" x14ac:dyDescent="0.4">
      <c r="E28" s="11"/>
      <c r="F28" s="11"/>
      <c r="G28" s="11"/>
      <c r="H28" s="11"/>
      <c r="I28" s="11"/>
      <c r="J28" s="11"/>
      <c r="K28" s="18"/>
      <c r="L28" s="18"/>
      <c r="M28" s="18"/>
      <c r="N28" s="18"/>
      <c r="O28" s="11"/>
      <c r="P28" s="11"/>
      <c r="Q28" s="11"/>
      <c r="R28" s="11"/>
      <c r="S28" s="11"/>
      <c r="T28" s="11"/>
      <c r="U28" s="11"/>
      <c r="V28" s="11"/>
      <c r="W28" s="18"/>
      <c r="X28" s="18"/>
      <c r="Y28" s="18"/>
    </row>
    <row r="29" spans="1:25" ht="15" thickTop="1" x14ac:dyDescent="0.35">
      <c r="A29" s="7"/>
      <c r="B29" s="7"/>
      <c r="C29" s="7"/>
      <c r="D29" s="7"/>
      <c r="E29" s="15"/>
      <c r="F29" s="15"/>
      <c r="G29" s="15"/>
      <c r="H29" s="15"/>
      <c r="I29" s="15"/>
      <c r="J29" s="15"/>
      <c r="K29" s="11"/>
      <c r="L29" s="11"/>
      <c r="M29" s="11"/>
      <c r="N29" s="11"/>
      <c r="O29" s="15"/>
      <c r="P29" s="15"/>
      <c r="Q29" s="15"/>
      <c r="R29" s="15"/>
      <c r="S29" s="15"/>
      <c r="T29" s="15"/>
      <c r="U29" s="15"/>
      <c r="V29" s="15"/>
      <c r="W29" s="11"/>
      <c r="X29" s="11"/>
      <c r="Y29" s="11"/>
    </row>
    <row r="30" spans="1:25" x14ac:dyDescent="0.35">
      <c r="A30" s="2" t="s">
        <v>7</v>
      </c>
      <c r="E30" s="19"/>
      <c r="F30" s="19"/>
      <c r="G30" s="19"/>
      <c r="H30" s="20"/>
      <c r="I30" s="20"/>
      <c r="J30" s="20"/>
      <c r="K30" s="11"/>
      <c r="L30" s="11"/>
      <c r="M30" s="11"/>
      <c r="N30" s="11"/>
      <c r="O30" s="19"/>
      <c r="P30" s="19"/>
      <c r="Q30" s="19"/>
      <c r="R30" s="19"/>
      <c r="S30" s="19"/>
      <c r="T30" s="20"/>
      <c r="U30" s="20"/>
      <c r="V30" s="20"/>
      <c r="W30" s="11"/>
      <c r="X30" s="11"/>
      <c r="Y30" s="11"/>
    </row>
    <row r="31" spans="1:25" x14ac:dyDescent="0.35">
      <c r="D31" s="2" t="s">
        <v>3</v>
      </c>
      <c r="E31" s="11">
        <f>E16+E21+E26</f>
        <v>126084</v>
      </c>
      <c r="F31" s="11">
        <f t="shared" ref="F31:W31" si="4">F16+F21+F26</f>
        <v>126090</v>
      </c>
      <c r="G31" s="11">
        <f t="shared" si="4"/>
        <v>126145</v>
      </c>
      <c r="H31" s="11">
        <f t="shared" si="4"/>
        <v>126303</v>
      </c>
      <c r="I31" s="11">
        <f t="shared" si="4"/>
        <v>126828</v>
      </c>
      <c r="J31" s="11">
        <f t="shared" si="4"/>
        <v>127144</v>
      </c>
      <c r="K31" s="11">
        <f t="shared" si="4"/>
        <v>127525</v>
      </c>
      <c r="L31" s="11">
        <f t="shared" si="4"/>
        <v>127461</v>
      </c>
      <c r="M31" s="11">
        <f t="shared" si="4"/>
        <v>127394</v>
      </c>
      <c r="N31" s="11">
        <f t="shared" si="4"/>
        <v>126905</v>
      </c>
      <c r="O31" s="11">
        <f t="shared" si="4"/>
        <v>126702</v>
      </c>
      <c r="P31" s="11">
        <f t="shared" si="4"/>
        <v>126621</v>
      </c>
      <c r="Q31" s="11">
        <f t="shared" si="4"/>
        <v>126639</v>
      </c>
      <c r="R31" s="11">
        <f t="shared" si="4"/>
        <v>126688</v>
      </c>
      <c r="S31" s="11">
        <f t="shared" si="4"/>
        <v>126937</v>
      </c>
      <c r="T31" s="11">
        <f t="shared" si="4"/>
        <v>127421</v>
      </c>
      <c r="U31" s="11">
        <f t="shared" si="4"/>
        <v>127929</v>
      </c>
      <c r="V31" s="11">
        <f t="shared" si="4"/>
        <v>128444</v>
      </c>
      <c r="W31" s="11">
        <f t="shared" si="4"/>
        <v>128706</v>
      </c>
      <c r="X31" s="11">
        <f t="shared" ref="X31:Y31" si="5">X16+X21+X26</f>
        <v>129017</v>
      </c>
      <c r="Y31" s="11">
        <f t="shared" si="5"/>
        <v>129010</v>
      </c>
    </row>
    <row r="32" spans="1:25" x14ac:dyDescent="0.35">
      <c r="D32" s="2" t="s">
        <v>4</v>
      </c>
      <c r="E32" s="11">
        <f>E17+E22+E27</f>
        <v>83203745.401999995</v>
      </c>
      <c r="F32" s="11">
        <f t="shared" ref="F32:W32" si="6">F17+F22+F27</f>
        <v>72877817.573999986</v>
      </c>
      <c r="G32" s="11">
        <f t="shared" si="6"/>
        <v>73714872.223000005</v>
      </c>
      <c r="H32" s="11">
        <f t="shared" si="6"/>
        <v>65645784.86500001</v>
      </c>
      <c r="I32" s="11">
        <f t="shared" si="6"/>
        <v>61653840.629000016</v>
      </c>
      <c r="J32" s="11">
        <f t="shared" si="6"/>
        <v>58297504.818000004</v>
      </c>
      <c r="K32" s="11">
        <f t="shared" si="6"/>
        <v>60753137.229999989</v>
      </c>
      <c r="L32" s="11">
        <f t="shared" si="6"/>
        <v>72255510.697999999</v>
      </c>
      <c r="M32" s="11">
        <f t="shared" si="6"/>
        <v>62607215.189999998</v>
      </c>
      <c r="N32" s="11">
        <f t="shared" si="6"/>
        <v>61218085.875</v>
      </c>
      <c r="O32" s="11">
        <f t="shared" si="6"/>
        <v>53516519.677000001</v>
      </c>
      <c r="P32" s="11">
        <f t="shared" si="6"/>
        <v>75673147.257999986</v>
      </c>
      <c r="Q32" s="11">
        <f t="shared" si="6"/>
        <v>82710710.297000006</v>
      </c>
      <c r="R32" s="11">
        <f t="shared" si="6"/>
        <v>69816811.120000005</v>
      </c>
      <c r="S32" s="11">
        <f t="shared" si="6"/>
        <v>70369914.838999987</v>
      </c>
      <c r="T32" s="11">
        <f t="shared" si="6"/>
        <v>68193588.141000003</v>
      </c>
      <c r="U32" s="11">
        <f t="shared" si="6"/>
        <v>60138782.539999999</v>
      </c>
      <c r="V32" s="11">
        <f t="shared" si="6"/>
        <v>58388631.942000009</v>
      </c>
      <c r="W32" s="11">
        <f t="shared" si="6"/>
        <v>70796804.475998089</v>
      </c>
      <c r="X32" s="11">
        <f t="shared" ref="X32:Y32" si="7">X17+X22+X27</f>
        <v>75725563.030000001</v>
      </c>
      <c r="Y32" s="11">
        <f t="shared" si="7"/>
        <v>67272919.559999987</v>
      </c>
    </row>
    <row r="33" spans="1:25" ht="15" thickBot="1" x14ac:dyDescent="0.4">
      <c r="A33" s="6"/>
      <c r="B33" s="6"/>
      <c r="C33" s="6"/>
      <c r="D33" s="6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</row>
    <row r="34" spans="1:25" ht="15" thickTop="1" x14ac:dyDescent="0.3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BillingDeterminants_AllCusts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DUTRA, STEVEN</dc:creator>
  <cp:lastModifiedBy>DUTRA, STEVEN</cp:lastModifiedBy>
  <dcterms:created xsi:type="dcterms:W3CDTF">2013-04-12T17:06:21Z</dcterms:created>
  <dcterms:modified xsi:type="dcterms:W3CDTF">2020-11-13T14:06:26Z</dcterms:modified>
</cp:coreProperties>
</file>