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Customers" sheetId="1" r:id="rId1"/>
    <sheet name="kWh" sheetId="2" r:id="rId2"/>
  </sheets>
  <definedNames>
    <definedName name="_xlnm.Print_Area" localSheetId="0">'Customers'!$A$1:$N$47</definedName>
    <definedName name="_xlnm.Print_Area" localSheetId="1">'kWh'!$A$1:$N$51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<sst xmlns="http://schemas.openxmlformats.org/spreadsheetml/2006/main" count="60" uniqueCount="45">
  <si>
    <t>Central Maine Power Company</t>
  </si>
  <si>
    <t>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</si>
  <si>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</si>
  <si>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</si>
  <si>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</si>
  <si>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</si>
  <si>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</si>
  <si>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</si>
  <si>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</si>
  <si>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</si>
  <si>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</si>
  <si>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</si>
  <si>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</si>
  <si>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</si>
  <si>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</si>
  <si>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</t>
  </si>
  <si>
    <t>A-TOU</t>
  </si>
  <si>
    <t>ALM</t>
  </si>
  <si>
    <t>AL</t>
  </si>
  <si>
    <t>Total Residential</t>
  </si>
  <si>
    <t>SGS</t>
  </si>
  <si>
    <t>SL</t>
  </si>
  <si>
    <t/>
  </si>
  <si>
    <t>2000 Total Customers</t>
  </si>
  <si>
    <t>Core Class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</si>
  <si>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</si>
  <si>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</si>
  <si>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</si>
  <si>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</si>
  <si>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</si>
  <si>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</si>
  <si>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</si>
  <si>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</si>
  <si>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</si>
  <si>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</si>
  <si>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</si>
  <si>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Average</t>
  </si>
  <si>
    <t>A-LM</t>
  </si>
  <si>
    <t>For Small Standard Offer Class</t>
  </si>
  <si>
    <t>Small Non-Residential</t>
  </si>
  <si>
    <t>TOTAL SMALL STANDARD OFFER CLASS</t>
  </si>
  <si>
    <t>2000 Total kWhs</t>
  </si>
  <si>
    <t>Notes:</t>
  </si>
  <si>
    <t xml:space="preserve"> - 2001 year-to-date information will be provided as soon as it is available.</t>
  </si>
  <si>
    <r>
      <t xml:space="preserve"> - Class load profiles available on the Commission website at </t>
    </r>
    <r>
      <rPr>
        <b/>
        <sz val="10"/>
        <rFont val="Arial"/>
        <family val="2"/>
      </rPr>
      <t>janus.state.me.us/mpuc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</si>
</sst>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20" applyAlignment="1">
      <alignment horizontal="centerContinuous"/>
      <protection/>
    </xf>
    <xf numFmtId="0" fontId="0" fillId="0" borderId="0" xfId="20">
      <alignment/>
      <protection/>
    </xf>
    <xf numFmtId="0" fontId="1" fillId="0" borderId="1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Continuous"/>
      <protection/>
    </xf>
    <xf numFmtId="0" fontId="1" fillId="0" borderId="3" xfId="20" applyFont="1" applyBorder="1" applyAlignment="1">
      <alignment horizontal="centerContinuous"/>
      <protection/>
    </xf>
    <xf numFmtId="0" fontId="4" fillId="0" borderId="4" xfId="21" applyFont="1" applyFill="1" applyBorder="1" applyAlignment="1">
      <alignment horizontal="left" wrapText="1"/>
      <protection/>
    </xf>
    <xf numFmtId="3" fontId="0" fillId="0" borderId="0" xfId="20" applyNumberFormat="1" applyBorder="1">
      <alignment/>
      <protection/>
    </xf>
    <xf numFmtId="3" fontId="0" fillId="0" borderId="5" xfId="20" applyNumberFormat="1" applyBorder="1">
      <alignment/>
      <protection/>
    </xf>
    <xf numFmtId="0" fontId="4" fillId="0" borderId="1" xfId="21" applyFont="1" applyFill="1" applyBorder="1" applyAlignment="1">
      <alignment horizontal="left" wrapText="1"/>
      <protection/>
    </xf>
    <xf numFmtId="3" fontId="0" fillId="0" borderId="2" xfId="20" applyNumberFormat="1" applyBorder="1">
      <alignment/>
      <protection/>
    </xf>
    <xf numFmtId="3" fontId="0" fillId="0" borderId="3" xfId="20" applyNumberFormat="1" applyBorder="1">
      <alignment/>
      <protection/>
    </xf>
    <xf numFmtId="0" fontId="6" fillId="0" borderId="0" xfId="20" applyFont="1">
      <alignment/>
      <protection/>
    </xf>
    <xf numFmtId="3" fontId="0" fillId="0" borderId="0" xfId="20" applyNumberFormat="1">
      <alignment/>
      <protection/>
    </xf>
    <xf numFmtId="0" fontId="1" fillId="0" borderId="0" xfId="22" applyFont="1" applyFill="1" applyAlignment="1">
      <alignment horizontal="centerContinuous"/>
      <protection/>
    </xf>
    <xf numFmtId="0" fontId="7" fillId="0" borderId="0" xfId="22" applyFont="1" applyFill="1" applyAlignment="1">
      <alignment horizontal="centerContinuous"/>
      <protection/>
    </xf>
    <xf numFmtId="0" fontId="3" fillId="0" borderId="0" xfId="22">
      <alignment/>
      <protection/>
    </xf>
    <xf numFmtId="0" fontId="1" fillId="0" borderId="0" xfId="22" applyFont="1" applyBorder="1" applyAlignment="1">
      <alignment horizontal="centerContinuous"/>
      <protection/>
    </xf>
    <xf numFmtId="0" fontId="2" fillId="0" borderId="0" xfId="22" applyFont="1" applyFill="1" applyAlignment="1">
      <alignment horizontal="centerContinuous"/>
      <protection/>
    </xf>
    <xf numFmtId="0" fontId="7" fillId="0" borderId="0" xfId="22" applyFont="1" applyFill="1" applyAlignment="1">
      <alignment horizontal="left"/>
      <protection/>
    </xf>
    <xf numFmtId="0" fontId="3" fillId="0" borderId="0" xfId="22" applyFill="1">
      <alignment/>
      <protection/>
    </xf>
    <xf numFmtId="0" fontId="1" fillId="0" borderId="1" xfId="22" applyFont="1" applyFill="1" applyBorder="1" applyAlignment="1">
      <alignment horizontal="center"/>
      <protection/>
    </xf>
    <xf numFmtId="0" fontId="1" fillId="0" borderId="3" xfId="22" applyFont="1" applyFill="1" applyBorder="1" applyAlignment="1">
      <alignment horizontal="center"/>
      <protection/>
    </xf>
    <xf numFmtId="0" fontId="3" fillId="0" borderId="4" xfId="22" applyFill="1" applyBorder="1">
      <alignment/>
      <protection/>
    </xf>
    <xf numFmtId="164" fontId="3" fillId="0" borderId="5" xfId="17" applyNumberFormat="1" applyFill="1" applyBorder="1" applyAlignment="1">
      <alignment/>
    </xf>
    <xf numFmtId="0" fontId="0" fillId="0" borderId="4" xfId="22" applyFont="1" applyBorder="1">
      <alignment/>
      <protection/>
    </xf>
    <xf numFmtId="164" fontId="3" fillId="0" borderId="5" xfId="17" applyNumberFormat="1" applyBorder="1" applyAlignment="1">
      <alignment/>
    </xf>
    <xf numFmtId="0" fontId="0" fillId="0" borderId="1" xfId="22" applyFont="1" applyBorder="1">
      <alignment/>
      <protection/>
    </xf>
    <xf numFmtId="37" fontId="0" fillId="0" borderId="3" xfId="22" applyNumberFormat="1" applyFont="1" applyBorder="1">
      <alignment/>
      <protection/>
    </xf>
    <xf numFmtId="0" fontId="3" fillId="0" borderId="4" xfId="22" applyFont="1" applyFill="1" applyBorder="1">
      <alignment/>
      <protection/>
    </xf>
    <xf numFmtId="164" fontId="3" fillId="0" borderId="5" xfId="17" applyNumberFormat="1" applyFont="1" applyFill="1" applyBorder="1" applyAlignment="1">
      <alignment/>
    </xf>
    <xf numFmtId="164" fontId="3" fillId="0" borderId="5" xfId="17" applyNumberFormat="1" applyFont="1" applyFill="1" applyBorder="1" applyAlignment="1">
      <alignment/>
    </xf>
    <xf numFmtId="0" fontId="3" fillId="0" borderId="0" xfId="22" applyFont="1">
      <alignment/>
      <protection/>
    </xf>
    <xf numFmtId="164" fontId="3" fillId="0" borderId="5" xfId="17" applyNumberFormat="1" applyFont="1" applyBorder="1" applyAlignment="1">
      <alignment/>
    </xf>
    <xf numFmtId="0" fontId="3" fillId="0" borderId="0" xfId="22" applyFont="1">
      <alignment/>
      <protection/>
    </xf>
    <xf numFmtId="0" fontId="4" fillId="0" borderId="6" xfId="21" applyFont="1" applyFill="1" applyBorder="1" applyAlignment="1">
      <alignment horizontal="left" wrapText="1"/>
      <protection/>
    </xf>
    <xf numFmtId="3" fontId="0" fillId="0" borderId="7" xfId="20" applyNumberFormat="1" applyBorder="1">
      <alignment/>
      <protection/>
    </xf>
    <xf numFmtId="3" fontId="0" fillId="0" borderId="8" xfId="20" applyNumberFormat="1" applyBorder="1">
      <alignment/>
      <protection/>
    </xf>
    <xf numFmtId="0" fontId="4" fillId="0" borderId="0" xfId="21" applyFont="1" applyFill="1" applyBorder="1" applyAlignment="1">
      <alignment horizontal="left" wrapText="1"/>
      <protection/>
    </xf>
    <xf numFmtId="0" fontId="0" fillId="0" borderId="0" xfId="20" applyBorder="1">
      <alignment/>
      <protection/>
    </xf>
    <xf numFmtId="0" fontId="0" fillId="0" borderId="0" xfId="20" applyFont="1" applyBorder="1">
      <alignment/>
      <protection/>
    </xf>
    <xf numFmtId="0" fontId="8" fillId="0" borderId="9" xfId="21" applyFont="1" applyFill="1" applyBorder="1" applyAlignment="1">
      <alignment horizontal="left" vertical="center" wrapText="1"/>
      <protection/>
    </xf>
    <xf numFmtId="3" fontId="1" fillId="0" borderId="10" xfId="20" applyNumberFormat="1" applyFont="1" applyBorder="1" applyAlignment="1">
      <alignment vertical="center"/>
      <protection/>
    </xf>
    <xf numFmtId="3" fontId="1" fillId="0" borderId="11" xfId="20" applyNumberFormat="1" applyFont="1" applyBorder="1" applyAlignment="1">
      <alignment vertical="center"/>
      <protection/>
    </xf>
    <xf numFmtId="3" fontId="1" fillId="0" borderId="9" xfId="20" applyNumberFormat="1" applyFont="1" applyBorder="1" applyAlignment="1">
      <alignment vertical="center"/>
      <protection/>
    </xf>
    <xf numFmtId="0" fontId="0" fillId="0" borderId="0" xfId="20" applyFont="1" quotePrefix="1">
      <alignment/>
      <protection/>
    </xf>
    <xf numFmtId="0" fontId="9" fillId="0" borderId="0" xfId="20" applyFont="1">
      <alignment/>
      <protection/>
    </xf>
    <xf numFmtId="0" fontId="1" fillId="0" borderId="0" xfId="22" applyFont="1" applyFill="1" applyAlignment="1">
      <alignment horizontal="center"/>
      <protection/>
    </xf>
  </cellXfs>
  <cellStyles count="10">
    <cellStyle name="Normal" xfId="0"/>
    <cellStyle name="Comma" xfId="15"/>
    <cellStyle name="Comma [0]" xfId="16"/>
    <cellStyle name="Comma_SO count and KWH data" xfId="17"/>
    <cellStyle name="Currency" xfId="18"/>
    <cellStyle name="Currency [0]" xfId="19"/>
    <cellStyle name="Normal_AllinCoreRecalculated2" xfId="20"/>
    <cellStyle name="Normal_Sheet1" xfId="21"/>
    <cellStyle name="Normal_SO count and KWH da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34" sqref="A34"/>
    </sheetView>
  </sheetViews>
  <sheetFormatPr defaultColWidth="9.140625" defaultRowHeight="12.75"/>
  <cols>
    <col min="1" max="1" width="38.28125" style="16" customWidth="1"/>
    <col min="2" max="2" width="13.00390625" style="16" customWidth="1"/>
    <col min="3" max="8" width="9.140625" style="16" customWidth="1"/>
    <col min="9" max="9" width="10.00390625" style="16" customWidth="1"/>
    <col min="10" max="16384" width="9.140625" style="16" customWidth="1"/>
  </cols>
  <sheetData>
    <row r="1" spans="1:14" ht="12.75" customHeight="1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17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s="47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2.75" customHeight="1">
      <c r="A4" s="18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2.75" customHeight="1">
      <c r="A5" s="15"/>
      <c r="B5" s="15"/>
      <c r="C5" s="15"/>
      <c r="D5" s="15"/>
      <c r="E5" s="15"/>
      <c r="F5" s="15"/>
      <c r="G5" s="15"/>
      <c r="H5" s="15"/>
      <c r="I5" s="15"/>
      <c r="J5" s="19"/>
      <c r="K5" s="15"/>
      <c r="L5" s="15"/>
      <c r="M5" s="15"/>
      <c r="N5" s="15"/>
    </row>
    <row r="6" spans="1:14" ht="12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1" t="s">
        <v>24</v>
      </c>
      <c r="B7" s="22" t="s">
        <v>25</v>
      </c>
      <c r="C7" s="22" t="s">
        <v>26</v>
      </c>
      <c r="D7" s="22" t="s">
        <v>27</v>
      </c>
      <c r="E7" s="22" t="s">
        <v>28</v>
      </c>
      <c r="F7" s="22" t="s">
        <v>6</v>
      </c>
      <c r="G7" s="22" t="s">
        <v>29</v>
      </c>
      <c r="H7" s="22" t="s">
        <v>30</v>
      </c>
      <c r="I7" s="22" t="s">
        <v>31</v>
      </c>
      <c r="J7" s="22" t="s">
        <v>32</v>
      </c>
      <c r="K7" s="22" t="s">
        <v>33</v>
      </c>
      <c r="L7" s="22" t="s">
        <v>34</v>
      </c>
      <c r="M7" s="22" t="s">
        <v>35</v>
      </c>
      <c r="N7" s="22" t="s">
        <v>36</v>
      </c>
    </row>
    <row r="8" spans="1:14" ht="12.75">
      <c r="A8" s="23" t="s">
        <v>15</v>
      </c>
      <c r="B8" s="24">
        <v>472158</v>
      </c>
      <c r="C8" s="24">
        <v>472448</v>
      </c>
      <c r="D8" s="24">
        <v>474315</v>
      </c>
      <c r="E8" s="24">
        <v>476941</v>
      </c>
      <c r="F8" s="24">
        <v>477260</v>
      </c>
      <c r="G8" s="24">
        <v>477893</v>
      </c>
      <c r="H8" s="24">
        <v>478737</v>
      </c>
      <c r="I8" s="24">
        <v>479563</v>
      </c>
      <c r="J8" s="24">
        <v>480257</v>
      </c>
      <c r="K8" s="24">
        <v>480921</v>
      </c>
      <c r="L8" s="24">
        <v>481869</v>
      </c>
      <c r="M8" s="24">
        <v>482489</v>
      </c>
      <c r="N8" s="24">
        <f>AVERAGE(B8:M8)</f>
        <v>477904.25</v>
      </c>
    </row>
    <row r="9" spans="1:14" ht="12.75">
      <c r="A9" s="23" t="s">
        <v>16</v>
      </c>
      <c r="B9" s="24">
        <v>13249</v>
      </c>
      <c r="C9" s="24">
        <v>13204</v>
      </c>
      <c r="D9" s="24">
        <v>12104</v>
      </c>
      <c r="E9" s="24">
        <v>9607</v>
      </c>
      <c r="F9" s="24">
        <v>9403</v>
      </c>
      <c r="G9" s="24">
        <v>9347</v>
      </c>
      <c r="H9" s="24">
        <v>9311</v>
      </c>
      <c r="I9" s="24">
        <v>9277</v>
      </c>
      <c r="J9" s="24">
        <v>9240</v>
      </c>
      <c r="K9" s="24">
        <v>9210</v>
      </c>
      <c r="L9" s="24">
        <v>9183</v>
      </c>
      <c r="M9" s="24">
        <v>9178</v>
      </c>
      <c r="N9" s="24">
        <f>AVERAGE(B9:M9)</f>
        <v>10192.75</v>
      </c>
    </row>
    <row r="10" spans="1:14" ht="12.75">
      <c r="A10" s="23" t="s">
        <v>37</v>
      </c>
      <c r="B10" s="24">
        <v>254</v>
      </c>
      <c r="C10" s="24">
        <v>254</v>
      </c>
      <c r="D10" s="24">
        <v>253</v>
      </c>
      <c r="E10" s="24">
        <v>253</v>
      </c>
      <c r="F10" s="24">
        <v>253</v>
      </c>
      <c r="G10" s="24">
        <v>251</v>
      </c>
      <c r="H10" s="24">
        <v>250</v>
      </c>
      <c r="I10" s="24">
        <v>251</v>
      </c>
      <c r="J10" s="24">
        <v>255</v>
      </c>
      <c r="K10" s="24">
        <v>252</v>
      </c>
      <c r="L10" s="24">
        <v>249</v>
      </c>
      <c r="M10" s="24">
        <v>249</v>
      </c>
      <c r="N10" s="24">
        <f>AVERAGE(B10:M10)</f>
        <v>252</v>
      </c>
    </row>
    <row r="11" spans="1:14" ht="12.75">
      <c r="A11" s="25" t="s">
        <v>18</v>
      </c>
      <c r="B11" s="26">
        <v>5654</v>
      </c>
      <c r="C11" s="26">
        <v>5689</v>
      </c>
      <c r="D11" s="26">
        <v>5692</v>
      </c>
      <c r="E11" s="26">
        <v>5031</v>
      </c>
      <c r="F11" s="26">
        <v>5195</v>
      </c>
      <c r="G11" s="26">
        <v>5090</v>
      </c>
      <c r="H11" s="26">
        <v>5685</v>
      </c>
      <c r="I11" s="26">
        <v>4932</v>
      </c>
      <c r="J11" s="26">
        <v>5417</v>
      </c>
      <c r="K11" s="26">
        <v>5692</v>
      </c>
      <c r="L11" s="26">
        <v>5699</v>
      </c>
      <c r="M11" s="26">
        <v>5714</v>
      </c>
      <c r="N11" s="24">
        <f>AVERAGE(B11:M11)</f>
        <v>5457.5</v>
      </c>
    </row>
    <row r="12" spans="1:14" ht="12.75">
      <c r="A12" s="27" t="s">
        <v>19</v>
      </c>
      <c r="B12" s="28">
        <f aca="true" t="shared" si="0" ref="B12:N12">SUM(B8:B11)</f>
        <v>491315</v>
      </c>
      <c r="C12" s="28">
        <f t="shared" si="0"/>
        <v>491595</v>
      </c>
      <c r="D12" s="28">
        <f t="shared" si="0"/>
        <v>492364</v>
      </c>
      <c r="E12" s="28">
        <f t="shared" si="0"/>
        <v>491832</v>
      </c>
      <c r="F12" s="28">
        <f t="shared" si="0"/>
        <v>492111</v>
      </c>
      <c r="G12" s="28">
        <f t="shared" si="0"/>
        <v>492581</v>
      </c>
      <c r="H12" s="28">
        <f t="shared" si="0"/>
        <v>493983</v>
      </c>
      <c r="I12" s="28">
        <f t="shared" si="0"/>
        <v>494023</v>
      </c>
      <c r="J12" s="28">
        <f t="shared" si="0"/>
        <v>495169</v>
      </c>
      <c r="K12" s="28">
        <f t="shared" si="0"/>
        <v>496075</v>
      </c>
      <c r="L12" s="28">
        <f t="shared" si="0"/>
        <v>497000</v>
      </c>
      <c r="M12" s="28">
        <f t="shared" si="0"/>
        <v>497630</v>
      </c>
      <c r="N12" s="28">
        <f t="shared" si="0"/>
        <v>493806.5</v>
      </c>
    </row>
    <row r="13" spans="1:14" ht="12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s="32" customFormat="1" ht="12.75">
      <c r="A14" s="29" t="s">
        <v>20</v>
      </c>
      <c r="B14" s="30">
        <v>43466</v>
      </c>
      <c r="C14" s="30">
        <v>43506</v>
      </c>
      <c r="D14" s="30">
        <v>43512</v>
      </c>
      <c r="E14" s="30">
        <v>43643</v>
      </c>
      <c r="F14" s="30">
        <v>43789</v>
      </c>
      <c r="G14" s="30">
        <v>43946</v>
      </c>
      <c r="H14" s="31">
        <v>44064</v>
      </c>
      <c r="I14" s="31">
        <v>44144</v>
      </c>
      <c r="J14" s="31">
        <v>44626</v>
      </c>
      <c r="K14" s="31">
        <v>44683</v>
      </c>
      <c r="L14" s="31">
        <v>44774</v>
      </c>
      <c r="M14" s="31">
        <v>44833</v>
      </c>
      <c r="N14" s="24">
        <f>AVERAGE(B14:M14)</f>
        <v>44082.166666666664</v>
      </c>
    </row>
    <row r="15" spans="1:14" s="32" customFormat="1" ht="12.75">
      <c r="A15" s="25" t="s">
        <v>21</v>
      </c>
      <c r="B15" s="33">
        <v>538</v>
      </c>
      <c r="C15" s="33">
        <v>533</v>
      </c>
      <c r="D15" s="33">
        <v>529</v>
      </c>
      <c r="E15" s="33">
        <v>523</v>
      </c>
      <c r="F15" s="33">
        <v>522</v>
      </c>
      <c r="G15" s="33">
        <v>521</v>
      </c>
      <c r="H15" s="33">
        <v>521</v>
      </c>
      <c r="I15" s="33">
        <v>520</v>
      </c>
      <c r="J15" s="33">
        <v>521</v>
      </c>
      <c r="K15" s="33">
        <v>522</v>
      </c>
      <c r="L15" s="33">
        <v>526</v>
      </c>
      <c r="M15" s="33">
        <v>528</v>
      </c>
      <c r="N15" s="24">
        <f>AVERAGE(B15:M15)</f>
        <v>525.3333333333334</v>
      </c>
    </row>
    <row r="16" spans="1:14" ht="12.75">
      <c r="A16" s="9" t="s">
        <v>39</v>
      </c>
      <c r="B16" s="28">
        <f>+B14+B15</f>
        <v>44004</v>
      </c>
      <c r="C16" s="28">
        <f aca="true" t="shared" si="1" ref="C16:N16">+C14+C15</f>
        <v>44039</v>
      </c>
      <c r="D16" s="28">
        <f t="shared" si="1"/>
        <v>44041</v>
      </c>
      <c r="E16" s="28">
        <f t="shared" si="1"/>
        <v>44166</v>
      </c>
      <c r="F16" s="28">
        <f t="shared" si="1"/>
        <v>44311</v>
      </c>
      <c r="G16" s="28">
        <f t="shared" si="1"/>
        <v>44467</v>
      </c>
      <c r="H16" s="28">
        <f t="shared" si="1"/>
        <v>44585</v>
      </c>
      <c r="I16" s="28">
        <f t="shared" si="1"/>
        <v>44664</v>
      </c>
      <c r="J16" s="28">
        <f t="shared" si="1"/>
        <v>45147</v>
      </c>
      <c r="K16" s="28">
        <f t="shared" si="1"/>
        <v>45205</v>
      </c>
      <c r="L16" s="28">
        <f t="shared" si="1"/>
        <v>45300</v>
      </c>
      <c r="M16" s="28">
        <f t="shared" si="1"/>
        <v>45361</v>
      </c>
      <c r="N16" s="28">
        <f t="shared" si="1"/>
        <v>44607.5</v>
      </c>
    </row>
    <row r="17" spans="1:14" ht="13.5" thickBo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3.5" customHeight="1" thickBot="1" thickTop="1">
      <c r="A18" s="41" t="s">
        <v>40</v>
      </c>
      <c r="B18" s="44">
        <f>+B12+B16</f>
        <v>535319</v>
      </c>
      <c r="C18" s="44">
        <f aca="true" t="shared" si="2" ref="C18:N18">+C12+C16</f>
        <v>535634</v>
      </c>
      <c r="D18" s="42">
        <f t="shared" si="2"/>
        <v>536405</v>
      </c>
      <c r="E18" s="43">
        <f t="shared" si="2"/>
        <v>535998</v>
      </c>
      <c r="F18" s="44">
        <f t="shared" si="2"/>
        <v>536422</v>
      </c>
      <c r="G18" s="44">
        <f t="shared" si="2"/>
        <v>537048</v>
      </c>
      <c r="H18" s="44">
        <f t="shared" si="2"/>
        <v>538568</v>
      </c>
      <c r="I18" s="44">
        <f t="shared" si="2"/>
        <v>538687</v>
      </c>
      <c r="J18" s="44">
        <f t="shared" si="2"/>
        <v>540316</v>
      </c>
      <c r="K18" s="44">
        <f t="shared" si="2"/>
        <v>541280</v>
      </c>
      <c r="L18" s="44">
        <f t="shared" si="2"/>
        <v>542300</v>
      </c>
      <c r="M18" s="44">
        <f t="shared" si="2"/>
        <v>542991</v>
      </c>
      <c r="N18" s="44">
        <f t="shared" si="2"/>
        <v>538414</v>
      </c>
    </row>
    <row r="19" spans="1:14" ht="13.5" thickTop="1">
      <c r="A19" s="3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3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3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3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34" customFormat="1" ht="12.75">
      <c r="A23" s="3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34" customFormat="1" ht="12.75">
      <c r="A24" s="3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s="34" customFormat="1" ht="12.75">
      <c r="A25" s="3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34" customFormat="1" ht="12.75">
      <c r="A26" s="3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s="34" customFormat="1" ht="12.75">
      <c r="A27" s="3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3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3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3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3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ht="12.75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3"/>
    </row>
    <row r="35" spans="1:14" ht="12.75">
      <c r="A35" s="12" t="s">
        <v>22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46" t="s">
        <v>42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45" t="s">
        <v>43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45" t="s">
        <v>44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</sheetData>
  <mergeCells count="1">
    <mergeCell ref="A3:N3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8515625" style="2" customWidth="1"/>
    <col min="2" max="2" width="12.7109375" style="2" bestFit="1" customWidth="1"/>
    <col min="3" max="9" width="11.140625" style="2" customWidth="1"/>
    <col min="10" max="10" width="11.00390625" style="2" customWidth="1"/>
    <col min="11" max="12" width="11.140625" style="2" customWidth="1"/>
    <col min="13" max="13" width="11.28125" style="2" customWidth="1"/>
    <col min="14" max="14" width="12.7109375" style="2" customWidth="1"/>
    <col min="15" max="16384" width="9.140625" style="2" customWidth="1"/>
  </cols>
  <sheetData>
    <row r="1" spans="1:14" ht="12.7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7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s="47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ht="12.75" customHeight="1"/>
    <row r="5" ht="12.75" customHeight="1"/>
    <row r="6" spans="1:14" ht="12.75" customHeigh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5" t="s">
        <v>14</v>
      </c>
    </row>
    <row r="7" spans="1:14" ht="12.75" customHeight="1">
      <c r="A7" s="6" t="s">
        <v>15</v>
      </c>
      <c r="B7" s="7">
        <v>267148066</v>
      </c>
      <c r="C7" s="7">
        <v>258740432</v>
      </c>
      <c r="D7" s="7">
        <v>235835884</v>
      </c>
      <c r="E7" s="7">
        <v>219256363</v>
      </c>
      <c r="F7" s="7">
        <v>212605980</v>
      </c>
      <c r="G7" s="7">
        <v>212764248</v>
      </c>
      <c r="H7" s="7">
        <v>234202065</v>
      </c>
      <c r="I7" s="7">
        <v>222206160</v>
      </c>
      <c r="J7" s="7">
        <v>234986162</v>
      </c>
      <c r="K7" s="7">
        <v>209173208</v>
      </c>
      <c r="L7" s="7">
        <v>223460238</v>
      </c>
      <c r="M7" s="7">
        <v>262361032</v>
      </c>
      <c r="N7" s="8">
        <f>SUM(B7:M7)</f>
        <v>2792739838</v>
      </c>
    </row>
    <row r="8" spans="1:14" ht="12.75" customHeight="1">
      <c r="A8" s="6" t="s">
        <v>16</v>
      </c>
      <c r="B8" s="7">
        <v>22024360</v>
      </c>
      <c r="C8" s="7">
        <v>22628028</v>
      </c>
      <c r="D8" s="7">
        <v>18397059</v>
      </c>
      <c r="E8" s="7">
        <v>12102000</v>
      </c>
      <c r="F8" s="7">
        <v>10105823</v>
      </c>
      <c r="G8" s="7">
        <v>8781640</v>
      </c>
      <c r="H8" s="7">
        <v>8887682</v>
      </c>
      <c r="I8" s="7">
        <v>8341142</v>
      </c>
      <c r="J8" s="7">
        <v>8798801</v>
      </c>
      <c r="K8" s="7">
        <v>8539568</v>
      </c>
      <c r="L8" s="7">
        <v>10146353</v>
      </c>
      <c r="M8" s="7">
        <v>13994511</v>
      </c>
      <c r="N8" s="8">
        <f>SUM(B8:M8)</f>
        <v>152746967</v>
      </c>
    </row>
    <row r="9" spans="1:14" ht="12.75" customHeight="1">
      <c r="A9" s="6" t="s">
        <v>17</v>
      </c>
      <c r="B9" s="7">
        <v>257086</v>
      </c>
      <c r="C9" s="7">
        <v>290113</v>
      </c>
      <c r="D9" s="7">
        <v>228414</v>
      </c>
      <c r="E9" s="7">
        <v>143109</v>
      </c>
      <c r="F9" s="7">
        <v>101940</v>
      </c>
      <c r="G9" s="7">
        <v>45402</v>
      </c>
      <c r="H9" s="7">
        <v>22500</v>
      </c>
      <c r="I9" s="7">
        <v>14297</v>
      </c>
      <c r="J9" s="7">
        <v>16865</v>
      </c>
      <c r="K9" s="7">
        <v>56557</v>
      </c>
      <c r="L9" s="7">
        <v>107514</v>
      </c>
      <c r="M9" s="7">
        <v>197887</v>
      </c>
      <c r="N9" s="8">
        <f>SUM(B9:M9)</f>
        <v>1481684</v>
      </c>
    </row>
    <row r="10" spans="1:14" ht="12.75" customHeight="1">
      <c r="A10" s="6" t="s">
        <v>18</v>
      </c>
      <c r="B10" s="7">
        <v>759714</v>
      </c>
      <c r="C10" s="7">
        <v>768966</v>
      </c>
      <c r="D10" s="7">
        <v>772040</v>
      </c>
      <c r="E10" s="7">
        <v>765186</v>
      </c>
      <c r="F10" s="7">
        <v>759845</v>
      </c>
      <c r="G10" s="7">
        <v>748440</v>
      </c>
      <c r="H10" s="7">
        <v>765575</v>
      </c>
      <c r="I10" s="7">
        <v>767416</v>
      </c>
      <c r="J10" s="7">
        <v>768142</v>
      </c>
      <c r="K10" s="7">
        <v>761649</v>
      </c>
      <c r="L10" s="7">
        <v>763733</v>
      </c>
      <c r="M10" s="7">
        <v>761055</v>
      </c>
      <c r="N10" s="8">
        <f>SUM(B10:M10)</f>
        <v>9161761</v>
      </c>
    </row>
    <row r="11" spans="1:14" ht="12.75" customHeight="1">
      <c r="A11" s="9" t="s">
        <v>19</v>
      </c>
      <c r="B11" s="10">
        <f>SUM(B7:B10)</f>
        <v>290189226</v>
      </c>
      <c r="C11" s="10">
        <f aca="true" t="shared" si="0" ref="C11:M11">SUM(C7:C10)</f>
        <v>282427539</v>
      </c>
      <c r="D11" s="10">
        <f t="shared" si="0"/>
        <v>255233397</v>
      </c>
      <c r="E11" s="10">
        <f t="shared" si="0"/>
        <v>232266658</v>
      </c>
      <c r="F11" s="10">
        <f t="shared" si="0"/>
        <v>223573588</v>
      </c>
      <c r="G11" s="10">
        <f t="shared" si="0"/>
        <v>222339730</v>
      </c>
      <c r="H11" s="10">
        <f t="shared" si="0"/>
        <v>243877822</v>
      </c>
      <c r="I11" s="10">
        <f t="shared" si="0"/>
        <v>231329015</v>
      </c>
      <c r="J11" s="10">
        <f t="shared" si="0"/>
        <v>244569970</v>
      </c>
      <c r="K11" s="10">
        <f t="shared" si="0"/>
        <v>218530982</v>
      </c>
      <c r="L11" s="10">
        <f t="shared" si="0"/>
        <v>234477838</v>
      </c>
      <c r="M11" s="10">
        <f t="shared" si="0"/>
        <v>277314485</v>
      </c>
      <c r="N11" s="11">
        <f>SUM(N7:N10)</f>
        <v>2956130250</v>
      </c>
    </row>
    <row r="12" spans="1:14" ht="12.7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2.75" customHeight="1">
      <c r="A13" s="6" t="s">
        <v>20</v>
      </c>
      <c r="B13" s="7">
        <v>39887114</v>
      </c>
      <c r="C13" s="7">
        <v>41675910</v>
      </c>
      <c r="D13" s="7">
        <v>38023927</v>
      </c>
      <c r="E13" s="7">
        <v>34894137</v>
      </c>
      <c r="F13" s="7">
        <v>34230387</v>
      </c>
      <c r="G13" s="7">
        <v>35413283</v>
      </c>
      <c r="H13" s="7">
        <v>41262373</v>
      </c>
      <c r="I13" s="7">
        <v>39587696</v>
      </c>
      <c r="J13" s="7">
        <v>41448533</v>
      </c>
      <c r="K13" s="7">
        <v>35068049</v>
      </c>
      <c r="L13" s="7">
        <v>35502896</v>
      </c>
      <c r="M13" s="7">
        <v>40589538</v>
      </c>
      <c r="N13" s="8">
        <f>SUM(B13:M13)</f>
        <v>457583843</v>
      </c>
    </row>
    <row r="14" spans="1:14" ht="12.75" customHeight="1">
      <c r="A14" s="6" t="s">
        <v>21</v>
      </c>
      <c r="B14" s="7">
        <v>2148076</v>
      </c>
      <c r="C14" s="7">
        <v>2263404</v>
      </c>
      <c r="D14" s="7">
        <v>2060909</v>
      </c>
      <c r="E14" s="7">
        <v>2149162</v>
      </c>
      <c r="F14" s="7">
        <v>2148354</v>
      </c>
      <c r="G14" s="7">
        <v>2144262</v>
      </c>
      <c r="H14" s="7">
        <v>2154640</v>
      </c>
      <c r="I14" s="7">
        <v>2151276</v>
      </c>
      <c r="J14" s="7">
        <v>2130522</v>
      </c>
      <c r="K14" s="7">
        <v>2181629</v>
      </c>
      <c r="L14" s="7">
        <v>2126359</v>
      </c>
      <c r="M14" s="7">
        <v>2182396</v>
      </c>
      <c r="N14" s="8">
        <f>SUM(B14:M14)</f>
        <v>25840989</v>
      </c>
    </row>
    <row r="15" spans="1:14" ht="12.75" customHeight="1">
      <c r="A15" s="9" t="s">
        <v>39</v>
      </c>
      <c r="B15" s="10">
        <f>+B13+B14</f>
        <v>42035190</v>
      </c>
      <c r="C15" s="10">
        <f aca="true" t="shared" si="1" ref="C15:N15">+C13+C14</f>
        <v>43939314</v>
      </c>
      <c r="D15" s="10">
        <f t="shared" si="1"/>
        <v>40084836</v>
      </c>
      <c r="E15" s="10">
        <f t="shared" si="1"/>
        <v>37043299</v>
      </c>
      <c r="F15" s="10">
        <f t="shared" si="1"/>
        <v>36378741</v>
      </c>
      <c r="G15" s="10">
        <f t="shared" si="1"/>
        <v>37557545</v>
      </c>
      <c r="H15" s="10">
        <f t="shared" si="1"/>
        <v>43417013</v>
      </c>
      <c r="I15" s="10">
        <f t="shared" si="1"/>
        <v>41738972</v>
      </c>
      <c r="J15" s="10">
        <f t="shared" si="1"/>
        <v>43579055</v>
      </c>
      <c r="K15" s="10">
        <f t="shared" si="1"/>
        <v>37249678</v>
      </c>
      <c r="L15" s="10">
        <f t="shared" si="1"/>
        <v>37629255</v>
      </c>
      <c r="M15" s="10">
        <f t="shared" si="1"/>
        <v>42771934</v>
      </c>
      <c r="N15" s="11">
        <f t="shared" si="1"/>
        <v>483424832</v>
      </c>
    </row>
    <row r="16" spans="1:14" ht="12.75" customHeight="1" thickBo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1:14" ht="13.5" customHeight="1" thickBot="1" thickTop="1">
      <c r="A17" s="41" t="s">
        <v>40</v>
      </c>
      <c r="B17" s="42">
        <f>+B11+B15</f>
        <v>332224416</v>
      </c>
      <c r="C17" s="42">
        <f aca="true" t="shared" si="2" ref="C17:N17">+C11+C15</f>
        <v>326366853</v>
      </c>
      <c r="D17" s="42">
        <f t="shared" si="2"/>
        <v>295318233</v>
      </c>
      <c r="E17" s="42">
        <f t="shared" si="2"/>
        <v>269309957</v>
      </c>
      <c r="F17" s="42">
        <f t="shared" si="2"/>
        <v>259952329</v>
      </c>
      <c r="G17" s="42">
        <f t="shared" si="2"/>
        <v>259897275</v>
      </c>
      <c r="H17" s="42">
        <f t="shared" si="2"/>
        <v>287294835</v>
      </c>
      <c r="I17" s="42">
        <f t="shared" si="2"/>
        <v>273067987</v>
      </c>
      <c r="J17" s="42">
        <f t="shared" si="2"/>
        <v>288149025</v>
      </c>
      <c r="K17" s="42">
        <f t="shared" si="2"/>
        <v>255780660</v>
      </c>
      <c r="L17" s="42">
        <f t="shared" si="2"/>
        <v>272107093</v>
      </c>
      <c r="M17" s="42">
        <f t="shared" si="2"/>
        <v>320086419</v>
      </c>
      <c r="N17" s="43">
        <f t="shared" si="2"/>
        <v>3439555082</v>
      </c>
    </row>
    <row r="18" spans="1:15" ht="12.75" customHeight="1" thickTop="1">
      <c r="A18" s="3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39"/>
    </row>
    <row r="19" spans="1:15" ht="12.75" customHeight="1">
      <c r="A19" s="3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39"/>
    </row>
    <row r="20" spans="1:15" ht="12.75" customHeight="1">
      <c r="A20" s="3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9"/>
    </row>
    <row r="21" spans="1:15" ht="12.75" customHeight="1">
      <c r="A21" s="3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9"/>
    </row>
    <row r="22" spans="1:15" ht="12.75" customHeight="1">
      <c r="A22" s="3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39"/>
    </row>
    <row r="23" spans="1:15" ht="12.75" customHeight="1">
      <c r="A23" s="3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9"/>
    </row>
    <row r="24" spans="1:15" ht="12.75" customHeight="1">
      <c r="A24" s="3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9"/>
    </row>
    <row r="25" spans="1:15" ht="12.75" customHeight="1">
      <c r="A25" s="3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9"/>
    </row>
    <row r="26" spans="1:15" ht="12.75" customHeight="1">
      <c r="A26" s="3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9"/>
    </row>
    <row r="27" spans="1:15" ht="12.75" customHeight="1">
      <c r="A27" s="3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9"/>
    </row>
    <row r="28" spans="1:15" ht="12.75" customHeight="1">
      <c r="A28" s="3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9"/>
    </row>
    <row r="29" spans="1:15" ht="12.75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9"/>
    </row>
    <row r="30" spans="1:15" ht="12.75" customHeight="1">
      <c r="A30" s="3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39"/>
    </row>
    <row r="31" spans="1:15" ht="12.75" customHeight="1">
      <c r="A31" s="3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9"/>
    </row>
    <row r="32" spans="1:15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4" ht="12.75" customHeight="1">
      <c r="A33" s="12"/>
      <c r="N33" s="13"/>
    </row>
    <row r="34" ht="12.75" customHeight="1">
      <c r="A34" s="12" t="s">
        <v>22</v>
      </c>
    </row>
    <row r="35" spans="2:13" ht="12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>
      <c r="A49" s="46" t="s">
        <v>42</v>
      </c>
    </row>
    <row r="50" ht="12.75" customHeight="1">
      <c r="A50" s="45" t="s">
        <v>43</v>
      </c>
    </row>
    <row r="51" ht="12.75" customHeight="1">
      <c r="A51" s="45" t="s">
        <v>44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</sheetData>
  <mergeCells count="1">
    <mergeCell ref="A3:N3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Abbott</dc:creator>
  <cp:keywords/>
  <dc:description/>
  <cp:lastModifiedBy>Angela Monroe</cp:lastModifiedBy>
  <cp:lastPrinted>2001-07-19T18:24:39Z</cp:lastPrinted>
  <dcterms:created xsi:type="dcterms:W3CDTF">2001-07-17T20:10:11Z</dcterms:created>
  <dcterms:modified xsi:type="dcterms:W3CDTF">2001-07-20T17:46:01Z</dcterms:modified>
  <cp:category/>
  <cp:version/>
  <cp:contentType/>
  <cp:contentStatus/>
</cp:coreProperties>
</file>