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1"/>
  </bookViews>
  <sheets>
    <sheet name="ByRateClass" sheetId="1" r:id="rId1"/>
    <sheet name="BySOGrp" sheetId="2" r:id="rId2"/>
  </sheets>
  <definedNames>
    <definedName name="_xlnm.Print_Area" localSheetId="0">'ByRateClass'!$A$1:$R$278</definedName>
    <definedName name="_xlnm.Print_Area" localSheetId="1">'BySOGrp'!$A$1:$P$52</definedName>
  </definedNames>
  <calcPr fullCalcOnLoad="1"/>
</workbook>
</file>

<file path=xl/sharedStrings.xml><?xml version="1.0" encoding="utf-8"?>
<sst xmlns="http://schemas.openxmlformats.org/spreadsheetml/2006/main" count="62" uniqueCount="39">
  <si>
    <t>BANGOR HYDRO-ELECTRIC COMPANY</t>
  </si>
  <si>
    <t>Total Residential</t>
  </si>
  <si>
    <t>Total Commercial</t>
  </si>
  <si>
    <t>Large Power Secondary</t>
  </si>
  <si>
    <t>Large Power Primary</t>
  </si>
  <si>
    <t>Primary Power</t>
  </si>
  <si>
    <t>Primary Power (w/voltage discount)</t>
  </si>
  <si>
    <t>Total Lighting</t>
  </si>
  <si>
    <t>Total Bangor Hydro</t>
  </si>
  <si>
    <t>*nb:  + for lighting, billed kWh is a more actuate reflection of load than is actual kWh and was therefore included in totals.</t>
  </si>
  <si>
    <t xml:space="preserve">          + HoltraChem Manufacturing Company has ceased operation and is therefore not included in the Large Industrial class for either 1999 or 2000.</t>
  </si>
  <si>
    <t>meters</t>
  </si>
  <si>
    <t>actual kWh</t>
  </si>
  <si>
    <t>actual kW</t>
  </si>
  <si>
    <t>billed kW</t>
  </si>
  <si>
    <t>billed kWh</t>
  </si>
  <si>
    <t>actual kWh *</t>
  </si>
  <si>
    <t>Jan99</t>
  </si>
  <si>
    <t>Feb99</t>
  </si>
  <si>
    <t>Mar99</t>
  </si>
  <si>
    <t>Apr99</t>
  </si>
  <si>
    <t>May99</t>
  </si>
  <si>
    <t>Jun99</t>
  </si>
  <si>
    <t>Jul99</t>
  </si>
  <si>
    <t>Aug99</t>
  </si>
  <si>
    <t>Sep99</t>
  </si>
  <si>
    <t>Oct99</t>
  </si>
  <si>
    <t>Nov99</t>
  </si>
  <si>
    <t>Dec99</t>
  </si>
  <si>
    <t>Total</t>
  </si>
  <si>
    <t>Average</t>
  </si>
  <si>
    <t>Billing Determinants by Standard Offer Group, 1999</t>
  </si>
  <si>
    <t xml:space="preserve">   Total Residential/Small Non-Residential</t>
  </si>
  <si>
    <t xml:space="preserve">   Total Medium Non-Residential</t>
  </si>
  <si>
    <t>Industrial</t>
  </si>
  <si>
    <t xml:space="preserve">   Total Large Non-Residential</t>
  </si>
  <si>
    <t xml:space="preserve">          + This data is under examination and will be revised during the pendency of the RFB process</t>
  </si>
  <si>
    <t xml:space="preserve">Billing determinants by utility rate class are being re-examined </t>
  </si>
  <si>
    <t>and will be published when complete.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</si>
</sst>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5"/>
  <sheetViews>
    <sheetView showOutlineSymbols="0" view="pageBreakPreview" zoomScale="60" zoomScaleNormal="87" workbookViewId="0" topLeftCell="A1">
      <selection activeCell="D19" sqref="D19:D20"/>
    </sheetView>
  </sheetViews>
  <sheetFormatPr defaultColWidth="8.88671875" defaultRowHeight="15"/>
  <cols>
    <col min="1" max="1" width="28.77734375" style="11" customWidth="1"/>
    <col min="2" max="2" width="9.6640625" style="3" customWidth="1"/>
    <col min="3" max="3" width="9.6640625" style="1" customWidth="1"/>
    <col min="4" max="4" width="11.6640625" style="1" customWidth="1"/>
    <col min="5" max="6" width="11.6640625" style="5" customWidth="1"/>
    <col min="7" max="7" width="12.6640625" style="5" customWidth="1"/>
    <col min="8" max="14" width="11.6640625" style="5" customWidth="1"/>
    <col min="15" max="16" width="12.6640625" style="5" customWidth="1"/>
    <col min="17" max="17" width="13.6640625" style="5" customWidth="1"/>
    <col min="18" max="18" width="12.6640625" style="1" customWidth="1"/>
    <col min="19" max="16384" width="9.6640625" style="1" customWidth="1"/>
  </cols>
  <sheetData>
    <row r="1" ht="30" customHeight="1">
      <c r="A1" s="13" t="s">
        <v>0</v>
      </c>
    </row>
    <row r="2" ht="20.25">
      <c r="A2" s="13"/>
    </row>
    <row r="3" spans="1:17" ht="20.25">
      <c r="A3" s="13"/>
      <c r="B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ht="20.25">
      <c r="A4" s="13"/>
    </row>
    <row r="5" ht="30" customHeight="1">
      <c r="A5" s="13" t="s">
        <v>37</v>
      </c>
    </row>
    <row r="6" spans="1:18" ht="20.25">
      <c r="A6" s="13" t="s">
        <v>38</v>
      </c>
      <c r="C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"/>
    </row>
    <row r="7" ht="15">
      <c r="C7" s="3"/>
    </row>
    <row r="9" ht="15">
      <c r="R9" s="5"/>
    </row>
    <row r="10" spans="4:18" ht="15">
      <c r="D10" s="2"/>
      <c r="R10" s="5"/>
    </row>
    <row r="11" spans="4:18" ht="15">
      <c r="D11" s="2"/>
      <c r="R11" s="5"/>
    </row>
    <row r="12" ht="15">
      <c r="R12" s="5"/>
    </row>
    <row r="13" spans="4:18" ht="15">
      <c r="D13" s="2"/>
      <c r="R13" s="5"/>
    </row>
    <row r="14" spans="4:18" ht="15">
      <c r="D14" s="2"/>
      <c r="R14" s="5"/>
    </row>
    <row r="15" ht="15">
      <c r="R15" s="5"/>
    </row>
    <row r="16" spans="4:18" ht="15">
      <c r="D16" s="2"/>
      <c r="R16" s="5"/>
    </row>
    <row r="17" spans="4:18" ht="15">
      <c r="D17" s="2"/>
      <c r="R17" s="5"/>
    </row>
    <row r="18" ht="15">
      <c r="R18" s="5"/>
    </row>
    <row r="19" spans="4:18" ht="15">
      <c r="D19" s="2"/>
      <c r="R19" s="5"/>
    </row>
    <row r="20" ht="15">
      <c r="R20" s="5"/>
    </row>
    <row r="21" ht="15">
      <c r="R21" s="5"/>
    </row>
    <row r="22" ht="15">
      <c r="R22" s="5"/>
    </row>
    <row r="23" ht="15">
      <c r="R23" s="5"/>
    </row>
    <row r="24" ht="15">
      <c r="R24" s="5"/>
    </row>
    <row r="25" spans="4:18" ht="15">
      <c r="D25" s="2"/>
      <c r="R25" s="5"/>
    </row>
    <row r="26" spans="4:18" ht="15">
      <c r="D26" s="2"/>
      <c r="R26" s="5"/>
    </row>
    <row r="27" ht="15">
      <c r="R27" s="5"/>
    </row>
    <row r="28" spans="4:18" ht="15">
      <c r="D28" s="2"/>
      <c r="R28" s="5"/>
    </row>
    <row r="29" spans="4:18" ht="15">
      <c r="D29" s="2"/>
      <c r="R29" s="5"/>
    </row>
    <row r="30" ht="15">
      <c r="R30" s="5"/>
    </row>
    <row r="31" spans="4:18" ht="15">
      <c r="D31" s="2"/>
      <c r="R31" s="5"/>
    </row>
    <row r="32" spans="4:18" ht="15">
      <c r="D32" s="2"/>
      <c r="R32" s="5"/>
    </row>
    <row r="33" ht="15">
      <c r="R33" s="5"/>
    </row>
    <row r="34" spans="4:18" ht="15">
      <c r="D34" s="2"/>
      <c r="R34" s="5"/>
    </row>
    <row r="35" spans="4:18" ht="15">
      <c r="D35" s="2"/>
      <c r="R35" s="5"/>
    </row>
    <row r="36" ht="15">
      <c r="R36" s="5"/>
    </row>
    <row r="37" spans="4:18" ht="15">
      <c r="D37" s="2"/>
      <c r="R37" s="5"/>
    </row>
    <row r="38" ht="15">
      <c r="R38" s="5"/>
    </row>
    <row r="39" ht="15">
      <c r="R39" s="5"/>
    </row>
    <row r="40" ht="15">
      <c r="R40" s="5"/>
    </row>
    <row r="41" ht="15">
      <c r="R41" s="5"/>
    </row>
    <row r="42" ht="15">
      <c r="R42" s="5"/>
    </row>
    <row r="43" spans="4:18" ht="15">
      <c r="D43" s="2"/>
      <c r="R43" s="5"/>
    </row>
    <row r="44" spans="4:18" ht="15">
      <c r="D44" s="2"/>
      <c r="R44" s="5"/>
    </row>
    <row r="45" ht="15">
      <c r="R45" s="5"/>
    </row>
    <row r="46" spans="4:18" ht="15">
      <c r="D46" s="2"/>
      <c r="R46" s="5"/>
    </row>
    <row r="47" spans="4:18" ht="15">
      <c r="D47" s="2"/>
      <c r="R47" s="5"/>
    </row>
    <row r="48" spans="16:18" ht="15">
      <c r="P48" s="4"/>
      <c r="R48" s="5"/>
    </row>
    <row r="49" ht="15">
      <c r="R49" s="5"/>
    </row>
    <row r="50" ht="15">
      <c r="R50" s="5"/>
    </row>
    <row r="51" ht="15">
      <c r="R51" s="5"/>
    </row>
    <row r="52" ht="15">
      <c r="R52" s="5"/>
    </row>
    <row r="53" ht="15">
      <c r="R53" s="5"/>
    </row>
    <row r="54" spans="1:18" ht="15">
      <c r="A54" s="12"/>
      <c r="R54" s="5"/>
    </row>
    <row r="55" ht="15">
      <c r="R55" s="5"/>
    </row>
    <row r="56" ht="15">
      <c r="R56" s="5"/>
    </row>
    <row r="57" spans="2:18" ht="15.75">
      <c r="B57" s="7"/>
      <c r="D57" s="6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4:18" ht="15.75">
      <c r="D58" s="6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4:18" ht="15.75">
      <c r="D59" s="6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R59" s="5"/>
    </row>
    <row r="60" spans="4:18" ht="15.75">
      <c r="D60" s="6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R60" s="5"/>
    </row>
    <row r="61" ht="15">
      <c r="R61" s="5"/>
    </row>
    <row r="62" spans="4:18" ht="15">
      <c r="D62" s="2"/>
      <c r="R62" s="5"/>
    </row>
    <row r="63" spans="4:18" ht="15">
      <c r="D63" s="2"/>
      <c r="R63" s="5"/>
    </row>
    <row r="64" ht="15">
      <c r="R64" s="5"/>
    </row>
    <row r="65" spans="4:18" ht="15">
      <c r="D65" s="2"/>
      <c r="R65" s="5"/>
    </row>
    <row r="66" spans="4:18" ht="15">
      <c r="D66" s="2"/>
      <c r="R66" s="5"/>
    </row>
    <row r="67" ht="15">
      <c r="R67" s="5"/>
    </row>
    <row r="68" spans="4:18" ht="15">
      <c r="D68" s="2"/>
      <c r="R68" s="5"/>
    </row>
    <row r="69" spans="4:18" ht="15">
      <c r="D69" s="2"/>
      <c r="R69" s="5"/>
    </row>
    <row r="70" ht="15">
      <c r="R70" s="5"/>
    </row>
    <row r="71" ht="15">
      <c r="R71" s="5"/>
    </row>
    <row r="72" ht="15">
      <c r="R72" s="5"/>
    </row>
    <row r="73" ht="15">
      <c r="R73" s="5"/>
    </row>
    <row r="74" ht="15">
      <c r="R74" s="5"/>
    </row>
    <row r="75" ht="15">
      <c r="R75" s="5"/>
    </row>
    <row r="76" ht="15">
      <c r="R76" s="5"/>
    </row>
    <row r="77" ht="15">
      <c r="R77" s="5"/>
    </row>
    <row r="78" ht="15">
      <c r="R78" s="5"/>
    </row>
    <row r="79" ht="15">
      <c r="R79" s="5"/>
    </row>
    <row r="80" spans="2:18" ht="15.75">
      <c r="B80" s="7"/>
      <c r="C80" s="6"/>
      <c r="D80" s="6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2:18" ht="15.75">
      <c r="B81" s="7"/>
      <c r="C81" s="6"/>
      <c r="D81" s="6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2:18" ht="15.75">
      <c r="B82" s="7"/>
      <c r="C82" s="6"/>
      <c r="D82" s="6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R82" s="5"/>
    </row>
    <row r="83" spans="4:18" ht="15.75">
      <c r="D83" s="6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R83" s="5"/>
    </row>
    <row r="84" ht="15">
      <c r="R84" s="5"/>
    </row>
    <row r="85" ht="15">
      <c r="R85" s="5"/>
    </row>
    <row r="86" ht="15">
      <c r="R86" s="5"/>
    </row>
    <row r="87" ht="15">
      <c r="R87" s="5"/>
    </row>
    <row r="88" ht="15">
      <c r="R88" s="5"/>
    </row>
    <row r="89" ht="15">
      <c r="R89" s="5"/>
    </row>
    <row r="90" ht="15">
      <c r="R90" s="5"/>
    </row>
    <row r="91" ht="15">
      <c r="R91" s="5"/>
    </row>
    <row r="92" ht="15">
      <c r="R92" s="5"/>
    </row>
    <row r="93" ht="15">
      <c r="R93" s="5"/>
    </row>
    <row r="94" ht="15">
      <c r="R94" s="5"/>
    </row>
    <row r="95" ht="15">
      <c r="R95" s="5"/>
    </row>
    <row r="96" ht="15">
      <c r="R96" s="5"/>
    </row>
    <row r="97" ht="15">
      <c r="R97" s="5"/>
    </row>
    <row r="98" spans="4:18" ht="15">
      <c r="D98" s="2"/>
      <c r="R98" s="5"/>
    </row>
    <row r="99" spans="4:18" ht="15">
      <c r="D99" s="2"/>
      <c r="R99" s="5"/>
    </row>
    <row r="100" spans="4:18" ht="15">
      <c r="D100" s="2"/>
      <c r="R100" s="5"/>
    </row>
    <row r="101" spans="4:18" ht="15">
      <c r="D101" s="2"/>
      <c r="R101" s="5"/>
    </row>
    <row r="102" ht="15">
      <c r="R102" s="5"/>
    </row>
    <row r="103" ht="15">
      <c r="R103" s="5"/>
    </row>
    <row r="104" ht="15">
      <c r="R104" s="5"/>
    </row>
    <row r="105" ht="15">
      <c r="R105" s="5"/>
    </row>
    <row r="106" ht="15">
      <c r="R106" s="5"/>
    </row>
    <row r="107" ht="15">
      <c r="R107" s="5"/>
    </row>
    <row r="108" spans="4:18" ht="15">
      <c r="D108" s="2"/>
      <c r="R108" s="5"/>
    </row>
    <row r="109" spans="4:18" ht="15">
      <c r="D109" s="2"/>
      <c r="R109" s="5"/>
    </row>
    <row r="110" spans="4:18" ht="15">
      <c r="D110" s="2"/>
      <c r="R110" s="5"/>
    </row>
    <row r="111" spans="4:18" ht="15">
      <c r="D111" s="2"/>
      <c r="R111" s="5"/>
    </row>
    <row r="112" ht="15">
      <c r="R112" s="5"/>
    </row>
    <row r="113" spans="1:18" ht="15">
      <c r="A113" s="12"/>
      <c r="R113" s="5"/>
    </row>
    <row r="114" ht="15">
      <c r="R114" s="5"/>
    </row>
    <row r="115" ht="15">
      <c r="R115" s="5"/>
    </row>
    <row r="116" ht="15">
      <c r="R116" s="5"/>
    </row>
    <row r="117" ht="15">
      <c r="R117" s="5"/>
    </row>
    <row r="118" ht="15">
      <c r="R118" s="5"/>
    </row>
    <row r="119" ht="15">
      <c r="R119" s="5"/>
    </row>
    <row r="120" ht="15">
      <c r="R120" s="5"/>
    </row>
    <row r="121" ht="15">
      <c r="R121" s="5"/>
    </row>
    <row r="122" ht="15">
      <c r="R122" s="5"/>
    </row>
    <row r="123" ht="15">
      <c r="R123" s="5"/>
    </row>
    <row r="124" ht="15">
      <c r="R124" s="5"/>
    </row>
    <row r="125" ht="15">
      <c r="R125" s="5"/>
    </row>
    <row r="126" ht="15">
      <c r="R126" s="5"/>
    </row>
    <row r="127" ht="15">
      <c r="R127" s="5"/>
    </row>
    <row r="128" ht="15">
      <c r="R128" s="5"/>
    </row>
    <row r="129" spans="2:18" ht="15.75">
      <c r="B129" s="7"/>
      <c r="C129" s="6"/>
      <c r="D129" s="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2:18" ht="15.75">
      <c r="B130" s="7"/>
      <c r="C130" s="6"/>
      <c r="D130" s="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2:18" ht="15.75">
      <c r="B131" s="7"/>
      <c r="C131" s="6"/>
      <c r="D131" s="6"/>
      <c r="R131" s="5"/>
    </row>
    <row r="132" spans="4:18" ht="15.75">
      <c r="D132" s="6"/>
      <c r="R132" s="5"/>
    </row>
    <row r="133" ht="15">
      <c r="R133" s="5"/>
    </row>
    <row r="134" ht="15">
      <c r="R134" s="5"/>
    </row>
    <row r="135" ht="15">
      <c r="R135" s="5"/>
    </row>
    <row r="136" ht="15">
      <c r="R136" s="5"/>
    </row>
    <row r="137" ht="15">
      <c r="R137" s="5"/>
    </row>
    <row r="138" ht="15">
      <c r="R138" s="5"/>
    </row>
    <row r="139" ht="15">
      <c r="R139" s="5"/>
    </row>
    <row r="140" ht="15">
      <c r="R140" s="5"/>
    </row>
    <row r="141" ht="15">
      <c r="R141" s="5"/>
    </row>
    <row r="142" ht="15">
      <c r="R142" s="5"/>
    </row>
    <row r="143" ht="15">
      <c r="R143" s="5"/>
    </row>
    <row r="144" ht="15">
      <c r="R144" s="5"/>
    </row>
    <row r="145" ht="15">
      <c r="R145" s="5"/>
    </row>
    <row r="146" ht="15">
      <c r="R146" s="5"/>
    </row>
    <row r="147" ht="15">
      <c r="R147" s="5"/>
    </row>
    <row r="148" ht="15">
      <c r="R148" s="5"/>
    </row>
    <row r="149" ht="15">
      <c r="R149" s="5"/>
    </row>
    <row r="150" ht="15">
      <c r="R150" s="5"/>
    </row>
    <row r="151" ht="15">
      <c r="R151" s="5"/>
    </row>
    <row r="152" ht="15">
      <c r="R152" s="5"/>
    </row>
    <row r="153" ht="15">
      <c r="R153" s="5"/>
    </row>
    <row r="154" ht="15">
      <c r="R154" s="5"/>
    </row>
    <row r="155" ht="15">
      <c r="R155" s="5"/>
    </row>
    <row r="156" ht="15">
      <c r="R156" s="5"/>
    </row>
    <row r="157" ht="15">
      <c r="R157" s="5"/>
    </row>
    <row r="158" ht="15">
      <c r="R158" s="5"/>
    </row>
    <row r="159" ht="15">
      <c r="R159" s="5"/>
    </row>
    <row r="160" ht="15">
      <c r="R160" s="5"/>
    </row>
    <row r="161" ht="15">
      <c r="R161" s="5"/>
    </row>
    <row r="162" ht="15">
      <c r="R162" s="5"/>
    </row>
    <row r="163" ht="15">
      <c r="R163" s="5"/>
    </row>
    <row r="164" ht="15">
      <c r="R164" s="5"/>
    </row>
    <row r="165" ht="15">
      <c r="R165" s="5"/>
    </row>
    <row r="166" ht="15">
      <c r="R166" s="5"/>
    </row>
    <row r="167" ht="15">
      <c r="R167" s="5"/>
    </row>
    <row r="168" ht="15">
      <c r="R168" s="5"/>
    </row>
    <row r="169" ht="15">
      <c r="R169" s="5"/>
    </row>
    <row r="170" ht="15">
      <c r="R170" s="5"/>
    </row>
    <row r="171" ht="15">
      <c r="R171" s="5"/>
    </row>
    <row r="172" ht="15">
      <c r="R172" s="5"/>
    </row>
    <row r="173" ht="15">
      <c r="R173" s="5"/>
    </row>
    <row r="174" ht="15">
      <c r="R174" s="5"/>
    </row>
    <row r="175" ht="15">
      <c r="R175" s="5"/>
    </row>
    <row r="176" ht="15">
      <c r="R176" s="5"/>
    </row>
    <row r="177" spans="10:18" ht="15">
      <c r="J177" s="4"/>
      <c r="R177" s="5"/>
    </row>
    <row r="178" spans="10:18" ht="15">
      <c r="J178" s="4"/>
      <c r="R178" s="5"/>
    </row>
    <row r="179" spans="10:18" ht="15">
      <c r="J179" s="4"/>
      <c r="R179" s="5"/>
    </row>
    <row r="180" spans="10:18" ht="15">
      <c r="J180" s="4"/>
      <c r="R180" s="5"/>
    </row>
    <row r="181" ht="15">
      <c r="R181" s="5"/>
    </row>
    <row r="182" ht="15">
      <c r="R182" s="5"/>
    </row>
    <row r="183" ht="15">
      <c r="R183" s="5"/>
    </row>
    <row r="184" ht="15">
      <c r="R184" s="5"/>
    </row>
    <row r="185" ht="15">
      <c r="R185" s="5"/>
    </row>
    <row r="186" ht="15">
      <c r="R186" s="5"/>
    </row>
    <row r="187" ht="15">
      <c r="R187" s="5"/>
    </row>
    <row r="188" ht="15">
      <c r="R188" s="5"/>
    </row>
    <row r="189" ht="15">
      <c r="R189" s="5"/>
    </row>
    <row r="190" ht="15">
      <c r="R190" s="5"/>
    </row>
    <row r="191" ht="15">
      <c r="R191" s="5"/>
    </row>
    <row r="192" ht="15">
      <c r="R192" s="5"/>
    </row>
    <row r="193" spans="14:18" ht="15">
      <c r="N193" s="4"/>
      <c r="R193" s="5"/>
    </row>
    <row r="194" ht="15">
      <c r="R194" s="5"/>
    </row>
    <row r="195" ht="15">
      <c r="R195" s="5"/>
    </row>
    <row r="196" ht="15">
      <c r="R196" s="5"/>
    </row>
    <row r="197" ht="15">
      <c r="R197" s="5"/>
    </row>
    <row r="198" ht="15">
      <c r="R198" s="5"/>
    </row>
    <row r="199" ht="15">
      <c r="R199" s="5"/>
    </row>
    <row r="200" ht="15">
      <c r="R200" s="5"/>
    </row>
    <row r="201" ht="15">
      <c r="R201" s="5"/>
    </row>
    <row r="202" ht="15">
      <c r="R202" s="5"/>
    </row>
    <row r="203" ht="15">
      <c r="R203" s="5"/>
    </row>
    <row r="204" ht="15">
      <c r="R204" s="5"/>
    </row>
    <row r="205" ht="15">
      <c r="R205" s="5"/>
    </row>
    <row r="206" ht="15">
      <c r="R206" s="5"/>
    </row>
    <row r="207" ht="15">
      <c r="R207" s="5"/>
    </row>
    <row r="208" ht="15">
      <c r="R208" s="5"/>
    </row>
    <row r="209" ht="15">
      <c r="R209" s="5"/>
    </row>
    <row r="210" ht="15">
      <c r="R210" s="5"/>
    </row>
    <row r="211" ht="15">
      <c r="R211" s="5"/>
    </row>
    <row r="212" ht="15">
      <c r="R212" s="5"/>
    </row>
    <row r="213" ht="15">
      <c r="R213" s="5"/>
    </row>
    <row r="214" ht="15">
      <c r="R214" s="5"/>
    </row>
    <row r="215" ht="15">
      <c r="R215" s="5"/>
    </row>
    <row r="216" ht="15">
      <c r="R216" s="5"/>
    </row>
    <row r="217" ht="15">
      <c r="R217" s="5"/>
    </row>
    <row r="218" ht="15">
      <c r="R218" s="5"/>
    </row>
    <row r="219" ht="15">
      <c r="R219" s="5"/>
    </row>
    <row r="220" ht="15">
      <c r="R220" s="5"/>
    </row>
    <row r="221" ht="15">
      <c r="R221" s="5"/>
    </row>
    <row r="222" ht="15">
      <c r="R222" s="5"/>
    </row>
    <row r="223" ht="15">
      <c r="R223" s="5"/>
    </row>
    <row r="224" ht="15">
      <c r="R224" s="5"/>
    </row>
    <row r="225" spans="13:18" ht="15">
      <c r="M225" s="4"/>
      <c r="R225" s="5"/>
    </row>
    <row r="226" ht="15">
      <c r="R226" s="5"/>
    </row>
    <row r="227" ht="15">
      <c r="R227" s="5"/>
    </row>
    <row r="228" ht="15">
      <c r="R228" s="5"/>
    </row>
    <row r="229" spans="12:18" ht="15">
      <c r="L229" s="4"/>
      <c r="M229" s="4"/>
      <c r="N229" s="4"/>
      <c r="O229" s="4"/>
      <c r="P229" s="4"/>
      <c r="R229" s="5"/>
    </row>
    <row r="230" ht="15">
      <c r="R230" s="5"/>
    </row>
    <row r="231" ht="15">
      <c r="R231" s="5"/>
    </row>
    <row r="232" ht="15">
      <c r="R232" s="5"/>
    </row>
    <row r="233" spans="6:18" ht="15">
      <c r="F233" s="4"/>
      <c r="R233" s="5"/>
    </row>
    <row r="234" spans="6:18" ht="15">
      <c r="F234" s="4"/>
      <c r="R234" s="5"/>
    </row>
    <row r="235" spans="6:18" ht="15">
      <c r="F235" s="4"/>
      <c r="R235" s="5"/>
    </row>
    <row r="236" spans="6:18" ht="15">
      <c r="F236" s="4"/>
      <c r="R236" s="5"/>
    </row>
    <row r="237" ht="15">
      <c r="R237" s="5"/>
    </row>
    <row r="238" ht="15">
      <c r="R238" s="5"/>
    </row>
    <row r="239" ht="15">
      <c r="R239" s="5"/>
    </row>
    <row r="240" ht="15">
      <c r="R240" s="5"/>
    </row>
    <row r="241" spans="6:18" ht="15">
      <c r="F241" s="4"/>
      <c r="R241" s="5"/>
    </row>
    <row r="242" spans="6:18" ht="15">
      <c r="F242" s="4"/>
      <c r="R242" s="5"/>
    </row>
    <row r="243" spans="6:18" ht="15">
      <c r="F243" s="4"/>
      <c r="R243" s="5"/>
    </row>
    <row r="244" spans="6:18" ht="15">
      <c r="F244" s="4"/>
      <c r="R244" s="5"/>
    </row>
    <row r="245" spans="6:18" ht="15">
      <c r="F245" s="4"/>
      <c r="R245" s="5"/>
    </row>
    <row r="246" spans="6:18" ht="15">
      <c r="F246" s="4"/>
      <c r="R246" s="5"/>
    </row>
    <row r="247" spans="6:18" ht="15">
      <c r="F247" s="4"/>
      <c r="R247" s="5"/>
    </row>
    <row r="248" spans="6:18" ht="15">
      <c r="F248" s="4"/>
      <c r="R248" s="5"/>
    </row>
    <row r="249" spans="6:18" ht="15">
      <c r="F249" s="4"/>
      <c r="R249" s="5"/>
    </row>
    <row r="250" spans="6:18" ht="15">
      <c r="F250" s="4"/>
      <c r="R250" s="5"/>
    </row>
    <row r="251" spans="6:18" ht="15">
      <c r="F251" s="4"/>
      <c r="R251" s="5"/>
    </row>
    <row r="252" spans="6:18" ht="15">
      <c r="F252" s="4"/>
      <c r="R252" s="5"/>
    </row>
    <row r="253" ht="15">
      <c r="R253" s="5"/>
    </row>
    <row r="254" ht="15">
      <c r="R254" s="5"/>
    </row>
    <row r="255" ht="15">
      <c r="R255" s="5"/>
    </row>
    <row r="256" ht="15">
      <c r="R256" s="5"/>
    </row>
    <row r="257" ht="15">
      <c r="R257" s="5"/>
    </row>
    <row r="258" ht="15">
      <c r="R258" s="5"/>
    </row>
    <row r="259" ht="15">
      <c r="R259" s="5"/>
    </row>
    <row r="260" ht="15">
      <c r="R260" s="5"/>
    </row>
    <row r="261" spans="15:18" ht="15">
      <c r="O261" s="4"/>
      <c r="R261" s="5"/>
    </row>
    <row r="262" ht="15">
      <c r="R262" s="5"/>
    </row>
    <row r="263" ht="15">
      <c r="R263" s="5"/>
    </row>
    <row r="264" ht="15">
      <c r="R264" s="5"/>
    </row>
    <row r="265" spans="13:18" ht="15">
      <c r="M265" s="4"/>
      <c r="R265" s="5"/>
    </row>
    <row r="266" ht="15">
      <c r="R266" s="5"/>
    </row>
    <row r="267" ht="15">
      <c r="R267" s="5"/>
    </row>
    <row r="268" spans="2:18" ht="15.75">
      <c r="B268" s="7"/>
      <c r="R268" s="5"/>
    </row>
    <row r="269" spans="4:18" ht="15.75">
      <c r="D269" s="6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4:18" ht="15.75">
      <c r="D270" s="6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4:18" ht="15.75">
      <c r="D271" s="6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ht="15">
      <c r="R272" s="5"/>
    </row>
    <row r="273" spans="2:18" ht="15.75">
      <c r="B273" s="7"/>
      <c r="D273" s="6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4:18" ht="15.75">
      <c r="D274" s="6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315" ht="15">
      <c r="D315" s="2"/>
    </row>
  </sheetData>
  <printOptions/>
  <pageMargins left="0.5" right="0.5" top="0.5" bottom="0.5" header="0" footer="0"/>
  <pageSetup fitToHeight="4" horizontalDpi="300" verticalDpi="300" orientation="landscape" r:id="rId1"/>
  <rowBreaks count="3" manualBreakCount="3">
    <brk id="72" max="17" man="1"/>
    <brk id="143" max="17" man="1"/>
    <brk id="21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showOutlineSymbols="0" zoomScale="87" zoomScaleNormal="87" workbookViewId="0" topLeftCell="A31">
      <selection activeCell="C11" sqref="C11"/>
    </sheetView>
  </sheetViews>
  <sheetFormatPr defaultColWidth="8.88671875" defaultRowHeight="15"/>
  <cols>
    <col min="1" max="1" width="38.6640625" style="1" customWidth="1"/>
    <col min="2" max="2" width="11.6640625" style="1" customWidth="1"/>
    <col min="3" max="14" width="12.6640625" style="1" customWidth="1"/>
    <col min="15" max="15" width="13.6640625" style="1" customWidth="1"/>
    <col min="16" max="16" width="12.6640625" style="1" customWidth="1"/>
    <col min="17" max="16384" width="9.6640625" style="1" customWidth="1"/>
  </cols>
  <sheetData>
    <row r="1" ht="15">
      <c r="A1" s="1" t="s">
        <v>0</v>
      </c>
    </row>
    <row r="3" ht="15">
      <c r="A3" s="1" t="s">
        <v>31</v>
      </c>
    </row>
    <row r="6" spans="3:16" ht="15">
      <c r="C6" s="4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22</v>
      </c>
      <c r="I6" s="4" t="s">
        <v>23</v>
      </c>
      <c r="J6" s="4" t="s">
        <v>24</v>
      </c>
      <c r="K6" s="4" t="s">
        <v>25</v>
      </c>
      <c r="L6" s="4" t="s">
        <v>26</v>
      </c>
      <c r="M6" s="4" t="s">
        <v>27</v>
      </c>
      <c r="N6" s="4" t="s">
        <v>28</v>
      </c>
      <c r="O6" s="3" t="s">
        <v>29</v>
      </c>
      <c r="P6" s="3" t="s">
        <v>30</v>
      </c>
    </row>
    <row r="7" spans="3:14" ht="1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6" ht="15">
      <c r="A8" s="2" t="s">
        <v>1</v>
      </c>
      <c r="B8" s="2" t="s">
        <v>11</v>
      </c>
      <c r="C8" s="9">
        <v>90725</v>
      </c>
      <c r="D8" s="9">
        <v>86420</v>
      </c>
      <c r="E8" s="9">
        <v>100372</v>
      </c>
      <c r="F8" s="9">
        <v>95808</v>
      </c>
      <c r="G8" s="9">
        <v>92284</v>
      </c>
      <c r="H8" s="9">
        <v>99400</v>
      </c>
      <c r="I8" s="9">
        <v>98485</v>
      </c>
      <c r="J8" s="9">
        <v>95164</v>
      </c>
      <c r="K8" s="9">
        <v>91199</v>
      </c>
      <c r="L8" s="9">
        <v>89601</v>
      </c>
      <c r="M8" s="9">
        <v>89390</v>
      </c>
      <c r="N8" s="9">
        <v>87776</v>
      </c>
      <c r="O8" s="5">
        <f>SUM(C8:N8)</f>
        <v>1116624</v>
      </c>
      <c r="P8" s="5">
        <f>AVERAGE(C8:N8)</f>
        <v>93052</v>
      </c>
    </row>
    <row r="9" spans="2:16" ht="15">
      <c r="B9" s="2" t="s">
        <v>12</v>
      </c>
      <c r="C9" s="9">
        <v>58812515</v>
      </c>
      <c r="D9" s="9">
        <v>46271050</v>
      </c>
      <c r="E9" s="9">
        <v>56536939</v>
      </c>
      <c r="F9" s="9">
        <v>45689373</v>
      </c>
      <c r="G9" s="9">
        <v>37826255</v>
      </c>
      <c r="H9" s="9">
        <v>40533367</v>
      </c>
      <c r="I9" s="9">
        <v>43540023</v>
      </c>
      <c r="J9" s="9">
        <v>41722210</v>
      </c>
      <c r="K9" s="9">
        <v>39882570</v>
      </c>
      <c r="L9" s="9">
        <v>39261792</v>
      </c>
      <c r="M9" s="9">
        <v>45407715</v>
      </c>
      <c r="N9" s="9">
        <v>49608670</v>
      </c>
      <c r="O9" s="5">
        <f>SUM(C9:N9)</f>
        <v>545092479</v>
      </c>
      <c r="P9" s="5">
        <f>AVERAGE(C9:N9)</f>
        <v>45424373.25</v>
      </c>
    </row>
    <row r="10" spans="1:16" ht="15">
      <c r="A10" s="2"/>
      <c r="B10" s="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5"/>
      <c r="P10" s="5"/>
    </row>
    <row r="11" spans="1:16" ht="15">
      <c r="A11" s="2" t="s">
        <v>2</v>
      </c>
      <c r="B11" s="2" t="s">
        <v>11</v>
      </c>
      <c r="C11" s="9">
        <v>13496</v>
      </c>
      <c r="D11" s="9">
        <v>13008</v>
      </c>
      <c r="E11" s="9">
        <v>14632</v>
      </c>
      <c r="F11" s="9">
        <v>14516</v>
      </c>
      <c r="G11" s="9">
        <v>13797</v>
      </c>
      <c r="H11" s="9">
        <v>14730</v>
      </c>
      <c r="I11" s="9">
        <v>14686</v>
      </c>
      <c r="J11" s="9">
        <v>14040</v>
      </c>
      <c r="K11" s="9">
        <v>13389</v>
      </c>
      <c r="L11" s="9">
        <v>13369</v>
      </c>
      <c r="M11" s="9">
        <v>13044</v>
      </c>
      <c r="N11" s="9">
        <v>13523</v>
      </c>
      <c r="O11" s="5">
        <f>SUM(C11:N11)</f>
        <v>166230</v>
      </c>
      <c r="P11" s="5">
        <f>AVERAGE(C11:N11)</f>
        <v>13852.5</v>
      </c>
    </row>
    <row r="12" spans="1:16" ht="15">
      <c r="A12" s="2"/>
      <c r="B12" s="2" t="s">
        <v>12</v>
      </c>
      <c r="C12" s="9">
        <v>16645509</v>
      </c>
      <c r="D12" s="9">
        <v>13882737</v>
      </c>
      <c r="E12" s="9">
        <v>15412681</v>
      </c>
      <c r="F12" s="9">
        <v>14043356</v>
      </c>
      <c r="G12" s="9">
        <v>11715031</v>
      </c>
      <c r="H12" s="9">
        <v>13554507</v>
      </c>
      <c r="I12" s="9">
        <v>15532154</v>
      </c>
      <c r="J12" s="9">
        <v>14649984</v>
      </c>
      <c r="K12" s="9">
        <v>14005316</v>
      </c>
      <c r="L12" s="9">
        <v>13058085</v>
      </c>
      <c r="M12" s="9">
        <v>12041953</v>
      </c>
      <c r="N12" s="9">
        <v>13870765</v>
      </c>
      <c r="O12" s="5">
        <f>SUM(C12:N12)</f>
        <v>168412078</v>
      </c>
      <c r="P12" s="5">
        <f>AVERAGE(C12:N12)</f>
        <v>14034339.833333334</v>
      </c>
    </row>
    <row r="13" spans="2:16" ht="15">
      <c r="B13" s="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5"/>
      <c r="P13" s="5"/>
    </row>
    <row r="14" spans="1:16" ht="15">
      <c r="A14" s="2" t="s">
        <v>7</v>
      </c>
      <c r="B14" s="2" t="s">
        <v>11</v>
      </c>
      <c r="C14" s="9">
        <v>4232</v>
      </c>
      <c r="D14" s="9">
        <v>3964</v>
      </c>
      <c r="E14" s="9">
        <v>4644</v>
      </c>
      <c r="F14" s="9">
        <v>4554</v>
      </c>
      <c r="G14" s="9">
        <v>4221</v>
      </c>
      <c r="H14" s="9">
        <v>4514</v>
      </c>
      <c r="I14" s="9">
        <v>4602</v>
      </c>
      <c r="J14" s="9">
        <v>4323</v>
      </c>
      <c r="K14" s="9">
        <v>3979</v>
      </c>
      <c r="L14" s="9">
        <v>4073</v>
      </c>
      <c r="M14" s="9">
        <v>3955</v>
      </c>
      <c r="N14" s="9">
        <v>4061</v>
      </c>
      <c r="O14" s="5">
        <f>SUM(C14:N14)</f>
        <v>51122</v>
      </c>
      <c r="P14" s="5">
        <f>AVERAGE(C14:N14)</f>
        <v>4260.166666666667</v>
      </c>
    </row>
    <row r="15" spans="1:16" ht="15">
      <c r="A15" s="2"/>
      <c r="B15" s="2" t="s">
        <v>15</v>
      </c>
      <c r="C15" s="9">
        <v>741775</v>
      </c>
      <c r="D15" s="9">
        <v>558726</v>
      </c>
      <c r="E15" s="9">
        <v>948179</v>
      </c>
      <c r="F15" s="9">
        <v>802860</v>
      </c>
      <c r="G15" s="9">
        <v>745586</v>
      </c>
      <c r="H15" s="9">
        <v>797576</v>
      </c>
      <c r="I15" s="9">
        <v>833956</v>
      </c>
      <c r="J15" s="9">
        <v>743550</v>
      </c>
      <c r="K15" s="9">
        <v>652200</v>
      </c>
      <c r="L15" s="9">
        <v>692499</v>
      </c>
      <c r="M15" s="9">
        <v>685069</v>
      </c>
      <c r="N15" s="9">
        <v>716991</v>
      </c>
      <c r="O15" s="5">
        <f>SUM(C15:N15)</f>
        <v>8918967</v>
      </c>
      <c r="P15" s="5">
        <f>AVERAGE(C15:N15)</f>
        <v>743247.25</v>
      </c>
    </row>
    <row r="16" spans="1:16" ht="15">
      <c r="A16" s="2"/>
      <c r="B16" s="2" t="s">
        <v>12</v>
      </c>
      <c r="C16" s="9">
        <v>227698</v>
      </c>
      <c r="D16" s="9">
        <v>216132</v>
      </c>
      <c r="E16" s="9">
        <v>248932</v>
      </c>
      <c r="F16" s="9">
        <v>249605</v>
      </c>
      <c r="G16" s="9">
        <v>227504</v>
      </c>
      <c r="H16" s="9">
        <v>243548</v>
      </c>
      <c r="I16" s="9">
        <v>246672</v>
      </c>
      <c r="J16" s="9">
        <v>229966</v>
      </c>
      <c r="K16" s="9">
        <v>210424</v>
      </c>
      <c r="L16" s="9">
        <v>215362</v>
      </c>
      <c r="M16" s="9">
        <v>207195</v>
      </c>
      <c r="N16" s="9">
        <v>216738</v>
      </c>
      <c r="O16" s="5">
        <f>SUM(C16:N16)</f>
        <v>2739776</v>
      </c>
      <c r="P16" s="5">
        <f>AVERAGE(C16:N16)</f>
        <v>228314.66666666666</v>
      </c>
    </row>
    <row r="17" spans="1:16" ht="15.75">
      <c r="A17" s="6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5"/>
      <c r="P17" s="5"/>
    </row>
    <row r="18" spans="1:16" ht="15.75">
      <c r="A18" s="6" t="s">
        <v>32</v>
      </c>
      <c r="B18" s="6" t="s">
        <v>11</v>
      </c>
      <c r="C18" s="8">
        <f aca="true" t="shared" si="0" ref="C18:N18">C8+C11+C14</f>
        <v>108453</v>
      </c>
      <c r="D18" s="8">
        <f t="shared" si="0"/>
        <v>103392</v>
      </c>
      <c r="E18" s="8">
        <f t="shared" si="0"/>
        <v>119648</v>
      </c>
      <c r="F18" s="8">
        <f t="shared" si="0"/>
        <v>114878</v>
      </c>
      <c r="G18" s="8">
        <f t="shared" si="0"/>
        <v>110302</v>
      </c>
      <c r="H18" s="8">
        <f t="shared" si="0"/>
        <v>118644</v>
      </c>
      <c r="I18" s="8">
        <f t="shared" si="0"/>
        <v>117773</v>
      </c>
      <c r="J18" s="8">
        <f t="shared" si="0"/>
        <v>113527</v>
      </c>
      <c r="K18" s="8">
        <f t="shared" si="0"/>
        <v>108567</v>
      </c>
      <c r="L18" s="8">
        <f t="shared" si="0"/>
        <v>107043</v>
      </c>
      <c r="M18" s="8">
        <f t="shared" si="0"/>
        <v>106389</v>
      </c>
      <c r="N18" s="8">
        <f t="shared" si="0"/>
        <v>105360</v>
      </c>
      <c r="O18" s="8">
        <f>SUM(C18:N18)</f>
        <v>1333976</v>
      </c>
      <c r="P18" s="8">
        <f>AVERAGE(C18:N18)</f>
        <v>111164.66666666667</v>
      </c>
    </row>
    <row r="19" spans="1:16" ht="15.75">
      <c r="A19" s="6"/>
      <c r="B19" s="6" t="s">
        <v>16</v>
      </c>
      <c r="C19" s="8">
        <f aca="true" t="shared" si="1" ref="C19:N19">C9+C12+C15</f>
        <v>76199799</v>
      </c>
      <c r="D19" s="8">
        <f t="shared" si="1"/>
        <v>60712513</v>
      </c>
      <c r="E19" s="8">
        <f t="shared" si="1"/>
        <v>72897799</v>
      </c>
      <c r="F19" s="8">
        <f t="shared" si="1"/>
        <v>60535589</v>
      </c>
      <c r="G19" s="8">
        <f t="shared" si="1"/>
        <v>50286872</v>
      </c>
      <c r="H19" s="8">
        <f t="shared" si="1"/>
        <v>54885450</v>
      </c>
      <c r="I19" s="8">
        <f t="shared" si="1"/>
        <v>59906133</v>
      </c>
      <c r="J19" s="8">
        <f t="shared" si="1"/>
        <v>57115744</v>
      </c>
      <c r="K19" s="8">
        <f t="shared" si="1"/>
        <v>54540086</v>
      </c>
      <c r="L19" s="8">
        <f t="shared" si="1"/>
        <v>53012376</v>
      </c>
      <c r="M19" s="8">
        <f t="shared" si="1"/>
        <v>58134737</v>
      </c>
      <c r="N19" s="8">
        <f t="shared" si="1"/>
        <v>64196426</v>
      </c>
      <c r="O19" s="8">
        <f>SUM(C19:N19)</f>
        <v>722423524</v>
      </c>
      <c r="P19" s="8">
        <f>AVERAGE(C19:N19)</f>
        <v>60201960.333333336</v>
      </c>
    </row>
    <row r="20" spans="1:16" ht="15.75">
      <c r="A20" s="6"/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5"/>
      <c r="P20" s="5"/>
    </row>
    <row r="21" spans="2:16" ht="15.75"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5"/>
      <c r="P21" s="5"/>
    </row>
    <row r="22" spans="1:16" ht="15">
      <c r="A22" s="1" t="s">
        <v>3</v>
      </c>
      <c r="B22" s="1" t="s">
        <v>11</v>
      </c>
      <c r="C22" s="5">
        <v>1145</v>
      </c>
      <c r="D22" s="5">
        <v>1125</v>
      </c>
      <c r="E22" s="5">
        <v>1199</v>
      </c>
      <c r="F22" s="5">
        <v>1266</v>
      </c>
      <c r="G22" s="5">
        <v>1192</v>
      </c>
      <c r="H22" s="5">
        <v>1263</v>
      </c>
      <c r="I22" s="5">
        <v>1282</v>
      </c>
      <c r="J22" s="5">
        <v>1232</v>
      </c>
      <c r="K22" s="5">
        <v>1161</v>
      </c>
      <c r="L22" s="5">
        <v>1179</v>
      </c>
      <c r="M22" s="5">
        <v>1145</v>
      </c>
      <c r="N22" s="5">
        <v>1185</v>
      </c>
      <c r="O22" s="5">
        <f>SUM(C22:N22)</f>
        <v>14374</v>
      </c>
      <c r="P22" s="5">
        <f>AVERAGE(C22:N22)</f>
        <v>1197.8333333333333</v>
      </c>
    </row>
    <row r="23" spans="2:16" ht="15">
      <c r="B23" s="1" t="s">
        <v>12</v>
      </c>
      <c r="C23" s="5">
        <v>25589755</v>
      </c>
      <c r="D23" s="5">
        <v>23721923</v>
      </c>
      <c r="E23" s="5">
        <v>26997838</v>
      </c>
      <c r="F23" s="5">
        <v>25307729</v>
      </c>
      <c r="G23" s="5">
        <v>22986063</v>
      </c>
      <c r="H23" s="5">
        <v>26355763</v>
      </c>
      <c r="I23" s="5">
        <v>30283429</v>
      </c>
      <c r="J23" s="5">
        <v>29317881</v>
      </c>
      <c r="K23" s="5">
        <v>28133275</v>
      </c>
      <c r="L23" s="5">
        <v>25918963</v>
      </c>
      <c r="M23" s="5">
        <v>22849845</v>
      </c>
      <c r="N23" s="5">
        <v>26318926</v>
      </c>
      <c r="O23" s="5">
        <f>SUM(C23:N23)</f>
        <v>313781390</v>
      </c>
      <c r="P23" s="5">
        <f>AVERAGE(C23:N23)</f>
        <v>26148449.166666668</v>
      </c>
    </row>
    <row r="24" spans="2:16" ht="15">
      <c r="B24" s="1" t="s">
        <v>13</v>
      </c>
      <c r="C24" s="5">
        <v>73324.362774637</v>
      </c>
      <c r="D24" s="5">
        <v>77499.79281350675</v>
      </c>
      <c r="E24" s="5">
        <v>81860.79208756948</v>
      </c>
      <c r="F24" s="5">
        <v>88776.38871275946</v>
      </c>
      <c r="G24" s="5">
        <v>155529.65416629615</v>
      </c>
      <c r="H24" s="5">
        <v>93681.17517933177</v>
      </c>
      <c r="I24" s="5">
        <v>96248.42501199887</v>
      </c>
      <c r="J24" s="5">
        <v>92752.33880524649</v>
      </c>
      <c r="K24" s="5">
        <v>87699.78844626853</v>
      </c>
      <c r="L24" s="5">
        <v>86224.64588009911</v>
      </c>
      <c r="M24" s="5">
        <v>77787.4098059569</v>
      </c>
      <c r="N24" s="5">
        <v>82447.49736453564</v>
      </c>
      <c r="O24" s="5">
        <f>SUM(C24:N24)</f>
        <v>1093832.2710482061</v>
      </c>
      <c r="P24" s="5">
        <f>AVERAGE(C24:N24)</f>
        <v>91152.68925401718</v>
      </c>
    </row>
    <row r="25" spans="3:16" ht="1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">
      <c r="A26" s="1" t="s">
        <v>4</v>
      </c>
      <c r="B26" s="1" t="s">
        <v>11</v>
      </c>
      <c r="C26" s="5">
        <v>104</v>
      </c>
      <c r="D26" s="5">
        <v>105</v>
      </c>
      <c r="E26" s="5">
        <v>116</v>
      </c>
      <c r="F26" s="5">
        <v>115</v>
      </c>
      <c r="G26" s="5">
        <v>107</v>
      </c>
      <c r="H26" s="5">
        <v>113</v>
      </c>
      <c r="I26" s="5">
        <v>112</v>
      </c>
      <c r="J26" s="5">
        <v>115</v>
      </c>
      <c r="K26" s="5">
        <v>102</v>
      </c>
      <c r="L26" s="5">
        <v>104</v>
      </c>
      <c r="M26" s="5">
        <v>101</v>
      </c>
      <c r="N26" s="5">
        <v>103</v>
      </c>
      <c r="O26" s="5">
        <f>SUM(C26:N26)</f>
        <v>1297</v>
      </c>
      <c r="P26" s="5">
        <f>AVERAGE(C26:N26)</f>
        <v>108.08333333333333</v>
      </c>
    </row>
    <row r="27" spans="2:16" ht="15">
      <c r="B27" s="1" t="s">
        <v>12</v>
      </c>
      <c r="C27" s="5">
        <v>6414477</v>
      </c>
      <c r="D27" s="5">
        <v>5351038</v>
      </c>
      <c r="E27" s="5">
        <v>5691363</v>
      </c>
      <c r="F27" s="5">
        <v>5132604</v>
      </c>
      <c r="G27" s="5">
        <v>4786883</v>
      </c>
      <c r="H27" s="5">
        <v>5442721</v>
      </c>
      <c r="I27" s="5">
        <v>6396279</v>
      </c>
      <c r="J27" s="5">
        <v>7571213</v>
      </c>
      <c r="K27" s="5">
        <v>5444834</v>
      </c>
      <c r="L27" s="5">
        <v>5078275</v>
      </c>
      <c r="M27" s="5">
        <v>5230278</v>
      </c>
      <c r="N27" s="5">
        <v>5704645</v>
      </c>
      <c r="O27" s="5">
        <f>SUM(C27:N27)</f>
        <v>68244610</v>
      </c>
      <c r="P27" s="5">
        <f>AVERAGE(C27:N27)</f>
        <v>5687050.833333333</v>
      </c>
    </row>
    <row r="28" spans="2:16" ht="15">
      <c r="B28" s="1" t="s">
        <v>13</v>
      </c>
      <c r="C28" s="5">
        <v>15942.365</v>
      </c>
      <c r="D28" s="5">
        <v>15542.428</v>
      </c>
      <c r="E28" s="5">
        <v>15188.886</v>
      </c>
      <c r="F28" s="5">
        <v>14702.57</v>
      </c>
      <c r="G28" s="5">
        <v>14552.492</v>
      </c>
      <c r="H28" s="5">
        <v>16591.278</v>
      </c>
      <c r="I28" s="5">
        <v>18381.035</v>
      </c>
      <c r="J28" s="5">
        <v>21744.452558720124</v>
      </c>
      <c r="K28" s="5">
        <v>16406.68546238348</v>
      </c>
      <c r="L28" s="5">
        <v>16345.411485461847</v>
      </c>
      <c r="M28" s="5">
        <v>15054.85</v>
      </c>
      <c r="N28" s="5">
        <v>14814.686</v>
      </c>
      <c r="O28" s="5">
        <f>SUM(C28:N28)</f>
        <v>195267.13950656547</v>
      </c>
      <c r="P28" s="5">
        <f>AVERAGE(C28:N28)</f>
        <v>16272.261625547122</v>
      </c>
    </row>
    <row r="29" spans="2:16" ht="15">
      <c r="B29" s="1" t="s">
        <v>14</v>
      </c>
      <c r="C29" s="5">
        <v>17517.365</v>
      </c>
      <c r="D29" s="5">
        <v>17267.428</v>
      </c>
      <c r="E29" s="5">
        <v>17615.886</v>
      </c>
      <c r="F29" s="5">
        <v>17295.57</v>
      </c>
      <c r="G29" s="5">
        <v>17009.492</v>
      </c>
      <c r="H29" s="5">
        <v>18532.278</v>
      </c>
      <c r="I29" s="5">
        <v>20384.035</v>
      </c>
      <c r="J29" s="5">
        <v>23827.452558720124</v>
      </c>
      <c r="K29" s="5">
        <v>17888.68546238348</v>
      </c>
      <c r="L29" s="5">
        <v>17385.411485461846</v>
      </c>
      <c r="M29" s="5">
        <v>16094.85</v>
      </c>
      <c r="N29" s="5">
        <v>16266.686</v>
      </c>
      <c r="O29" s="5">
        <f>SUM(C29:N29)</f>
        <v>217085.13950656547</v>
      </c>
      <c r="P29" s="5">
        <f>AVERAGE(C29:N29)</f>
        <v>18090.42829221379</v>
      </c>
    </row>
    <row r="30" spans="3:16" ht="1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.75">
      <c r="A31" s="6" t="s">
        <v>33</v>
      </c>
      <c r="B31" s="6" t="s">
        <v>11</v>
      </c>
      <c r="C31" s="8">
        <f aca="true" t="shared" si="2" ref="C31:N31">C22+C26</f>
        <v>1249</v>
      </c>
      <c r="D31" s="8">
        <f t="shared" si="2"/>
        <v>1230</v>
      </c>
      <c r="E31" s="8">
        <f t="shared" si="2"/>
        <v>1315</v>
      </c>
      <c r="F31" s="8">
        <f t="shared" si="2"/>
        <v>1381</v>
      </c>
      <c r="G31" s="8">
        <f t="shared" si="2"/>
        <v>1299</v>
      </c>
      <c r="H31" s="8">
        <f t="shared" si="2"/>
        <v>1376</v>
      </c>
      <c r="I31" s="8">
        <f t="shared" si="2"/>
        <v>1394</v>
      </c>
      <c r="J31" s="8">
        <f t="shared" si="2"/>
        <v>1347</v>
      </c>
      <c r="K31" s="8">
        <f t="shared" si="2"/>
        <v>1263</v>
      </c>
      <c r="L31" s="8">
        <f t="shared" si="2"/>
        <v>1283</v>
      </c>
      <c r="M31" s="8">
        <f t="shared" si="2"/>
        <v>1246</v>
      </c>
      <c r="N31" s="8">
        <f t="shared" si="2"/>
        <v>1288</v>
      </c>
      <c r="O31" s="8">
        <f>SUM(C31:N31)</f>
        <v>15671</v>
      </c>
      <c r="P31" s="8">
        <f>AVERAGE(C31:N31)</f>
        <v>1305.9166666666667</v>
      </c>
    </row>
    <row r="32" spans="1:16" ht="15.75">
      <c r="A32" s="6"/>
      <c r="B32" s="6" t="s">
        <v>12</v>
      </c>
      <c r="C32" s="8">
        <f aca="true" t="shared" si="3" ref="C32:N32">C23+C27</f>
        <v>32004232</v>
      </c>
      <c r="D32" s="8">
        <f t="shared" si="3"/>
        <v>29072961</v>
      </c>
      <c r="E32" s="8">
        <f t="shared" si="3"/>
        <v>32689201</v>
      </c>
      <c r="F32" s="8">
        <f t="shared" si="3"/>
        <v>30440333</v>
      </c>
      <c r="G32" s="8">
        <f t="shared" si="3"/>
        <v>27772946</v>
      </c>
      <c r="H32" s="8">
        <f t="shared" si="3"/>
        <v>31798484</v>
      </c>
      <c r="I32" s="8">
        <f t="shared" si="3"/>
        <v>36679708</v>
      </c>
      <c r="J32" s="8">
        <f t="shared" si="3"/>
        <v>36889094</v>
      </c>
      <c r="K32" s="8">
        <f t="shared" si="3"/>
        <v>33578109</v>
      </c>
      <c r="L32" s="8">
        <f t="shared" si="3"/>
        <v>30997238</v>
      </c>
      <c r="M32" s="8">
        <f t="shared" si="3"/>
        <v>28080123</v>
      </c>
      <c r="N32" s="8">
        <f t="shared" si="3"/>
        <v>32023571</v>
      </c>
      <c r="O32" s="8">
        <f>SUM(C32:N32)</f>
        <v>382026000</v>
      </c>
      <c r="P32" s="8">
        <f>AVERAGE(C32:N32)</f>
        <v>31835500</v>
      </c>
    </row>
    <row r="33" spans="3:16" ht="1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">
      <c r="A34" s="1" t="s">
        <v>5</v>
      </c>
      <c r="B34" s="1" t="s">
        <v>11</v>
      </c>
      <c r="C34" s="5">
        <v>26</v>
      </c>
      <c r="D34" s="5">
        <v>26</v>
      </c>
      <c r="E34" s="5">
        <v>44</v>
      </c>
      <c r="F34" s="5">
        <v>36</v>
      </c>
      <c r="G34" s="5">
        <v>27</v>
      </c>
      <c r="H34" s="5">
        <v>26</v>
      </c>
      <c r="I34" s="5">
        <v>24</v>
      </c>
      <c r="J34" s="5">
        <v>28</v>
      </c>
      <c r="K34" s="5">
        <v>28</v>
      </c>
      <c r="L34" s="5">
        <v>26</v>
      </c>
      <c r="M34" s="5">
        <v>42</v>
      </c>
      <c r="N34" s="5">
        <v>36</v>
      </c>
      <c r="O34" s="5">
        <f>SUM(C34:N34)</f>
        <v>369</v>
      </c>
      <c r="P34" s="5">
        <f>AVERAGE(C34:N34)</f>
        <v>30.75</v>
      </c>
    </row>
    <row r="35" spans="2:16" ht="15">
      <c r="B35" s="1" t="s">
        <v>12</v>
      </c>
      <c r="C35" s="5">
        <v>14074975</v>
      </c>
      <c r="D35" s="5">
        <v>11446020</v>
      </c>
      <c r="E35" s="5">
        <v>41601202</v>
      </c>
      <c r="F35" s="5">
        <v>35929616</v>
      </c>
      <c r="G35" s="5">
        <v>12376182</v>
      </c>
      <c r="H35" s="5">
        <v>12877072</v>
      </c>
      <c r="I35" s="5">
        <v>12763511</v>
      </c>
      <c r="J35" s="5">
        <v>14497379</v>
      </c>
      <c r="K35" s="5">
        <v>13745782</v>
      </c>
      <c r="L35" s="5">
        <v>13689650</v>
      </c>
      <c r="M35" s="5">
        <v>67537785</v>
      </c>
      <c r="N35" s="5">
        <v>53984247</v>
      </c>
      <c r="O35" s="5">
        <f>SUM(C35:N35)</f>
        <v>304523421</v>
      </c>
      <c r="P35" s="5">
        <f>AVERAGE(C35:N35)</f>
        <v>25376951.75</v>
      </c>
    </row>
    <row r="36" spans="3:16" ht="1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5">
      <c r="A37" s="1" t="s">
        <v>6</v>
      </c>
      <c r="B37" s="1" t="s">
        <v>11</v>
      </c>
      <c r="C37" s="5">
        <v>8</v>
      </c>
      <c r="D37" s="5">
        <v>10</v>
      </c>
      <c r="E37" s="5">
        <v>14</v>
      </c>
      <c r="F37" s="5">
        <v>13</v>
      </c>
      <c r="G37" s="5">
        <v>8</v>
      </c>
      <c r="H37" s="5">
        <v>11</v>
      </c>
      <c r="I37" s="5">
        <v>10</v>
      </c>
      <c r="J37" s="5">
        <v>9</v>
      </c>
      <c r="K37" s="5">
        <v>11</v>
      </c>
      <c r="L37" s="5">
        <v>9</v>
      </c>
      <c r="M37" s="5">
        <v>21</v>
      </c>
      <c r="N37" s="5">
        <v>8</v>
      </c>
      <c r="O37" s="5">
        <f>SUM(C37:N37)</f>
        <v>132</v>
      </c>
      <c r="P37" s="5">
        <f>AVERAGE(C37:N37)</f>
        <v>11</v>
      </c>
    </row>
    <row r="38" spans="2:16" ht="15">
      <c r="B38" s="1" t="s">
        <v>12</v>
      </c>
      <c r="C38" s="5">
        <v>4244450</v>
      </c>
      <c r="D38" s="5">
        <v>3512925</v>
      </c>
      <c r="E38" s="5">
        <v>15790100</v>
      </c>
      <c r="F38" s="5">
        <v>5770725</v>
      </c>
      <c r="G38" s="5">
        <v>4099950</v>
      </c>
      <c r="H38" s="5">
        <v>4062950</v>
      </c>
      <c r="I38" s="5">
        <v>4035975</v>
      </c>
      <c r="J38" s="5">
        <v>6535800</v>
      </c>
      <c r="K38" s="5">
        <v>5080275</v>
      </c>
      <c r="L38" s="5">
        <v>5198900</v>
      </c>
      <c r="M38" s="5">
        <v>41025125</v>
      </c>
      <c r="N38" s="5">
        <v>4622100</v>
      </c>
      <c r="O38" s="5">
        <f>SUM(C38:N38)</f>
        <v>103979275</v>
      </c>
      <c r="P38" s="5">
        <f>AVERAGE(C38:N38)</f>
        <v>8664939.583333334</v>
      </c>
    </row>
    <row r="39" spans="3:16" ht="1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5">
      <c r="A40" s="1" t="s">
        <v>34</v>
      </c>
      <c r="B40" s="1" t="s">
        <v>11</v>
      </c>
      <c r="C40" s="5">
        <v>4</v>
      </c>
      <c r="D40" s="5">
        <v>4</v>
      </c>
      <c r="E40" s="5">
        <v>4</v>
      </c>
      <c r="F40" s="5">
        <v>4</v>
      </c>
      <c r="G40" s="5">
        <v>4</v>
      </c>
      <c r="H40" s="5">
        <v>4</v>
      </c>
      <c r="I40" s="5">
        <v>4</v>
      </c>
      <c r="J40" s="5">
        <v>4</v>
      </c>
      <c r="K40" s="5">
        <v>4</v>
      </c>
      <c r="L40" s="5">
        <v>4</v>
      </c>
      <c r="M40" s="5">
        <v>4</v>
      </c>
      <c r="N40" s="5">
        <v>4</v>
      </c>
      <c r="O40" s="5">
        <f>SUM(C40:N40)</f>
        <v>48</v>
      </c>
      <c r="P40" s="5">
        <f>AVERAGE(C40:N40)</f>
        <v>4</v>
      </c>
    </row>
    <row r="41" spans="2:16" ht="15">
      <c r="B41" s="1" t="s">
        <v>12</v>
      </c>
      <c r="C41" s="5">
        <v>25469110</v>
      </c>
      <c r="D41" s="5">
        <v>19259661</v>
      </c>
      <c r="E41" s="5">
        <v>17076746</v>
      </c>
      <c r="F41" s="5">
        <v>22455103</v>
      </c>
      <c r="G41" s="5">
        <v>17991807</v>
      </c>
      <c r="H41" s="5">
        <v>20154148</v>
      </c>
      <c r="I41" s="5">
        <v>32614295</v>
      </c>
      <c r="J41" s="5">
        <v>24277956</v>
      </c>
      <c r="K41" s="5">
        <v>27169654</v>
      </c>
      <c r="L41" s="5">
        <v>24365678</v>
      </c>
      <c r="M41" s="5">
        <v>19192449</v>
      </c>
      <c r="N41" s="5">
        <v>18137393</v>
      </c>
      <c r="O41" s="5">
        <f>SUM(C41:N41)</f>
        <v>268164000</v>
      </c>
      <c r="P41" s="5">
        <f>AVERAGE(C41:N41)</f>
        <v>22347000</v>
      </c>
    </row>
    <row r="42" spans="3:16" ht="1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5.75">
      <c r="A43" s="6" t="s">
        <v>35</v>
      </c>
      <c r="B43" s="6" t="s">
        <v>11</v>
      </c>
      <c r="C43" s="8">
        <f aca="true" t="shared" si="4" ref="C43:N43">C34+C37+C40</f>
        <v>38</v>
      </c>
      <c r="D43" s="8">
        <f t="shared" si="4"/>
        <v>40</v>
      </c>
      <c r="E43" s="8">
        <f t="shared" si="4"/>
        <v>62</v>
      </c>
      <c r="F43" s="8">
        <f t="shared" si="4"/>
        <v>53</v>
      </c>
      <c r="G43" s="8">
        <f t="shared" si="4"/>
        <v>39</v>
      </c>
      <c r="H43" s="8">
        <f t="shared" si="4"/>
        <v>41</v>
      </c>
      <c r="I43" s="8">
        <f t="shared" si="4"/>
        <v>38</v>
      </c>
      <c r="J43" s="8">
        <f t="shared" si="4"/>
        <v>41</v>
      </c>
      <c r="K43" s="8">
        <f t="shared" si="4"/>
        <v>43</v>
      </c>
      <c r="L43" s="8">
        <f t="shared" si="4"/>
        <v>39</v>
      </c>
      <c r="M43" s="8">
        <f t="shared" si="4"/>
        <v>67</v>
      </c>
      <c r="N43" s="8">
        <f t="shared" si="4"/>
        <v>48</v>
      </c>
      <c r="O43" s="8">
        <f>SUM(C43:N43)</f>
        <v>549</v>
      </c>
      <c r="P43" s="8">
        <f>AVERAGE(C43:N43)</f>
        <v>45.75</v>
      </c>
    </row>
    <row r="44" spans="1:16" ht="15.75">
      <c r="A44" s="6"/>
      <c r="B44" s="6" t="s">
        <v>12</v>
      </c>
      <c r="C44" s="8">
        <f aca="true" t="shared" si="5" ref="C44:N44">C35+C38+C41</f>
        <v>43788535</v>
      </c>
      <c r="D44" s="8">
        <f t="shared" si="5"/>
        <v>34218606</v>
      </c>
      <c r="E44" s="8">
        <f t="shared" si="5"/>
        <v>74468048</v>
      </c>
      <c r="F44" s="8">
        <f t="shared" si="5"/>
        <v>64155444</v>
      </c>
      <c r="G44" s="8">
        <f t="shared" si="5"/>
        <v>34467939</v>
      </c>
      <c r="H44" s="8">
        <f t="shared" si="5"/>
        <v>37094170</v>
      </c>
      <c r="I44" s="8">
        <f t="shared" si="5"/>
        <v>49413781</v>
      </c>
      <c r="J44" s="8">
        <f t="shared" si="5"/>
        <v>45311135</v>
      </c>
      <c r="K44" s="8">
        <f t="shared" si="5"/>
        <v>45995711</v>
      </c>
      <c r="L44" s="8">
        <f t="shared" si="5"/>
        <v>43254228</v>
      </c>
      <c r="M44" s="8">
        <f t="shared" si="5"/>
        <v>127755359</v>
      </c>
      <c r="N44" s="8">
        <f t="shared" si="5"/>
        <v>76743740</v>
      </c>
      <c r="O44" s="8">
        <f>SUM(C44:N44)</f>
        <v>676666696</v>
      </c>
      <c r="P44" s="8">
        <f>AVERAGE(C44:N44)</f>
        <v>56388891.333333336</v>
      </c>
    </row>
    <row r="45" spans="1:16" ht="15.75">
      <c r="A45" s="6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5.75">
      <c r="A46" s="6" t="s">
        <v>8</v>
      </c>
      <c r="B46" s="6" t="s">
        <v>11</v>
      </c>
      <c r="C46" s="8">
        <f aca="true" t="shared" si="6" ref="C46:N46">C18+C31+C43</f>
        <v>109740</v>
      </c>
      <c r="D46" s="8">
        <f t="shared" si="6"/>
        <v>104662</v>
      </c>
      <c r="E46" s="8">
        <f t="shared" si="6"/>
        <v>121025</v>
      </c>
      <c r="F46" s="8">
        <f t="shared" si="6"/>
        <v>116312</v>
      </c>
      <c r="G46" s="8">
        <f t="shared" si="6"/>
        <v>111640</v>
      </c>
      <c r="H46" s="8">
        <f t="shared" si="6"/>
        <v>120061</v>
      </c>
      <c r="I46" s="8">
        <f t="shared" si="6"/>
        <v>119205</v>
      </c>
      <c r="J46" s="8">
        <f t="shared" si="6"/>
        <v>114915</v>
      </c>
      <c r="K46" s="8">
        <f t="shared" si="6"/>
        <v>109873</v>
      </c>
      <c r="L46" s="8">
        <f t="shared" si="6"/>
        <v>108365</v>
      </c>
      <c r="M46" s="8">
        <f t="shared" si="6"/>
        <v>107702</v>
      </c>
      <c r="N46" s="8">
        <f t="shared" si="6"/>
        <v>106696</v>
      </c>
      <c r="O46" s="8">
        <f>SUM(C46:N46)</f>
        <v>1350196</v>
      </c>
      <c r="P46" s="8">
        <f>AVERAGE(C46:N46)</f>
        <v>112516.33333333333</v>
      </c>
    </row>
    <row r="47" spans="2:16" ht="15.75">
      <c r="B47" s="6" t="s">
        <v>15</v>
      </c>
      <c r="C47" s="8">
        <f aca="true" t="shared" si="7" ref="C47:N47">C19+C32+C44</f>
        <v>151992566</v>
      </c>
      <c r="D47" s="8">
        <f t="shared" si="7"/>
        <v>124004080</v>
      </c>
      <c r="E47" s="8">
        <f t="shared" si="7"/>
        <v>180055048</v>
      </c>
      <c r="F47" s="8">
        <f t="shared" si="7"/>
        <v>155131366</v>
      </c>
      <c r="G47" s="8">
        <f t="shared" si="7"/>
        <v>112527757</v>
      </c>
      <c r="H47" s="8">
        <f t="shared" si="7"/>
        <v>123778104</v>
      </c>
      <c r="I47" s="8">
        <f t="shared" si="7"/>
        <v>145999622</v>
      </c>
      <c r="J47" s="8">
        <f t="shared" si="7"/>
        <v>139315973</v>
      </c>
      <c r="K47" s="8">
        <f t="shared" si="7"/>
        <v>134113906</v>
      </c>
      <c r="L47" s="8">
        <f t="shared" si="7"/>
        <v>127263842</v>
      </c>
      <c r="M47" s="8">
        <f t="shared" si="7"/>
        <v>213970219</v>
      </c>
      <c r="N47" s="8">
        <f t="shared" si="7"/>
        <v>172963737</v>
      </c>
      <c r="O47" s="8">
        <f>SUM(C47:N47)</f>
        <v>1781116220</v>
      </c>
      <c r="P47" s="8">
        <f>AVERAGE(C47:N47)</f>
        <v>148426351.66666666</v>
      </c>
    </row>
    <row r="48" spans="3:14" ht="1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3:14" ht="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5">
      <c r="A50" s="2" t="s">
        <v>9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5">
      <c r="A51" s="1" t="s">
        <v>10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5">
      <c r="A52" s="10" t="s">
        <v>36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3:14" ht="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3:14" ht="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3:14" ht="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3:14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3:14" ht="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3:14" ht="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3:14" ht="1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3:14" ht="1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3:14" ht="1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</sheetData>
  <printOptions/>
  <pageMargins left="0.5" right="0.5" top="0.5" bottom="0.5" header="0" footer="0"/>
  <pageSetup fitToHeight="1" fitToWidth="1" horizontalDpi="300" verticalDpi="3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