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PS\"/>
    </mc:Choice>
  </mc:AlternateContent>
  <xr:revisionPtr revIDLastSave="0" documentId="13_ncr:1_{1B0AF59B-41A2-4146-8459-8967FBB6B81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age Brackets" sheetId="5" r:id="rId1"/>
    <sheet name="Chart1" sheetId="8" r:id="rId2"/>
    <sheet name="Chart2" sheetId="9" r:id="rId3"/>
    <sheet name="Sheet1" sheetId="3" state="hidden" r:id="rId4"/>
  </sheets>
  <definedNames>
    <definedName name="_xlnm.Print_Area" localSheetId="0">'Wage Brackets'!$A$1:$P$16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5" l="1"/>
  <c r="C8" i="5"/>
  <c r="P7" i="5"/>
  <c r="P5" i="5"/>
  <c r="O9" i="5"/>
  <c r="O10" i="5"/>
  <c r="O11" i="5"/>
  <c r="O7" i="5"/>
  <c r="N8" i="5"/>
  <c r="O8" i="5" s="1"/>
  <c r="D8" i="5"/>
  <c r="E8" i="5"/>
  <c r="F8" i="5"/>
  <c r="G8" i="5"/>
  <c r="H8" i="5"/>
  <c r="I8" i="5"/>
  <c r="J8" i="5"/>
  <c r="K8" i="5"/>
  <c r="L8" i="5"/>
  <c r="M8" i="5"/>
  <c r="N6" i="5"/>
  <c r="P6" i="5" s="1"/>
  <c r="M6" i="5"/>
  <c r="K6" i="5"/>
  <c r="L6" i="5" l="1"/>
  <c r="C14" i="3" l="1"/>
  <c r="D14" i="3"/>
  <c r="B14" i="3"/>
  <c r="E4" i="3"/>
  <c r="F4" i="3" s="1"/>
  <c r="E5" i="3"/>
  <c r="F5" i="3" s="1"/>
  <c r="E6" i="3"/>
  <c r="F6" i="3" s="1"/>
  <c r="E7" i="3"/>
  <c r="F7" i="3" s="1"/>
  <c r="E8" i="3"/>
  <c r="F8" i="3" s="1"/>
  <c r="E9" i="3"/>
  <c r="F9" i="3" s="1"/>
  <c r="E10" i="3"/>
  <c r="E3" i="3"/>
  <c r="F3" i="3" s="1"/>
  <c r="C11" i="3"/>
  <c r="D11" i="3"/>
  <c r="B11" i="3"/>
  <c r="E14" i="3" l="1"/>
  <c r="E11" i="3"/>
  <c r="F10" i="3"/>
  <c r="F11" i="3"/>
</calcChain>
</file>

<file path=xl/sharedStrings.xml><?xml version="1.0" encoding="utf-8"?>
<sst xmlns="http://schemas.openxmlformats.org/spreadsheetml/2006/main" count="23" uniqueCount="23">
  <si>
    <t>Hourly Wage Bracket</t>
  </si>
  <si>
    <t>Total Employment</t>
  </si>
  <si>
    <t>Paid at Hourly Rates</t>
  </si>
  <si>
    <t>$12 to 14.99</t>
  </si>
  <si>
    <t>$15 to 19.99</t>
  </si>
  <si>
    <t>$20 or more</t>
  </si>
  <si>
    <t>Not Paid at Hourly Rates</t>
  </si>
  <si>
    <t>M</t>
  </si>
  <si>
    <t>F</t>
  </si>
  <si>
    <t>both</t>
  </si>
  <si>
    <t>Total</t>
  </si>
  <si>
    <t>20+</t>
  </si>
  <si>
    <t>At or under</t>
  </si>
  <si>
    <t>Sum</t>
  </si>
  <si>
    <t>Median Wage, Hourly Workers</t>
  </si>
  <si>
    <t>Average Wage, Hourly Workers</t>
  </si>
  <si>
    <t>NOTES: 1. Figures are estimates based on a survey sample. They include large margins of error. 2. Numbers may not add due to rounding.</t>
  </si>
  <si>
    <t>SOURCE: Estimates of the number of workers by earnings bracket are from the U.S. Bureau of Labor Statistics, Current Population Survey.</t>
  </si>
  <si>
    <t>Minimum Hourly Wage</t>
  </si>
  <si>
    <t>Less than $12</t>
  </si>
  <si>
    <t>Employed Wage and Salary Workers Paid at Hourly Rates in Their Primary Job in Maine, Annual Averages by Year</t>
  </si>
  <si>
    <t>% of hourly paid workers in 2022</t>
  </si>
  <si>
    <t>% of all workers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</si>
</sst>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34998626667073579"/>
        <bgColor theme="0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9" fontId="0" fillId="0" borderId="0" xfId="0" applyNumberFormat="1" applyAlignment="1">
      <alignment horizontal="right" vertical="center" indent="1"/>
    </xf>
    <xf numFmtId="9" fontId="0" fillId="0" borderId="0" xfId="0" applyNumberFormat="1" applyAlignment="1">
      <alignment vertical="center"/>
    </xf>
    <xf numFmtId="0" fontId="0" fillId="2" borderId="2" xfId="0" applyFill="1" applyBorder="1" applyAlignment="1">
      <alignment horizontal="left" vertical="center" indent="1"/>
    </xf>
    <xf numFmtId="3" fontId="0" fillId="2" borderId="3" xfId="0" applyNumberFormat="1" applyFill="1" applyBorder="1" applyAlignment="1">
      <alignment horizontal="right" vertical="center" indent="1"/>
    </xf>
    <xf numFmtId="164" fontId="0" fillId="0" borderId="4" xfId="0" applyNumberFormat="1" applyBorder="1" applyAlignment="1">
      <alignment horizontal="right" vertical="center" indent="1"/>
    </xf>
    <xf numFmtId="3" fontId="0" fillId="2" borderId="5" xfId="0" applyNumberFormat="1" applyFill="1" applyBorder="1" applyAlignment="1">
      <alignment horizontal="right" vertical="center" indent="1"/>
    </xf>
    <xf numFmtId="9" fontId="0" fillId="2" borderId="5" xfId="0" applyNumberFormat="1" applyFill="1" applyBorder="1" applyAlignment="1">
      <alignment horizontal="right" vertical="center" wrapText="1" indent="1"/>
    </xf>
    <xf numFmtId="164" fontId="0" fillId="0" borderId="6" xfId="0" applyNumberFormat="1" applyBorder="1" applyAlignment="1">
      <alignment horizontal="right" vertical="center" indent="1"/>
    </xf>
    <xf numFmtId="164" fontId="0" fillId="3" borderId="6" xfId="0" applyNumberFormat="1" applyFill="1" applyBorder="1" applyAlignment="1">
      <alignment horizontal="right" vertical="center" indent="1"/>
    </xf>
    <xf numFmtId="3" fontId="0" fillId="4" borderId="5" xfId="0" applyNumberFormat="1" applyFill="1" applyBorder="1" applyAlignment="1">
      <alignment horizontal="right" vertical="center" indent="1"/>
    </xf>
    <xf numFmtId="9" fontId="0" fillId="4" borderId="5" xfId="0" applyNumberFormat="1" applyFill="1" applyBorder="1" applyAlignment="1">
      <alignment horizontal="right" vertical="center" wrapText="1" indent="1"/>
    </xf>
    <xf numFmtId="0" fontId="0" fillId="4" borderId="5" xfId="0" applyFill="1" applyBorder="1" applyAlignment="1">
      <alignment horizontal="left" vertical="center" indent="3"/>
    </xf>
    <xf numFmtId="0" fontId="3" fillId="4" borderId="5" xfId="0" applyFont="1" applyFill="1" applyBorder="1" applyAlignment="1">
      <alignment horizontal="left" vertical="center" wrapText="1" indent="1"/>
    </xf>
    <xf numFmtId="3" fontId="3" fillId="4" borderId="5" xfId="0" applyNumberFormat="1" applyFont="1" applyFill="1" applyBorder="1" applyAlignment="1">
      <alignment horizontal="right" vertical="center" wrapText="1" indent="1"/>
    </xf>
    <xf numFmtId="0" fontId="0" fillId="4" borderId="5" xfId="0" applyFill="1" applyBorder="1" applyAlignment="1">
      <alignment horizontal="left" vertical="center" wrapText="1" indent="2"/>
    </xf>
    <xf numFmtId="3" fontId="0" fillId="4" borderId="5" xfId="0" applyNumberFormat="1" applyFill="1" applyBorder="1" applyAlignment="1">
      <alignment horizontal="right" vertical="center" wrapText="1" indent="1"/>
    </xf>
    <xf numFmtId="9" fontId="0" fillId="3" borderId="5" xfId="0" applyNumberFormat="1" applyFill="1" applyBorder="1" applyAlignment="1">
      <alignment horizontal="right" vertical="center" wrapText="1" indent="1"/>
    </xf>
    <xf numFmtId="0" fontId="0" fillId="4" borderId="5" xfId="0" applyFont="1" applyFill="1" applyBorder="1" applyAlignment="1">
      <alignment horizontal="left" vertical="center" indent="2"/>
    </xf>
    <xf numFmtId="3" fontId="0" fillId="4" borderId="5" xfId="0" applyNumberFormat="1" applyFont="1" applyFill="1" applyBorder="1" applyAlignment="1">
      <alignment horizontal="right" vertical="center" wrapText="1" indent="1"/>
    </xf>
    <xf numFmtId="3" fontId="0" fillId="4" borderId="3" xfId="0" applyNumberFormat="1" applyFont="1" applyFill="1" applyBorder="1" applyAlignment="1">
      <alignment horizontal="right" vertical="center" wrapText="1" indent="1"/>
    </xf>
    <xf numFmtId="0" fontId="0" fillId="0" borderId="0" xfId="0" applyFont="1" applyAlignment="1">
      <alignment vertical="center"/>
    </xf>
    <xf numFmtId="0" fontId="2" fillId="4" borderId="1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6" xfId="0" applyBorder="1" applyAlignment="1">
      <alignment horizontal="left" vertical="center" indent="1" shrinkToFit="1"/>
    </xf>
    <xf numFmtId="6" fontId="2" fillId="5" borderId="7" xfId="0" applyNumberFormat="1" applyFon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right" vertical="center" wrapText="1" indent="1"/>
    </xf>
    <xf numFmtId="9" fontId="0" fillId="3" borderId="5" xfId="0" applyNumberFormat="1" applyFont="1" applyFill="1" applyBorder="1" applyAlignment="1">
      <alignment horizontal="right" vertical="center" wrapText="1" indent="1"/>
    </xf>
    <xf numFmtId="8" fontId="2" fillId="5" borderId="7" xfId="0" applyNumberFormat="1" applyFont="1" applyFill="1" applyBorder="1" applyAlignment="1">
      <alignment horizontal="center" vertical="center" wrapText="1"/>
    </xf>
    <xf numFmtId="9" fontId="0" fillId="4" borderId="5" xfId="1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left" vertical="center" indent="1" shrinkToFi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1" shrinkToFit="1"/>
    </xf>
    <xf numFmtId="8" fontId="2" fillId="5" borderId="8" xfId="0" applyNumberFormat="1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indent="1" shrinkToFit="1"/>
    </xf>
    <xf numFmtId="164" fontId="0" fillId="0" borderId="7" xfId="0" applyNumberFormat="1" applyBorder="1" applyAlignment="1">
      <alignment horizontal="right" vertical="center" indent="1"/>
    </xf>
    <xf numFmtId="164" fontId="0" fillId="0" borderId="12" xfId="0" applyNumberFormat="1" applyBorder="1" applyAlignment="1">
      <alignment horizontal="right" vertical="center" indent="1"/>
    </xf>
    <xf numFmtId="164" fontId="0" fillId="3" borderId="7" xfId="0" applyNumberFormat="1" applyFill="1" applyBorder="1" applyAlignment="1">
      <alignment horizontal="right" vertical="center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6750694624711"/>
          <c:y val="3.8166706434422958E-2"/>
          <c:w val="0.83991893321027167"/>
          <c:h val="0.82272343861291386"/>
        </c:manualLayout>
      </c:layout>
      <c:lineChart>
        <c:grouping val="standard"/>
        <c:varyColors val="0"/>
        <c:ser>
          <c:idx val="5"/>
          <c:order val="0"/>
          <c:tx>
            <c:strRef>
              <c:f>'Wage Brackets'!$A$11</c:f>
              <c:strCache>
                <c:ptCount val="1"/>
                <c:pt idx="0">
                  <c:v>$20 or more</c:v>
                </c:pt>
              </c:strCache>
            </c:strRef>
          </c:tx>
          <c:spPr>
            <a:ln w="571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spPr>
              <a:ln w="57150" cap="rnd">
                <a:solidFill>
                  <a:schemeClr val="accent6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01F2-40F5-8601-5A8CDE7FA485}"/>
              </c:ext>
            </c:extLst>
          </c:dPt>
          <c:cat>
            <c:multiLvlStrRef>
              <c:f>'Wage Brackets'!$B$3:$N$4</c:f>
              <c:multiLvlStrCache>
                <c:ptCount val="1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</c:lvl>
                <c:lvl>
                  <c:pt idx="0">
                    <c:v>$7.50 </c:v>
                  </c:pt>
                  <c:pt idx="7">
                    <c:v>$9 </c:v>
                  </c:pt>
                  <c:pt idx="8">
                    <c:v>$10 </c:v>
                  </c:pt>
                  <c:pt idx="9">
                    <c:v>$11 </c:v>
                  </c:pt>
                  <c:pt idx="10">
                    <c:v>$12 </c:v>
                  </c:pt>
                  <c:pt idx="11">
                    <c:v>$12.15 </c:v>
                  </c:pt>
                  <c:pt idx="12">
                    <c:v>$12.75 </c:v>
                  </c:pt>
                </c:lvl>
              </c:multiLvlStrCache>
            </c:multiLvlStrRef>
          </c:cat>
          <c:val>
            <c:numRef>
              <c:f>'Wage Brackets'!$B$11:$N$11</c:f>
              <c:numCache>
                <c:formatCode>#,##0</c:formatCode>
                <c:ptCount val="13"/>
                <c:pt idx="0">
                  <c:v>73000</c:v>
                </c:pt>
                <c:pt idx="1">
                  <c:v>73000</c:v>
                </c:pt>
                <c:pt idx="2">
                  <c:v>76000</c:v>
                </c:pt>
                <c:pt idx="3">
                  <c:v>86000</c:v>
                </c:pt>
                <c:pt idx="4">
                  <c:v>90000</c:v>
                </c:pt>
                <c:pt idx="5">
                  <c:v>88000</c:v>
                </c:pt>
                <c:pt idx="6">
                  <c:v>99000</c:v>
                </c:pt>
                <c:pt idx="7">
                  <c:v>96000</c:v>
                </c:pt>
                <c:pt idx="8">
                  <c:v>107000</c:v>
                </c:pt>
                <c:pt idx="9">
                  <c:v>105000</c:v>
                </c:pt>
                <c:pt idx="10">
                  <c:v>125000</c:v>
                </c:pt>
                <c:pt idx="11">
                  <c:v>142000</c:v>
                </c:pt>
                <c:pt idx="12">
                  <c:v>151000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1F2-40F5-8601-5A8CDE7FA485}"/>
            </c:ext>
          </c:extLst>
        </c:ser>
        <c:ser>
          <c:idx val="4"/>
          <c:order val="1"/>
          <c:tx>
            <c:strRef>
              <c:f>'Wage Brackets'!$A$10</c:f>
              <c:strCache>
                <c:ptCount val="1"/>
                <c:pt idx="0">
                  <c:v>$15 to 19.99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5"/>
              </a:solidFill>
              <a:ln w="9525">
                <a:noFill/>
              </a:ln>
              <a:effectLst/>
            </c:spPr>
          </c:marker>
          <c:dPt>
            <c:idx val="7"/>
            <c:marker>
              <c:symbol val="circle"/>
              <c:size val="7"/>
              <c:spPr>
                <a:solidFill>
                  <a:schemeClr val="accent5"/>
                </a:solidFill>
                <a:ln w="9525">
                  <a:noFill/>
                </a:ln>
                <a:effectLst/>
              </c:spPr>
            </c:marker>
            <c:bubble3D val="0"/>
            <c:spPr>
              <a:ln w="44450" cap="rnd">
                <a:solidFill>
                  <a:schemeClr val="accent5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01F2-40F5-8601-5A8CDE7FA485}"/>
              </c:ext>
            </c:extLst>
          </c:dPt>
          <c:cat>
            <c:multiLvlStrRef>
              <c:f>'Wage Brackets'!$B$3:$N$4</c:f>
              <c:multiLvlStrCache>
                <c:ptCount val="1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</c:lvl>
                <c:lvl>
                  <c:pt idx="0">
                    <c:v>$7.50 </c:v>
                  </c:pt>
                  <c:pt idx="7">
                    <c:v>$9 </c:v>
                  </c:pt>
                  <c:pt idx="8">
                    <c:v>$10 </c:v>
                  </c:pt>
                  <c:pt idx="9">
                    <c:v>$11 </c:v>
                  </c:pt>
                  <c:pt idx="10">
                    <c:v>$12 </c:v>
                  </c:pt>
                  <c:pt idx="11">
                    <c:v>$12.15 </c:v>
                  </c:pt>
                  <c:pt idx="12">
                    <c:v>$12.75 </c:v>
                  </c:pt>
                </c:lvl>
              </c:multiLvlStrCache>
            </c:multiLvlStrRef>
          </c:cat>
          <c:val>
            <c:numRef>
              <c:f>'Wage Brackets'!$B$10:$N$10</c:f>
              <c:numCache>
                <c:formatCode>#,##0</c:formatCode>
                <c:ptCount val="13"/>
                <c:pt idx="0">
                  <c:v>72000</c:v>
                </c:pt>
                <c:pt idx="1">
                  <c:v>79000</c:v>
                </c:pt>
                <c:pt idx="2">
                  <c:v>77000</c:v>
                </c:pt>
                <c:pt idx="3">
                  <c:v>77000</c:v>
                </c:pt>
                <c:pt idx="4">
                  <c:v>85000</c:v>
                </c:pt>
                <c:pt idx="5">
                  <c:v>80000</c:v>
                </c:pt>
                <c:pt idx="6">
                  <c:v>80000</c:v>
                </c:pt>
                <c:pt idx="7">
                  <c:v>85000</c:v>
                </c:pt>
                <c:pt idx="8">
                  <c:v>90000</c:v>
                </c:pt>
                <c:pt idx="9">
                  <c:v>118000</c:v>
                </c:pt>
                <c:pt idx="10">
                  <c:v>108000</c:v>
                </c:pt>
                <c:pt idx="11">
                  <c:v>116000</c:v>
                </c:pt>
                <c:pt idx="12">
                  <c:v>109000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F2-40F5-8601-5A8CDE7FA485}"/>
            </c:ext>
          </c:extLst>
        </c:ser>
        <c:ser>
          <c:idx val="3"/>
          <c:order val="2"/>
          <c:tx>
            <c:strRef>
              <c:f>'Wage Brackets'!$A$9</c:f>
              <c:strCache>
                <c:ptCount val="1"/>
                <c:pt idx="0">
                  <c:v>$12 to 14.99</c:v>
                </c:pt>
              </c:strCache>
            </c:strRef>
          </c:tx>
          <c:spPr>
            <a:ln w="44450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7"/>
            <c:spPr>
              <a:solidFill>
                <a:schemeClr val="accent4"/>
              </a:solidFill>
              <a:ln w="9525">
                <a:noFill/>
              </a:ln>
              <a:effectLst/>
            </c:spPr>
          </c:marker>
          <c:dPt>
            <c:idx val="7"/>
            <c:marker>
              <c:symbol val="x"/>
              <c:size val="7"/>
              <c:spPr>
                <a:solidFill>
                  <a:schemeClr val="accent4"/>
                </a:solidFill>
                <a:ln w="9525">
                  <a:noFill/>
                </a:ln>
                <a:effectLst/>
              </c:spPr>
            </c:marker>
            <c:bubble3D val="0"/>
            <c:spPr>
              <a:ln w="44450" cap="rnd">
                <a:solidFill>
                  <a:schemeClr val="accent4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01F2-40F5-8601-5A8CDE7FA485}"/>
              </c:ext>
            </c:extLst>
          </c:dPt>
          <c:cat>
            <c:multiLvlStrRef>
              <c:f>'Wage Brackets'!$B$3:$N$4</c:f>
              <c:multiLvlStrCache>
                <c:ptCount val="1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</c:lvl>
                <c:lvl>
                  <c:pt idx="0">
                    <c:v>$7.50 </c:v>
                  </c:pt>
                  <c:pt idx="7">
                    <c:v>$9 </c:v>
                  </c:pt>
                  <c:pt idx="8">
                    <c:v>$10 </c:v>
                  </c:pt>
                  <c:pt idx="9">
                    <c:v>$11 </c:v>
                  </c:pt>
                  <c:pt idx="10">
                    <c:v>$12 </c:v>
                  </c:pt>
                  <c:pt idx="11">
                    <c:v>$12.15 </c:v>
                  </c:pt>
                  <c:pt idx="12">
                    <c:v>$12.75 </c:v>
                  </c:pt>
                </c:lvl>
              </c:multiLvlStrCache>
            </c:multiLvlStrRef>
          </c:cat>
          <c:val>
            <c:numRef>
              <c:f>'Wage Brackets'!$B$9:$N$9</c:f>
              <c:numCache>
                <c:formatCode>#,##0</c:formatCode>
                <c:ptCount val="13"/>
                <c:pt idx="0">
                  <c:v>69000</c:v>
                </c:pt>
                <c:pt idx="1">
                  <c:v>73000</c:v>
                </c:pt>
                <c:pt idx="2">
                  <c:v>72000</c:v>
                </c:pt>
                <c:pt idx="3">
                  <c:v>69000</c:v>
                </c:pt>
                <c:pt idx="4">
                  <c:v>68000</c:v>
                </c:pt>
                <c:pt idx="5">
                  <c:v>70000</c:v>
                </c:pt>
                <c:pt idx="6">
                  <c:v>68000</c:v>
                </c:pt>
                <c:pt idx="7">
                  <c:v>73000</c:v>
                </c:pt>
                <c:pt idx="8">
                  <c:v>75000</c:v>
                </c:pt>
                <c:pt idx="9">
                  <c:v>79000</c:v>
                </c:pt>
                <c:pt idx="10">
                  <c:v>92000</c:v>
                </c:pt>
                <c:pt idx="11">
                  <c:v>79000</c:v>
                </c:pt>
                <c:pt idx="12">
                  <c:v>46000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1F2-40F5-8601-5A8CDE7FA485}"/>
            </c:ext>
          </c:extLst>
        </c:ser>
        <c:ser>
          <c:idx val="2"/>
          <c:order val="3"/>
          <c:tx>
            <c:v>Less than $12</c:v>
          </c:tx>
          <c:spPr>
            <a:ln w="539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multiLvlStrRef>
              <c:f>'Wage Brackets'!$B$3:$N$4</c:f>
              <c:multiLvlStrCache>
                <c:ptCount val="13"/>
                <c:lvl>
                  <c:pt idx="0">
                    <c:v>2010</c:v>
                  </c:pt>
                  <c:pt idx="1">
                    <c:v>2011</c:v>
                  </c:pt>
                  <c:pt idx="2">
                    <c:v>2012</c:v>
                  </c:pt>
                  <c:pt idx="3">
                    <c:v>2013</c:v>
                  </c:pt>
                  <c:pt idx="4">
                    <c:v>2014</c:v>
                  </c:pt>
                  <c:pt idx="5">
                    <c:v>2015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2020</c:v>
                  </c:pt>
                  <c:pt idx="11">
                    <c:v>2021</c:v>
                  </c:pt>
                  <c:pt idx="12">
                    <c:v>2022</c:v>
                  </c:pt>
                </c:lvl>
                <c:lvl>
                  <c:pt idx="0">
                    <c:v>$7.50 </c:v>
                  </c:pt>
                  <c:pt idx="7">
                    <c:v>$9 </c:v>
                  </c:pt>
                  <c:pt idx="8">
                    <c:v>$10 </c:v>
                  </c:pt>
                  <c:pt idx="9">
                    <c:v>$11 </c:v>
                  </c:pt>
                  <c:pt idx="10">
                    <c:v>$12 </c:v>
                  </c:pt>
                  <c:pt idx="11">
                    <c:v>$12.15 </c:v>
                  </c:pt>
                  <c:pt idx="12">
                    <c:v>$12.75 </c:v>
                  </c:pt>
                </c:lvl>
              </c:multiLvlStrCache>
            </c:multiLvlStrRef>
          </c:cat>
          <c:val>
            <c:numRef>
              <c:f>'Wage Brackets'!$B$8:$N$8</c:f>
              <c:numCache>
                <c:formatCode>#,##0</c:formatCode>
                <c:ptCount val="13"/>
                <c:pt idx="0">
                  <c:v>155000</c:v>
                </c:pt>
                <c:pt idx="1">
                  <c:v>156000</c:v>
                </c:pt>
                <c:pt idx="2">
                  <c:v>153000</c:v>
                </c:pt>
                <c:pt idx="3">
                  <c:v>158000</c:v>
                </c:pt>
                <c:pt idx="4">
                  <c:v>144000</c:v>
                </c:pt>
                <c:pt idx="5">
                  <c:v>118000</c:v>
                </c:pt>
                <c:pt idx="6">
                  <c:v>116000</c:v>
                </c:pt>
                <c:pt idx="7">
                  <c:v>112000</c:v>
                </c:pt>
                <c:pt idx="8">
                  <c:v>88000</c:v>
                </c:pt>
                <c:pt idx="9">
                  <c:v>78000</c:v>
                </c:pt>
                <c:pt idx="10">
                  <c:v>27000</c:v>
                </c:pt>
                <c:pt idx="11">
                  <c:v>21000</c:v>
                </c:pt>
                <c:pt idx="12">
                  <c:v>12000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2A3-41AB-985C-B9699A813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856728"/>
        <c:axId val="430858368"/>
        <c:extLst/>
      </c:lineChart>
      <c:catAx>
        <c:axId val="4308567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/>
                  <a:t>Year &amp; Minimum Hourly Wage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58368"/>
        <c:crosses val="autoZero"/>
        <c:auto val="1"/>
        <c:lblAlgn val="ctr"/>
        <c:lblOffset val="100"/>
        <c:noMultiLvlLbl val="0"/>
      </c:catAx>
      <c:valAx>
        <c:axId val="430858368"/>
        <c:scaling>
          <c:orientation val="minMax"/>
          <c:max val="1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/>
                  <a:t>Number of Earners by Hourly Wage</a:t>
                </a:r>
              </a:p>
              <a:p>
                <a:pPr>
                  <a:defRPr sz="2000" b="1"/>
                </a:pPr>
                <a:r>
                  <a:rPr lang="en-US" sz="2000" b="1"/>
                  <a:t>in Their Primary Job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56728"/>
        <c:crosses val="autoZero"/>
        <c:crossBetween val="between"/>
        <c:majorUnit val="40000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42794819878284446"/>
          <c:y val="0.62117189454401667"/>
          <c:w val="0.19266314787574629"/>
          <c:h val="0.231646542457063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912993280532"/>
          <c:y val="3.4866167269534051E-2"/>
          <c:w val="0.85156964616959541"/>
          <c:h val="0.87676680136519469"/>
        </c:manualLayout>
      </c:layout>
      <c:lineChart>
        <c:grouping val="standard"/>
        <c:varyColors val="0"/>
        <c:ser>
          <c:idx val="0"/>
          <c:order val="0"/>
          <c:tx>
            <c:strRef>
              <c:f>'Wage Brackets'!$A$7</c:f>
              <c:strCache>
                <c:ptCount val="1"/>
                <c:pt idx="0">
                  <c:v>Paid at Hourly Rates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'Wage Brackets'!$B$4:$N$4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'Wage Brackets'!$B$7:$N$7</c:f>
              <c:numCache>
                <c:formatCode>#,##0</c:formatCode>
                <c:ptCount val="13"/>
                <c:pt idx="0">
                  <c:v>369000</c:v>
                </c:pt>
                <c:pt idx="1">
                  <c:v>381000</c:v>
                </c:pt>
                <c:pt idx="2">
                  <c:v>378000</c:v>
                </c:pt>
                <c:pt idx="3">
                  <c:v>390000</c:v>
                </c:pt>
                <c:pt idx="4">
                  <c:v>387000</c:v>
                </c:pt>
                <c:pt idx="5">
                  <c:v>356000</c:v>
                </c:pt>
                <c:pt idx="6">
                  <c:v>363000</c:v>
                </c:pt>
                <c:pt idx="7">
                  <c:v>366000</c:v>
                </c:pt>
                <c:pt idx="8">
                  <c:v>360000</c:v>
                </c:pt>
                <c:pt idx="9">
                  <c:v>380000</c:v>
                </c:pt>
                <c:pt idx="10">
                  <c:v>352000</c:v>
                </c:pt>
                <c:pt idx="11">
                  <c:v>358000</c:v>
                </c:pt>
                <c:pt idx="12">
                  <c:v>318000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4FD-4A9F-A888-C2E752F4183E}"/>
            </c:ext>
          </c:extLst>
        </c:ser>
        <c:ser>
          <c:idx val="6"/>
          <c:order val="1"/>
          <c:tx>
            <c:strRef>
              <c:f>'Wage Brackets'!$A$6</c:f>
              <c:strCache>
                <c:ptCount val="1"/>
                <c:pt idx="0">
                  <c:v>Not Paid at Hourly Rates</c:v>
                </c:pt>
              </c:strCache>
            </c:strRef>
          </c:tx>
          <c:spPr>
            <a:ln w="508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'Wage Brackets'!$B$4:$N$4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'Wage Brackets'!$B$6:$N$6</c:f>
              <c:numCache>
                <c:formatCode>#,##0</c:formatCode>
                <c:ptCount val="13"/>
                <c:pt idx="0">
                  <c:v>265000</c:v>
                </c:pt>
                <c:pt idx="1">
                  <c:v>262000</c:v>
                </c:pt>
                <c:pt idx="2">
                  <c:v>271000</c:v>
                </c:pt>
                <c:pt idx="3">
                  <c:v>273000</c:v>
                </c:pt>
                <c:pt idx="4">
                  <c:v>269000</c:v>
                </c:pt>
                <c:pt idx="5">
                  <c:v>290000</c:v>
                </c:pt>
                <c:pt idx="6">
                  <c:v>303000</c:v>
                </c:pt>
                <c:pt idx="7">
                  <c:v>313000</c:v>
                </c:pt>
                <c:pt idx="8">
                  <c:v>319000</c:v>
                </c:pt>
                <c:pt idx="9">
                  <c:v>288000</c:v>
                </c:pt>
                <c:pt idx="10">
                  <c:v>291000</c:v>
                </c:pt>
                <c:pt idx="11">
                  <c:v>291000</c:v>
                </c:pt>
                <c:pt idx="12">
                  <c:v>355000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FD-4A9F-A888-C2E752F41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856728"/>
        <c:axId val="430858368"/>
      </c:lineChart>
      <c:catAx>
        <c:axId val="430856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58368"/>
        <c:crosses val="autoZero"/>
        <c:auto val="1"/>
        <c:lblAlgn val="ctr"/>
        <c:lblOffset val="100"/>
        <c:noMultiLvlLbl val="0"/>
      </c:catAx>
      <c:valAx>
        <c:axId val="430858368"/>
        <c:scaling>
          <c:orientation val="minMax"/>
          <c:max val="400000"/>
          <c:min val="2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 b="1" baseline="0"/>
                  <a:t>Earners by Pay Type in Their Primary Job</a:t>
                </a:r>
                <a:endParaRPr lang="en-US" sz="20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56728"/>
        <c:crosses val="autoZero"/>
        <c:crossBetween val="between"/>
        <c:majorUnit val="25000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29657528424380825"/>
          <c:y val="0.41252642065252632"/>
          <c:w val="0.33526251696038489"/>
          <c:h val="0.13238439505782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981214" cy="94161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2B5FB8D-D44A-4F82-8B15-1141300FC7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2981214" cy="94161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B7C3348-8D5B-4A51-9581-6237E682DF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1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:A4"/>
    </sheetView>
  </sheetViews>
  <sheetFormatPr defaultColWidth="9.1796875" defaultRowHeight="14.5" x14ac:dyDescent="0.35"/>
  <cols>
    <col min="1" max="1" width="26.26953125" style="1" customWidth="1"/>
    <col min="2" max="8" width="10.7265625" style="1" customWidth="1"/>
    <col min="9" max="16" width="11.7265625" style="1" customWidth="1"/>
    <col min="17" max="16384" width="9.1796875" style="1"/>
  </cols>
  <sheetData>
    <row r="1" spans="1:19" ht="42.65" customHeight="1" x14ac:dyDescent="0.35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9" ht="24" customHeight="1" x14ac:dyDescent="0.35">
      <c r="A2" s="34" t="s">
        <v>0</v>
      </c>
      <c r="B2" s="44" t="s">
        <v>18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34" t="s">
        <v>21</v>
      </c>
      <c r="P2" s="34" t="s">
        <v>22</v>
      </c>
    </row>
    <row r="3" spans="1:19" ht="24" customHeight="1" x14ac:dyDescent="0.35">
      <c r="A3" s="35"/>
      <c r="B3" s="41">
        <v>7.5</v>
      </c>
      <c r="C3" s="42"/>
      <c r="D3" s="42"/>
      <c r="E3" s="42"/>
      <c r="F3" s="42"/>
      <c r="G3" s="42"/>
      <c r="H3" s="43"/>
      <c r="I3" s="28">
        <v>9</v>
      </c>
      <c r="J3" s="28">
        <v>10</v>
      </c>
      <c r="K3" s="28">
        <v>11</v>
      </c>
      <c r="L3" s="28">
        <v>12</v>
      </c>
      <c r="M3" s="31">
        <v>12.15</v>
      </c>
      <c r="N3" s="31">
        <v>12.75</v>
      </c>
      <c r="O3" s="35"/>
      <c r="P3" s="35"/>
    </row>
    <row r="4" spans="1:19" ht="24" customHeight="1" x14ac:dyDescent="0.35">
      <c r="A4" s="36"/>
      <c r="B4" s="25">
        <v>2010</v>
      </c>
      <c r="C4" s="25">
        <v>2011</v>
      </c>
      <c r="D4" s="25">
        <v>2012</v>
      </c>
      <c r="E4" s="25">
        <v>2013</v>
      </c>
      <c r="F4" s="25">
        <v>2014</v>
      </c>
      <c r="G4" s="25">
        <v>2015</v>
      </c>
      <c r="H4" s="25">
        <v>2016</v>
      </c>
      <c r="I4" s="25">
        <v>2017</v>
      </c>
      <c r="J4" s="25">
        <v>2018</v>
      </c>
      <c r="K4" s="25">
        <v>2019</v>
      </c>
      <c r="L4" s="25">
        <v>2020</v>
      </c>
      <c r="M4" s="25">
        <v>2021</v>
      </c>
      <c r="N4" s="25">
        <v>2022</v>
      </c>
      <c r="O4" s="36"/>
      <c r="P4" s="36"/>
    </row>
    <row r="5" spans="1:19" ht="24" customHeight="1" x14ac:dyDescent="0.35">
      <c r="A5" s="16" t="s">
        <v>1</v>
      </c>
      <c r="B5" s="17">
        <v>634000</v>
      </c>
      <c r="C5" s="17">
        <v>643000</v>
      </c>
      <c r="D5" s="17">
        <v>649000</v>
      </c>
      <c r="E5" s="17">
        <v>663000</v>
      </c>
      <c r="F5" s="17">
        <v>656000</v>
      </c>
      <c r="G5" s="17">
        <v>649000</v>
      </c>
      <c r="H5" s="17">
        <v>666000</v>
      </c>
      <c r="I5" s="17">
        <v>679000</v>
      </c>
      <c r="J5" s="17">
        <v>679000</v>
      </c>
      <c r="K5" s="17">
        <v>668000</v>
      </c>
      <c r="L5" s="17">
        <v>643000</v>
      </c>
      <c r="M5" s="17">
        <v>649000</v>
      </c>
      <c r="N5" s="17">
        <v>673000</v>
      </c>
      <c r="O5" s="29"/>
      <c r="P5" s="32">
        <f>N5/N$5</f>
        <v>1</v>
      </c>
    </row>
    <row r="6" spans="1:19" s="24" customFormat="1" ht="24" customHeight="1" x14ac:dyDescent="0.35">
      <c r="A6" s="21" t="s">
        <v>6</v>
      </c>
      <c r="B6" s="22">
        <v>265000</v>
      </c>
      <c r="C6" s="23">
        <v>262000</v>
      </c>
      <c r="D6" s="23">
        <v>271000</v>
      </c>
      <c r="E6" s="23">
        <v>273000</v>
      </c>
      <c r="F6" s="23">
        <v>269000</v>
      </c>
      <c r="G6" s="23">
        <v>290000</v>
      </c>
      <c r="H6" s="23">
        <v>303000</v>
      </c>
      <c r="I6" s="22">
        <v>313000</v>
      </c>
      <c r="J6" s="22">
        <v>319000</v>
      </c>
      <c r="K6" s="22">
        <f>K5-K7</f>
        <v>288000</v>
      </c>
      <c r="L6" s="22">
        <f>L5-L7</f>
        <v>291000</v>
      </c>
      <c r="M6" s="22">
        <f>M5-M7</f>
        <v>291000</v>
      </c>
      <c r="N6" s="22">
        <f>N5-N7</f>
        <v>355000</v>
      </c>
      <c r="O6" s="30"/>
      <c r="P6" s="32">
        <f t="shared" ref="P6:P7" si="0">N6/N$5</f>
        <v>0.52748885586924221</v>
      </c>
    </row>
    <row r="7" spans="1:19" ht="24" customHeight="1" x14ac:dyDescent="0.35">
      <c r="A7" s="18" t="s">
        <v>2</v>
      </c>
      <c r="B7" s="19">
        <v>369000</v>
      </c>
      <c r="C7" s="19">
        <v>381000</v>
      </c>
      <c r="D7" s="19">
        <v>378000</v>
      </c>
      <c r="E7" s="19">
        <v>390000</v>
      </c>
      <c r="F7" s="19">
        <v>387000</v>
      </c>
      <c r="G7" s="19">
        <v>356000</v>
      </c>
      <c r="H7" s="19">
        <v>363000</v>
      </c>
      <c r="I7" s="19">
        <v>366000</v>
      </c>
      <c r="J7" s="19">
        <v>360000</v>
      </c>
      <c r="K7" s="19">
        <v>380000</v>
      </c>
      <c r="L7" s="19">
        <v>352000</v>
      </c>
      <c r="M7" s="19">
        <v>358000</v>
      </c>
      <c r="N7" s="19">
        <v>318000</v>
      </c>
      <c r="O7" s="14">
        <f>N7/N$7</f>
        <v>1</v>
      </c>
      <c r="P7" s="32">
        <f t="shared" si="0"/>
        <v>0.47251114413075779</v>
      </c>
    </row>
    <row r="8" spans="1:19" ht="24" customHeight="1" x14ac:dyDescent="0.35">
      <c r="A8" s="15" t="s">
        <v>19</v>
      </c>
      <c r="B8" s="13">
        <f t="shared" ref="B8:N8" si="1">B7-B9-B10-B11</f>
        <v>155000</v>
      </c>
      <c r="C8" s="13">
        <f t="shared" si="1"/>
        <v>156000</v>
      </c>
      <c r="D8" s="13">
        <f t="shared" si="1"/>
        <v>153000</v>
      </c>
      <c r="E8" s="13">
        <f t="shared" si="1"/>
        <v>158000</v>
      </c>
      <c r="F8" s="13">
        <f t="shared" si="1"/>
        <v>144000</v>
      </c>
      <c r="G8" s="13">
        <f t="shared" si="1"/>
        <v>118000</v>
      </c>
      <c r="H8" s="13">
        <f t="shared" si="1"/>
        <v>116000</v>
      </c>
      <c r="I8" s="13">
        <f t="shared" si="1"/>
        <v>112000</v>
      </c>
      <c r="J8" s="13">
        <f t="shared" si="1"/>
        <v>88000</v>
      </c>
      <c r="K8" s="13">
        <f t="shared" si="1"/>
        <v>78000</v>
      </c>
      <c r="L8" s="13">
        <f t="shared" si="1"/>
        <v>27000</v>
      </c>
      <c r="M8" s="13">
        <f t="shared" si="1"/>
        <v>21000</v>
      </c>
      <c r="N8" s="13">
        <f t="shared" si="1"/>
        <v>12000</v>
      </c>
      <c r="O8" s="14">
        <f t="shared" ref="O8:O11" si="2">N8/N$7</f>
        <v>3.7735849056603772E-2</v>
      </c>
      <c r="P8" s="20"/>
      <c r="S8" s="26"/>
    </row>
    <row r="9" spans="1:19" ht="24" customHeight="1" x14ac:dyDescent="0.35">
      <c r="A9" s="15" t="s">
        <v>3</v>
      </c>
      <c r="B9" s="13">
        <v>69000</v>
      </c>
      <c r="C9" s="13">
        <v>73000</v>
      </c>
      <c r="D9" s="13">
        <v>72000</v>
      </c>
      <c r="E9" s="13">
        <v>69000</v>
      </c>
      <c r="F9" s="13">
        <v>68000</v>
      </c>
      <c r="G9" s="13">
        <v>70000</v>
      </c>
      <c r="H9" s="13">
        <v>68000</v>
      </c>
      <c r="I9" s="13">
        <v>73000</v>
      </c>
      <c r="J9" s="13">
        <v>75000</v>
      </c>
      <c r="K9" s="13">
        <v>79000</v>
      </c>
      <c r="L9" s="13">
        <v>92000</v>
      </c>
      <c r="M9" s="13">
        <v>79000</v>
      </c>
      <c r="N9" s="13">
        <v>46000</v>
      </c>
      <c r="O9" s="14">
        <f t="shared" si="2"/>
        <v>0.14465408805031446</v>
      </c>
      <c r="P9" s="20"/>
    </row>
    <row r="10" spans="1:19" ht="24" customHeight="1" x14ac:dyDescent="0.35">
      <c r="A10" s="15" t="s">
        <v>4</v>
      </c>
      <c r="B10" s="13">
        <v>72000</v>
      </c>
      <c r="C10" s="13">
        <v>79000</v>
      </c>
      <c r="D10" s="13">
        <v>77000</v>
      </c>
      <c r="E10" s="13">
        <v>77000</v>
      </c>
      <c r="F10" s="13">
        <v>85000</v>
      </c>
      <c r="G10" s="13">
        <v>80000</v>
      </c>
      <c r="H10" s="13">
        <v>80000</v>
      </c>
      <c r="I10" s="13">
        <v>85000</v>
      </c>
      <c r="J10" s="13">
        <v>90000</v>
      </c>
      <c r="K10" s="13">
        <v>118000</v>
      </c>
      <c r="L10" s="13">
        <v>108000</v>
      </c>
      <c r="M10" s="13">
        <v>116000</v>
      </c>
      <c r="N10" s="13">
        <v>109000</v>
      </c>
      <c r="O10" s="14">
        <f t="shared" si="2"/>
        <v>0.34276729559748426</v>
      </c>
      <c r="P10" s="20"/>
    </row>
    <row r="11" spans="1:19" ht="24" customHeight="1" x14ac:dyDescent="0.35">
      <c r="A11" s="15" t="s">
        <v>5</v>
      </c>
      <c r="B11" s="13">
        <v>73000</v>
      </c>
      <c r="C11" s="13">
        <v>73000</v>
      </c>
      <c r="D11" s="13">
        <v>76000</v>
      </c>
      <c r="E11" s="13">
        <v>86000</v>
      </c>
      <c r="F11" s="13">
        <v>90000</v>
      </c>
      <c r="G11" s="13">
        <v>88000</v>
      </c>
      <c r="H11" s="13">
        <v>99000</v>
      </c>
      <c r="I11" s="13">
        <v>96000</v>
      </c>
      <c r="J11" s="13">
        <v>107000</v>
      </c>
      <c r="K11" s="13">
        <v>105000</v>
      </c>
      <c r="L11" s="13">
        <v>125000</v>
      </c>
      <c r="M11" s="13">
        <v>142000</v>
      </c>
      <c r="N11" s="13">
        <v>151000</v>
      </c>
      <c r="O11" s="14">
        <f t="shared" si="2"/>
        <v>0.47484276729559749</v>
      </c>
      <c r="P11" s="20"/>
    </row>
    <row r="12" spans="1:19" ht="4" customHeight="1" x14ac:dyDescent="0.35">
      <c r="A12" s="6"/>
      <c r="B12" s="7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</row>
    <row r="13" spans="1:19" ht="24" customHeight="1" x14ac:dyDescent="0.35">
      <c r="A13" s="45" t="s">
        <v>14</v>
      </c>
      <c r="B13" s="46">
        <v>12.11</v>
      </c>
      <c r="C13" s="47">
        <v>12.94</v>
      </c>
      <c r="D13" s="46">
        <v>12.99</v>
      </c>
      <c r="E13" s="46">
        <v>13.17</v>
      </c>
      <c r="F13" s="46">
        <v>13.71</v>
      </c>
      <c r="G13" s="46">
        <v>14.03</v>
      </c>
      <c r="H13" s="46">
        <v>14.74</v>
      </c>
      <c r="I13" s="46">
        <v>14.71</v>
      </c>
      <c r="J13" s="46">
        <v>15.29</v>
      </c>
      <c r="K13" s="46">
        <v>15.59</v>
      </c>
      <c r="L13" s="46">
        <v>16.91</v>
      </c>
      <c r="M13" s="46">
        <v>17.63</v>
      </c>
      <c r="N13" s="46">
        <v>18.989999999999998</v>
      </c>
      <c r="O13" s="48"/>
      <c r="P13" s="48"/>
    </row>
    <row r="14" spans="1:19" ht="24" customHeight="1" x14ac:dyDescent="0.35">
      <c r="A14" s="27" t="s">
        <v>15</v>
      </c>
      <c r="B14" s="11">
        <v>12.61</v>
      </c>
      <c r="C14" s="8">
        <v>15.02</v>
      </c>
      <c r="D14" s="11">
        <v>14.41</v>
      </c>
      <c r="E14" s="11">
        <v>14.87</v>
      </c>
      <c r="F14" s="11">
        <v>16.260000000000002</v>
      </c>
      <c r="G14" s="11">
        <v>16.59</v>
      </c>
      <c r="H14" s="11">
        <v>15.96</v>
      </c>
      <c r="I14" s="11">
        <v>16.82</v>
      </c>
      <c r="J14" s="11">
        <v>16.87</v>
      </c>
      <c r="K14" s="11">
        <v>17.739999999999998</v>
      </c>
      <c r="L14" s="11">
        <v>19.47</v>
      </c>
      <c r="M14" s="11">
        <v>20.12</v>
      </c>
      <c r="N14" s="11">
        <v>22.08</v>
      </c>
      <c r="O14" s="12"/>
      <c r="P14" s="12"/>
    </row>
    <row r="15" spans="1:19" ht="22.15" customHeight="1" x14ac:dyDescent="0.35">
      <c r="A15" s="40" t="s">
        <v>17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9" ht="15" customHeight="1" x14ac:dyDescent="0.35">
      <c r="A16" s="33" t="s">
        <v>16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22" customHeight="1" x14ac:dyDescent="0.35">
      <c r="A17" s="2"/>
      <c r="B17" s="2"/>
      <c r="C17" s="2"/>
      <c r="D17" s="2"/>
      <c r="E17" s="2"/>
      <c r="F17" s="2"/>
      <c r="G17" s="2"/>
      <c r="H17" s="3"/>
      <c r="I17" s="3"/>
      <c r="J17" s="3"/>
      <c r="K17" s="3"/>
      <c r="L17" s="3"/>
      <c r="M17" s="3"/>
      <c r="N17" s="3"/>
      <c r="O17" s="4"/>
      <c r="P17" s="4"/>
    </row>
    <row r="18" spans="1:16" ht="22" customHeight="1" x14ac:dyDescent="0.3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5"/>
      <c r="P18" s="5"/>
    </row>
    <row r="19" spans="1:16" ht="22" customHeight="1" x14ac:dyDescent="0.35"/>
    <row r="20" spans="1:16" ht="22" customHeight="1" x14ac:dyDescent="0.35"/>
    <row r="21" spans="1:16" ht="22" customHeight="1" x14ac:dyDescent="0.35"/>
    <row r="22" spans="1:16" ht="22" customHeight="1" x14ac:dyDescent="0.35"/>
    <row r="23" spans="1:16" ht="22" customHeight="1" x14ac:dyDescent="0.35"/>
    <row r="24" spans="1:16" ht="22" customHeight="1" x14ac:dyDescent="0.35"/>
    <row r="25" spans="1:16" ht="22" customHeight="1" x14ac:dyDescent="0.35"/>
    <row r="26" spans="1:16" ht="22" customHeight="1" x14ac:dyDescent="0.35"/>
    <row r="27" spans="1:16" ht="22" customHeight="1" x14ac:dyDescent="0.35"/>
    <row r="28" spans="1:16" ht="22" customHeight="1" x14ac:dyDescent="0.35"/>
    <row r="29" spans="1:16" ht="22" customHeight="1" x14ac:dyDescent="0.35"/>
    <row r="30" spans="1:16" ht="22" customHeight="1" x14ac:dyDescent="0.35"/>
    <row r="31" spans="1:16" ht="22" customHeight="1" x14ac:dyDescent="0.35"/>
  </sheetData>
  <mergeCells count="8">
    <mergeCell ref="A16:P16"/>
    <mergeCell ref="A2:A4"/>
    <mergeCell ref="O2:O4"/>
    <mergeCell ref="A1:P1"/>
    <mergeCell ref="P2:P4"/>
    <mergeCell ref="A15:P15"/>
    <mergeCell ref="B3:H3"/>
    <mergeCell ref="B2:N2"/>
  </mergeCells>
  <printOptions horizontalCentered="1" verticalCentered="1"/>
  <pageMargins left="0.45" right="0.45" top="0.75" bottom="0.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"/>
  <sheetViews>
    <sheetView workbookViewId="0">
      <selection activeCell="B14" sqref="B14:E14"/>
    </sheetView>
  </sheetViews>
  <sheetFormatPr defaultRowHeight="14.5" x14ac:dyDescent="0.35"/>
  <sheetData>
    <row r="1" spans="1:6" x14ac:dyDescent="0.35">
      <c r="B1" t="s">
        <v>9</v>
      </c>
      <c r="C1" t="s">
        <v>7</v>
      </c>
      <c r="D1" t="s">
        <v>8</v>
      </c>
    </row>
    <row r="2" spans="1:6" x14ac:dyDescent="0.35">
      <c r="A2" t="s">
        <v>10</v>
      </c>
      <c r="B2">
        <v>359</v>
      </c>
      <c r="C2">
        <v>164</v>
      </c>
      <c r="D2">
        <v>195</v>
      </c>
    </row>
    <row r="3" spans="1:6" x14ac:dyDescent="0.35">
      <c r="A3" t="s">
        <v>11</v>
      </c>
      <c r="B3">
        <v>88</v>
      </c>
      <c r="C3">
        <v>46</v>
      </c>
      <c r="D3">
        <v>42</v>
      </c>
      <c r="E3">
        <f>C3+D3</f>
        <v>88</v>
      </c>
      <c r="F3">
        <f>B3-E3</f>
        <v>0</v>
      </c>
    </row>
    <row r="4" spans="1:6" x14ac:dyDescent="0.35">
      <c r="A4">
        <v>15</v>
      </c>
      <c r="B4">
        <v>80</v>
      </c>
      <c r="C4">
        <v>38</v>
      </c>
      <c r="D4">
        <v>42</v>
      </c>
      <c r="E4">
        <f t="shared" ref="E4:E11" si="0">C4+D4</f>
        <v>80</v>
      </c>
      <c r="F4">
        <f t="shared" ref="F4:F11" si="1">B4-E4</f>
        <v>0</v>
      </c>
    </row>
    <row r="5" spans="1:6" x14ac:dyDescent="0.35">
      <c r="A5">
        <v>12</v>
      </c>
      <c r="B5">
        <v>70</v>
      </c>
      <c r="C5">
        <v>32</v>
      </c>
      <c r="D5">
        <v>37</v>
      </c>
      <c r="E5">
        <f t="shared" si="0"/>
        <v>69</v>
      </c>
      <c r="F5">
        <f t="shared" si="1"/>
        <v>1</v>
      </c>
    </row>
    <row r="6" spans="1:6" x14ac:dyDescent="0.35">
      <c r="A6">
        <v>10</v>
      </c>
      <c r="B6">
        <v>48</v>
      </c>
      <c r="C6">
        <v>23</v>
      </c>
      <c r="D6">
        <v>26</v>
      </c>
      <c r="E6">
        <f t="shared" si="0"/>
        <v>49</v>
      </c>
      <c r="F6">
        <f t="shared" si="1"/>
        <v>-1</v>
      </c>
    </row>
    <row r="7" spans="1:6" x14ac:dyDescent="0.35">
      <c r="A7">
        <v>9</v>
      </c>
      <c r="B7">
        <v>27</v>
      </c>
      <c r="C7">
        <v>8</v>
      </c>
      <c r="D7">
        <v>19</v>
      </c>
      <c r="E7">
        <f t="shared" si="0"/>
        <v>27</v>
      </c>
      <c r="F7">
        <f t="shared" si="1"/>
        <v>0</v>
      </c>
    </row>
    <row r="8" spans="1:6" x14ac:dyDescent="0.35">
      <c r="A8">
        <v>8</v>
      </c>
      <c r="B8">
        <v>25</v>
      </c>
      <c r="C8">
        <v>11</v>
      </c>
      <c r="D8">
        <v>14</v>
      </c>
      <c r="E8">
        <f t="shared" si="0"/>
        <v>25</v>
      </c>
      <c r="F8">
        <f t="shared" si="1"/>
        <v>0</v>
      </c>
    </row>
    <row r="9" spans="1:6" x14ac:dyDescent="0.35">
      <c r="A9">
        <v>7</v>
      </c>
      <c r="B9">
        <v>13</v>
      </c>
      <c r="C9">
        <v>3</v>
      </c>
      <c r="D9">
        <v>10</v>
      </c>
      <c r="E9">
        <f t="shared" si="0"/>
        <v>13</v>
      </c>
      <c r="F9">
        <f t="shared" si="1"/>
        <v>0</v>
      </c>
    </row>
    <row r="10" spans="1:6" x14ac:dyDescent="0.35">
      <c r="A10" t="s">
        <v>12</v>
      </c>
      <c r="B10">
        <v>10</v>
      </c>
      <c r="C10">
        <v>4</v>
      </c>
      <c r="D10">
        <v>6</v>
      </c>
      <c r="E10">
        <f t="shared" si="0"/>
        <v>10</v>
      </c>
      <c r="F10">
        <f t="shared" si="1"/>
        <v>0</v>
      </c>
    </row>
    <row r="11" spans="1:6" x14ac:dyDescent="0.35">
      <c r="A11" t="s">
        <v>13</v>
      </c>
      <c r="B11">
        <f>SUM(B3:B9)</f>
        <v>351</v>
      </c>
      <c r="C11">
        <f t="shared" ref="C11:D11" si="2">SUM(C3:C9)</f>
        <v>161</v>
      </c>
      <c r="D11">
        <f t="shared" si="2"/>
        <v>190</v>
      </c>
      <c r="E11">
        <f t="shared" si="0"/>
        <v>351</v>
      </c>
      <c r="F11">
        <f t="shared" si="1"/>
        <v>0</v>
      </c>
    </row>
    <row r="14" spans="1:6" x14ac:dyDescent="0.35">
      <c r="B14">
        <f>B10+(B9*0.33)</f>
        <v>14.29</v>
      </c>
      <c r="C14">
        <f t="shared" ref="C14:E14" si="3">C10+(C9*0.33)</f>
        <v>4.99</v>
      </c>
      <c r="D14">
        <f t="shared" si="3"/>
        <v>9.3000000000000007</v>
      </c>
      <c r="E14">
        <f t="shared" si="3"/>
        <v>14.29</v>
      </c>
    </row>
  </sheetData>
  <pageMargins left="0.7" right="0.7" top="0.75" bottom="0.75" header="0.3" footer="0.3"/>
  <ignoredErrors>
    <ignoredError sqref="B11:D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Wage Brackets</vt:lpstr>
      <vt:lpstr>Sheet1</vt:lpstr>
      <vt:lpstr>Chart1</vt:lpstr>
      <vt:lpstr>Chart2</vt:lpstr>
      <vt:lpstr>'Wage Brackets'!Print_Area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Mills, Glenn A.</dc:creator>
  <cp:lastModifiedBy>Mills, Glenn A.</cp:lastModifiedBy>
  <cp:lastPrinted>2023-05-25T12:32:12Z</cp:lastPrinted>
  <dcterms:created xsi:type="dcterms:W3CDTF">2015-09-29T14:56:51Z</dcterms:created>
  <dcterms:modified xsi:type="dcterms:W3CDTF">2023-05-25T18:43:57Z</dcterms:modified>
</cp:coreProperties>
</file>