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48" windowWidth="20616" windowHeight="6348" activeTab="0"/>
  </bookViews>
  <sheets>
    <sheet name="Educational Attainm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<sst xmlns="http://schemas.openxmlformats.org/spreadsheetml/2006/main" count="162" uniqueCount="24">
  <si>
    <t>Year</t>
  </si>
  <si>
    <t>Educational Attainment</t>
  </si>
  <si>
    <t>Civilian Labor Force</t>
  </si>
  <si>
    <t>Employed</t>
  </si>
  <si>
    <t>Unemployed</t>
  </si>
  <si>
    <t>Less than High School</t>
  </si>
  <si>
    <t>High School Diploma</t>
  </si>
  <si>
    <t>Source: US Dept. of Labor, Bureau of Labor Statistics</t>
  </si>
  <si>
    <t>Some college or Associate's degree</t>
  </si>
  <si>
    <t>Bachelor's Degree or higher</t>
  </si>
  <si>
    <t>Not in Labor Force</t>
  </si>
  <si>
    <t>Labor force participation rate %</t>
  </si>
  <si>
    <t>Employment to population ratio %</t>
  </si>
  <si>
    <t>Not Employed</t>
  </si>
  <si>
    <t>In Labor Force</t>
  </si>
  <si>
    <t>Not in labor force %</t>
  </si>
  <si>
    <t>Employment</t>
  </si>
  <si>
    <t>Unemployment</t>
  </si>
  <si>
    <t>Not employed population %</t>
  </si>
  <si>
    <t>Unemployment rate (% of labor force)</t>
  </si>
  <si>
    <t>Civilian Non-Institutional Population</t>
  </si>
  <si>
    <r>
      <t xml:space="preserve">Educational Attainment by Employment Status for the Civilian Non-Institutional Population Age 25 years and Over </t>
    </r>
    <r>
      <rPr>
        <b/>
        <i/>
        <sz val="11"/>
        <color indexed="8"/>
        <rFont val="Arial"/>
        <family val="2"/>
      </rPr>
      <t>(in thousands)</t>
    </r>
  </si>
  <si>
    <t>NA</t>
  </si>
  <si>
    <t>Note: Items may not sum to totals due to rounding. NA: estimates do not meet publication standards due to small sample size.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</si>
</sst>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\ \ \ \ "/>
    <numFmt numFmtId="166" formatCode="0.0\ \ \ 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57">
      <alignment/>
      <protection/>
    </xf>
    <xf numFmtId="0" fontId="6" fillId="0" borderId="10" xfId="57" applyBorder="1" applyAlignment="1">
      <alignment horizontal="center" vertical="center"/>
      <protection/>
    </xf>
    <xf numFmtId="0" fontId="6" fillId="0" borderId="11" xfId="57" applyBorder="1" applyAlignment="1">
      <alignment horizontal="center" vertical="center"/>
      <protection/>
    </xf>
    <xf numFmtId="0" fontId="6" fillId="0" borderId="0" xfId="57" applyFont="1">
      <alignment/>
      <protection/>
    </xf>
    <xf numFmtId="0" fontId="6" fillId="24" borderId="10" xfId="57" applyFont="1" applyFill="1" applyBorder="1" applyAlignment="1">
      <alignment horizontal="center" wrapText="1"/>
      <protection/>
    </xf>
    <xf numFmtId="0" fontId="6" fillId="25" borderId="12" xfId="57" applyFont="1" applyFill="1" applyBorder="1" applyAlignment="1">
      <alignment horizontal="center"/>
      <protection/>
    </xf>
    <xf numFmtId="0" fontId="6" fillId="25" borderId="12" xfId="57" applyFont="1" applyFill="1" applyBorder="1" applyAlignment="1">
      <alignment horizontal="center" wrapText="1"/>
      <protection/>
    </xf>
    <xf numFmtId="0" fontId="6" fillId="24" borderId="13" xfId="57" applyFont="1" applyFill="1" applyBorder="1" applyAlignment="1">
      <alignment horizontal="center" wrapText="1"/>
      <protection/>
    </xf>
    <xf numFmtId="0" fontId="6" fillId="26" borderId="12" xfId="57" applyFont="1" applyFill="1" applyBorder="1" applyAlignment="1">
      <alignment horizontal="center"/>
      <protection/>
    </xf>
    <xf numFmtId="0" fontId="6" fillId="26" borderId="14" xfId="57" applyFont="1" applyFill="1" applyBorder="1" applyAlignment="1">
      <alignment horizontal="center" wrapText="1"/>
      <protection/>
    </xf>
    <xf numFmtId="0" fontId="6" fillId="0" borderId="13" xfId="57" applyBorder="1" applyAlignment="1">
      <alignment horizontal="center"/>
      <protection/>
    </xf>
    <xf numFmtId="0" fontId="6" fillId="0" borderId="13" xfId="57" applyBorder="1" applyAlignment="1">
      <alignment horizontal="center" vertical="center"/>
      <protection/>
    </xf>
    <xf numFmtId="0" fontId="21" fillId="0" borderId="0" xfId="58" applyFont="1" applyAlignment="1">
      <alignment/>
      <protection/>
    </xf>
    <xf numFmtId="0" fontId="6" fillId="24" borderId="15" xfId="57" applyFill="1" applyBorder="1" applyAlignment="1">
      <alignment horizontal="center" vertical="center"/>
      <protection/>
    </xf>
    <xf numFmtId="0" fontId="6" fillId="24" borderId="16" xfId="57" applyFill="1" applyBorder="1" applyAlignment="1">
      <alignment horizontal="center" vertical="center"/>
      <protection/>
    </xf>
    <xf numFmtId="0" fontId="6" fillId="24" borderId="17" xfId="57" applyFill="1" applyBorder="1" applyAlignment="1">
      <alignment horizontal="center" vertical="center"/>
      <protection/>
    </xf>
    <xf numFmtId="0" fontId="6" fillId="26" borderId="15" xfId="57" applyFill="1" applyBorder="1" applyAlignment="1">
      <alignment horizontal="center" vertical="center"/>
      <protection/>
    </xf>
    <xf numFmtId="0" fontId="6" fillId="26" borderId="16" xfId="57" applyFill="1" applyBorder="1" applyAlignment="1">
      <alignment horizontal="center" vertical="center"/>
      <protection/>
    </xf>
    <xf numFmtId="0" fontId="6" fillId="26" borderId="18" xfId="57" applyFill="1" applyBorder="1" applyAlignment="1">
      <alignment horizontal="center" vertical="center"/>
      <protection/>
    </xf>
    <xf numFmtId="0" fontId="6" fillId="26" borderId="17" xfId="57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6" fillId="0" borderId="18" xfId="58" applyFont="1" applyBorder="1" applyAlignment="1">
      <alignment vertical="center"/>
      <protection/>
    </xf>
    <xf numFmtId="0" fontId="6" fillId="0" borderId="20" xfId="57" applyBorder="1" applyAlignment="1">
      <alignment horizontal="center"/>
      <protection/>
    </xf>
    <xf numFmtId="0" fontId="6" fillId="0" borderId="12" xfId="57" applyBorder="1" applyAlignment="1">
      <alignment horizontal="center"/>
      <protection/>
    </xf>
    <xf numFmtId="0" fontId="6" fillId="25" borderId="20" xfId="57" applyFill="1" applyBorder="1" applyAlignment="1">
      <alignment horizontal="center" vertical="center"/>
      <protection/>
    </xf>
    <xf numFmtId="0" fontId="6" fillId="27" borderId="20" xfId="57" applyFill="1" applyBorder="1" applyAlignment="1">
      <alignment horizontal="center" wrapText="1"/>
      <protection/>
    </xf>
    <xf numFmtId="0" fontId="6" fillId="27" borderId="12" xfId="57" applyFill="1" applyBorder="1" applyAlignment="1">
      <alignment horizontal="center" wrapText="1"/>
      <protection/>
    </xf>
    <xf numFmtId="0" fontId="6" fillId="0" borderId="14" xfId="57" applyBorder="1" applyAlignment="1">
      <alignment horizontal="center" wrapText="1"/>
      <protection/>
    </xf>
    <xf numFmtId="0" fontId="6" fillId="0" borderId="13" xfId="57" applyBorder="1" applyAlignment="1">
      <alignment horizontal="center" wrapText="1"/>
      <protection/>
    </xf>
    <xf numFmtId="0" fontId="6" fillId="27" borderId="10" xfId="57" applyFill="1" applyBorder="1" applyAlignment="1">
      <alignment horizontal="right" wrapText="1"/>
      <protection/>
    </xf>
    <xf numFmtId="164" fontId="6" fillId="24" borderId="10" xfId="61" applyNumberFormat="1" applyFont="1" applyFill="1" applyBorder="1" applyAlignment="1">
      <alignment horizontal="right" wrapText="1"/>
    </xf>
    <xf numFmtId="0" fontId="6" fillId="26" borderId="10" xfId="57" applyFont="1" applyFill="1" applyBorder="1" applyAlignment="1">
      <alignment horizontal="right"/>
      <protection/>
    </xf>
    <xf numFmtId="0" fontId="6" fillId="26" borderId="10" xfId="57" applyFont="1" applyFill="1" applyBorder="1" applyAlignment="1">
      <alignment horizontal="right" wrapText="1"/>
      <protection/>
    </xf>
    <xf numFmtId="164" fontId="6" fillId="26" borderId="10" xfId="61" applyNumberFormat="1" applyFont="1" applyFill="1" applyBorder="1" applyAlignment="1">
      <alignment horizontal="right" wrapText="1"/>
    </xf>
    <xf numFmtId="0" fontId="6" fillId="25" borderId="10" xfId="57" applyFont="1" applyFill="1" applyBorder="1" applyAlignment="1">
      <alignment horizontal="right"/>
      <protection/>
    </xf>
    <xf numFmtId="164" fontId="6" fillId="25" borderId="10" xfId="61" applyNumberFormat="1" applyFont="1" applyFill="1" applyBorder="1" applyAlignment="1">
      <alignment horizontal="right" wrapText="1"/>
    </xf>
    <xf numFmtId="0" fontId="6" fillId="24" borderId="10" xfId="57" applyFont="1" applyFill="1" applyBorder="1" applyAlignment="1">
      <alignment horizontal="right" wrapText="1"/>
      <protection/>
    </xf>
    <xf numFmtId="164" fontId="6" fillId="25" borderId="10" xfId="57" applyNumberFormat="1" applyFont="1" applyFill="1" applyBorder="1" applyAlignment="1">
      <alignment horizontal="right" wrapText="1"/>
      <protection/>
    </xf>
    <xf numFmtId="164" fontId="6" fillId="24" borderId="10" xfId="57" applyNumberFormat="1" applyFont="1" applyFill="1" applyBorder="1" applyAlignment="1">
      <alignment horizontal="right" wrapText="1"/>
      <protection/>
    </xf>
    <xf numFmtId="0" fontId="6" fillId="24" borderId="10" xfId="57" applyFill="1" applyBorder="1" applyAlignment="1">
      <alignment horizontal="right" vertical="center"/>
      <protection/>
    </xf>
    <xf numFmtId="164" fontId="6" fillId="24" borderId="10" xfId="61" applyNumberFormat="1" applyFont="1" applyFill="1" applyBorder="1" applyAlignment="1">
      <alignment horizontal="right" vertical="center"/>
    </xf>
    <xf numFmtId="0" fontId="6" fillId="26" borderId="10" xfId="57" applyFill="1" applyBorder="1" applyAlignment="1">
      <alignment horizontal="right" vertical="center"/>
      <protection/>
    </xf>
    <xf numFmtId="164" fontId="6" fillId="26" borderId="10" xfId="61" applyNumberFormat="1" applyFont="1" applyFill="1" applyBorder="1" applyAlignment="1">
      <alignment horizontal="right" vertical="center"/>
    </xf>
    <xf numFmtId="0" fontId="6" fillId="27" borderId="10" xfId="57" applyFill="1" applyBorder="1" applyAlignment="1">
      <alignment horizontal="right" vertical="center"/>
      <protection/>
    </xf>
    <xf numFmtId="0" fontId="6" fillId="25" borderId="10" xfId="57" applyFill="1" applyBorder="1" applyAlignment="1">
      <alignment horizontal="right" vertical="center"/>
      <protection/>
    </xf>
    <xf numFmtId="164" fontId="6" fillId="25" borderId="10" xfId="61" applyNumberFormat="1" applyFont="1" applyFill="1" applyBorder="1" applyAlignment="1">
      <alignment horizontal="right" vertical="center"/>
    </xf>
    <xf numFmtId="0" fontId="6" fillId="26" borderId="12" xfId="57" applyFont="1" applyFill="1" applyBorder="1" applyAlignment="1">
      <alignment horizontal="center" wrapText="1"/>
      <protection/>
    </xf>
    <xf numFmtId="0" fontId="6" fillId="0" borderId="0" xfId="57" applyBorder="1" applyAlignment="1">
      <alignment horizontal="left" wrapText="1" indent="1"/>
      <protection/>
    </xf>
    <xf numFmtId="0" fontId="6" fillId="0" borderId="0" xfId="57" applyBorder="1" applyAlignment="1">
      <alignment horizontal="left" vertical="center" indent="1"/>
      <protection/>
    </xf>
    <xf numFmtId="0" fontId="6" fillId="0" borderId="21" xfId="57" applyBorder="1" applyAlignment="1">
      <alignment horizontal="left" vertical="center" indent="1"/>
      <protection/>
    </xf>
    <xf numFmtId="0" fontId="6" fillId="0" borderId="22" xfId="57" applyBorder="1" applyAlignment="1">
      <alignment horizontal="left" vertical="center" indent="1"/>
      <protection/>
    </xf>
    <xf numFmtId="0" fontId="6" fillId="0" borderId="0" xfId="58" applyFont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nual CPS Tables" xfId="57"/>
    <cellStyle name="Normal_Annual CPS Tables work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tateofmaine-my.sharepoint.com/personal/rosalie_leonard_maine_gov/Documents/tableau_demographics_myco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ration of Unemployment"/>
      <sheetName val="Reason for Unemployment"/>
      <sheetName val="Work Less than Full Time"/>
      <sheetName val="Full Part Time"/>
      <sheetName val="Multiple Job Holders"/>
      <sheetName val="Emp by Ownership Status"/>
      <sheetName val="Emp Unemp by Industry"/>
      <sheetName val="Emp by Occ"/>
      <sheetName val="Emp by Hours"/>
      <sheetName val="Pop by Ind"/>
      <sheetName val="Ed Attainment"/>
      <sheetName val="Pop &amp; LF Change"/>
      <sheetName val="Maine Emp"/>
      <sheetName val="Veterans Emp"/>
      <sheetName val="Occ Distribution"/>
      <sheetName val="Alt Measures"/>
    </sheetNames>
    <sheetDataSet>
      <sheetData sheetId="10">
        <row r="74">
          <cell r="A74">
            <v>2021</v>
          </cell>
          <cell r="B74" t="str">
            <v>Bachelor's Degree or higher</v>
          </cell>
        </row>
        <row r="75">
          <cell r="A75">
            <v>2021</v>
          </cell>
          <cell r="B75" t="str">
            <v>High School Diploma</v>
          </cell>
        </row>
        <row r="76">
          <cell r="A76">
            <v>2021</v>
          </cell>
        </row>
        <row r="77">
          <cell r="A77">
            <v>2021</v>
          </cell>
          <cell r="B77" t="str">
            <v>Some college or Associate's degree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70" sqref="N70"/>
    </sheetView>
  </sheetViews>
  <sheetFormatPr defaultColWidth="10.28125" defaultRowHeight="12.75"/>
  <cols>
    <col min="1" max="1" width="6.00390625" style="1" customWidth="1"/>
    <col min="2" max="2" width="37.00390625" style="1" bestFit="1" customWidth="1"/>
    <col min="3" max="3" width="13.140625" style="1" customWidth="1"/>
    <col min="4" max="4" width="8.421875" style="1" bestFit="1" customWidth="1"/>
    <col min="5" max="5" width="7.140625" style="1" customWidth="1"/>
    <col min="6" max="6" width="12.140625" style="1" bestFit="1" customWidth="1"/>
    <col min="7" max="7" width="9.7109375" style="1" customWidth="1"/>
    <col min="8" max="9" width="10.28125" style="1" customWidth="1"/>
    <col min="10" max="10" width="12.7109375" style="1" bestFit="1" customWidth="1"/>
    <col min="11" max="11" width="12.8515625" style="1" bestFit="1" customWidth="1"/>
    <col min="12" max="12" width="12.57421875" style="1" bestFit="1" customWidth="1"/>
    <col min="13" max="13" width="15.28125" style="1" bestFit="1" customWidth="1"/>
    <col min="14" max="16384" width="10.28125" style="1" customWidth="1"/>
  </cols>
  <sheetData>
    <row r="1" spans="1:13" ht="30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1.75" customHeight="1">
      <c r="A2" s="23" t="s">
        <v>0</v>
      </c>
      <c r="B2" s="28" t="s">
        <v>1</v>
      </c>
      <c r="C2" s="26" t="s">
        <v>20</v>
      </c>
      <c r="D2" s="14" t="s">
        <v>2</v>
      </c>
      <c r="E2" s="15"/>
      <c r="F2" s="15"/>
      <c r="G2" s="16"/>
      <c r="H2" s="17" t="s">
        <v>16</v>
      </c>
      <c r="I2" s="18"/>
      <c r="J2" s="19"/>
      <c r="K2" s="20"/>
      <c r="L2" s="25" t="s">
        <v>17</v>
      </c>
      <c r="M2" s="25"/>
    </row>
    <row r="3" spans="1:13" s="4" customFormat="1" ht="51.75" customHeight="1">
      <c r="A3" s="24"/>
      <c r="B3" s="29"/>
      <c r="C3" s="27"/>
      <c r="D3" s="8" t="s">
        <v>14</v>
      </c>
      <c r="E3" s="8" t="s">
        <v>10</v>
      </c>
      <c r="F3" s="5" t="s">
        <v>11</v>
      </c>
      <c r="G3" s="5" t="s">
        <v>15</v>
      </c>
      <c r="H3" s="9" t="s">
        <v>3</v>
      </c>
      <c r="I3" s="47" t="s">
        <v>13</v>
      </c>
      <c r="J3" s="47" t="s">
        <v>12</v>
      </c>
      <c r="K3" s="10" t="s">
        <v>18</v>
      </c>
      <c r="L3" s="6" t="s">
        <v>4</v>
      </c>
      <c r="M3" s="7" t="s">
        <v>19</v>
      </c>
    </row>
    <row r="4" spans="1:13" s="4" customFormat="1" ht="18.75" customHeight="1">
      <c r="A4" s="11">
        <v>2022</v>
      </c>
      <c r="B4" s="48" t="s">
        <v>9</v>
      </c>
      <c r="C4" s="30">
        <v>375</v>
      </c>
      <c r="D4" s="37">
        <v>250</v>
      </c>
      <c r="E4" s="37">
        <v>125</v>
      </c>
      <c r="F4" s="31">
        <v>0.666</v>
      </c>
      <c r="G4" s="31">
        <v>0.33399999999999996</v>
      </c>
      <c r="H4" s="32">
        <v>246</v>
      </c>
      <c r="I4" s="33">
        <v>129</v>
      </c>
      <c r="J4" s="34">
        <v>0.656</v>
      </c>
      <c r="K4" s="34">
        <v>0.344</v>
      </c>
      <c r="L4" s="35">
        <v>4</v>
      </c>
      <c r="M4" s="36">
        <v>0.014</v>
      </c>
    </row>
    <row r="5" spans="1:13" s="4" customFormat="1" ht="18.75" customHeight="1">
      <c r="A5" s="11">
        <v>2022</v>
      </c>
      <c r="B5" s="48" t="s">
        <v>6</v>
      </c>
      <c r="C5" s="30">
        <v>344</v>
      </c>
      <c r="D5" s="37">
        <v>171</v>
      </c>
      <c r="E5" s="37">
        <v>173</v>
      </c>
      <c r="F5" s="31">
        <v>0.498</v>
      </c>
      <c r="G5" s="31">
        <v>0.502</v>
      </c>
      <c r="H5" s="32">
        <v>164</v>
      </c>
      <c r="I5" s="33">
        <v>180</v>
      </c>
      <c r="J5" s="34">
        <v>0.478</v>
      </c>
      <c r="K5" s="34">
        <v>0.5232558139534884</v>
      </c>
      <c r="L5" s="35">
        <v>7</v>
      </c>
      <c r="M5" s="36">
        <v>0.04</v>
      </c>
    </row>
    <row r="6" spans="1:13" s="4" customFormat="1" ht="18" customHeight="1">
      <c r="A6" s="11">
        <v>2022</v>
      </c>
      <c r="B6" s="48" t="s">
        <v>8</v>
      </c>
      <c r="C6" s="30">
        <v>247</v>
      </c>
      <c r="D6" s="37">
        <v>152</v>
      </c>
      <c r="E6" s="37">
        <v>95</v>
      </c>
      <c r="F6" s="31">
        <v>0.6313725490196078</v>
      </c>
      <c r="G6" s="31">
        <v>0.3686274509803922</v>
      </c>
      <c r="H6" s="32">
        <v>148</v>
      </c>
      <c r="I6" s="33">
        <v>99</v>
      </c>
      <c r="J6" s="34">
        <v>0.601</v>
      </c>
      <c r="K6" s="34">
        <v>0.4008097165991903</v>
      </c>
      <c r="L6" s="35">
        <v>4</v>
      </c>
      <c r="M6" s="36">
        <v>0.025</v>
      </c>
    </row>
    <row r="7" spans="1:13" s="4" customFormat="1" ht="17.25" customHeight="1">
      <c r="A7" s="11">
        <v>2022</v>
      </c>
      <c r="B7" s="49" t="s">
        <v>5</v>
      </c>
      <c r="C7" s="30" t="s">
        <v>22</v>
      </c>
      <c r="D7" s="37" t="s">
        <v>22</v>
      </c>
      <c r="E7" s="37" t="s">
        <v>22</v>
      </c>
      <c r="F7" s="37" t="s">
        <v>22</v>
      </c>
      <c r="G7" s="37" t="s">
        <v>22</v>
      </c>
      <c r="H7" s="32" t="s">
        <v>22</v>
      </c>
      <c r="I7" s="32" t="s">
        <v>22</v>
      </c>
      <c r="J7" s="32" t="s">
        <v>22</v>
      </c>
      <c r="K7" s="32" t="s">
        <v>22</v>
      </c>
      <c r="L7" s="35" t="s">
        <v>22</v>
      </c>
      <c r="M7" s="35" t="s">
        <v>22</v>
      </c>
    </row>
    <row r="8" spans="1:13" s="4" customFormat="1" ht="18.75" customHeight="1">
      <c r="A8" s="11">
        <f>'[1]Ed Attainment'!A74</f>
        <v>2021</v>
      </c>
      <c r="B8" s="48" t="str">
        <f>'[1]Ed Attainment'!B74</f>
        <v>Bachelor's Degree or higher</v>
      </c>
      <c r="C8" s="30">
        <v>375</v>
      </c>
      <c r="D8" s="37">
        <v>258</v>
      </c>
      <c r="E8" s="37">
        <v>117</v>
      </c>
      <c r="F8" s="31">
        <v>0.688</v>
      </c>
      <c r="G8" s="31">
        <v>0.31200000000000006</v>
      </c>
      <c r="H8" s="32">
        <v>252</v>
      </c>
      <c r="I8" s="33">
        <v>123</v>
      </c>
      <c r="J8" s="34">
        <v>0.673</v>
      </c>
      <c r="K8" s="34">
        <v>0.2941176470588235</v>
      </c>
      <c r="L8" s="35">
        <v>6</v>
      </c>
      <c r="M8" s="36">
        <v>0.025</v>
      </c>
    </row>
    <row r="9" spans="1:13" s="4" customFormat="1" ht="18.75" customHeight="1">
      <c r="A9" s="11">
        <f>'[1]Ed Attainment'!A75</f>
        <v>2021</v>
      </c>
      <c r="B9" s="48" t="str">
        <f>'[1]Ed Attainment'!B75</f>
        <v>High School Diploma</v>
      </c>
      <c r="C9" s="30">
        <v>326</v>
      </c>
      <c r="D9" s="37">
        <v>171</v>
      </c>
      <c r="E9" s="37">
        <v>155</v>
      </c>
      <c r="F9" s="31">
        <v>0.5245398773006135</v>
      </c>
      <c r="G9" s="31">
        <v>0.47546012269938653</v>
      </c>
      <c r="H9" s="32">
        <v>161</v>
      </c>
      <c r="I9" s="33">
        <v>165</v>
      </c>
      <c r="J9" s="34">
        <v>0.494</v>
      </c>
      <c r="K9" s="34">
        <v>0.3788819875776398</v>
      </c>
      <c r="L9" s="35">
        <v>10</v>
      </c>
      <c r="M9" s="36">
        <v>0.061</v>
      </c>
    </row>
    <row r="10" spans="1:13" s="4" customFormat="1" ht="18" customHeight="1">
      <c r="A10" s="11">
        <f>'[1]Ed Attainment'!A76</f>
        <v>2021</v>
      </c>
      <c r="B10" s="48" t="str">
        <f>'[1]Ed Attainment'!B77</f>
        <v>Some college or Associate's degree</v>
      </c>
      <c r="C10" s="30">
        <v>255</v>
      </c>
      <c r="D10" s="37">
        <v>161</v>
      </c>
      <c r="E10" s="37">
        <v>94</v>
      </c>
      <c r="F10" s="31">
        <v>0.6313725490196078</v>
      </c>
      <c r="G10" s="31">
        <v>0.3686274509803922</v>
      </c>
      <c r="H10" s="32">
        <v>155</v>
      </c>
      <c r="I10" s="33">
        <v>100</v>
      </c>
      <c r="J10" s="34">
        <v>0.607</v>
      </c>
      <c r="K10" s="34">
        <v>0.38144329896907214</v>
      </c>
      <c r="L10" s="35">
        <v>6</v>
      </c>
      <c r="M10" s="36">
        <v>0.037</v>
      </c>
    </row>
    <row r="11" spans="1:13" s="4" customFormat="1" ht="17.25" customHeight="1">
      <c r="A11" s="11">
        <f>'[1]Ed Attainment'!A77</f>
        <v>2021</v>
      </c>
      <c r="B11" s="49" t="s">
        <v>5</v>
      </c>
      <c r="C11" s="30" t="s">
        <v>22</v>
      </c>
      <c r="D11" s="37" t="s">
        <v>22</v>
      </c>
      <c r="E11" s="37" t="s">
        <v>22</v>
      </c>
      <c r="F11" s="37" t="s">
        <v>22</v>
      </c>
      <c r="G11" s="37" t="s">
        <v>22</v>
      </c>
      <c r="H11" s="32" t="s">
        <v>22</v>
      </c>
      <c r="I11" s="32" t="s">
        <v>22</v>
      </c>
      <c r="J11" s="32" t="s">
        <v>22</v>
      </c>
      <c r="K11" s="32" t="s">
        <v>22</v>
      </c>
      <c r="L11" s="35" t="s">
        <v>22</v>
      </c>
      <c r="M11" s="35" t="s">
        <v>22</v>
      </c>
    </row>
    <row r="12" spans="1:13" ht="18" customHeight="1">
      <c r="A12" s="11">
        <v>2020</v>
      </c>
      <c r="B12" s="49" t="s">
        <v>9</v>
      </c>
      <c r="C12" s="30">
        <v>347</v>
      </c>
      <c r="D12" s="37">
        <v>247</v>
      </c>
      <c r="E12" s="37">
        <f>C12-D12</f>
        <v>100</v>
      </c>
      <c r="F12" s="39">
        <f>1-G12</f>
        <v>0.7118155619596542</v>
      </c>
      <c r="G12" s="31">
        <f>E12/C12</f>
        <v>0.2881844380403458</v>
      </c>
      <c r="H12" s="32">
        <v>239</v>
      </c>
      <c r="I12" s="42">
        <f>C12-H12</f>
        <v>108</v>
      </c>
      <c r="J12" s="43">
        <f>1-K12</f>
        <v>0.6887608069164265</v>
      </c>
      <c r="K12" s="43">
        <f>I12/C12</f>
        <v>0.3112391930835735</v>
      </c>
      <c r="L12" s="35">
        <v>8</v>
      </c>
      <c r="M12" s="38">
        <v>0.031</v>
      </c>
    </row>
    <row r="13" spans="1:13" ht="18" customHeight="1">
      <c r="A13" s="11">
        <v>2020</v>
      </c>
      <c r="B13" s="49" t="s">
        <v>6</v>
      </c>
      <c r="C13" s="30">
        <v>321</v>
      </c>
      <c r="D13" s="37">
        <v>167</v>
      </c>
      <c r="E13" s="37">
        <f>C13-D13</f>
        <v>154</v>
      </c>
      <c r="F13" s="39">
        <f>1-G13</f>
        <v>0.5202492211838006</v>
      </c>
      <c r="G13" s="31">
        <f>E13/C13</f>
        <v>0.4797507788161994</v>
      </c>
      <c r="H13" s="32">
        <v>157</v>
      </c>
      <c r="I13" s="42">
        <f>C13-H13</f>
        <v>164</v>
      </c>
      <c r="J13" s="43">
        <f>1-K13</f>
        <v>0.4890965732087228</v>
      </c>
      <c r="K13" s="43">
        <f>I13/C13</f>
        <v>0.5109034267912772</v>
      </c>
      <c r="L13" s="35">
        <v>10</v>
      </c>
      <c r="M13" s="38">
        <v>0.057</v>
      </c>
    </row>
    <row r="14" spans="1:13" ht="18" customHeight="1">
      <c r="A14" s="11">
        <v>2020</v>
      </c>
      <c r="B14" s="49" t="s">
        <v>8</v>
      </c>
      <c r="C14" s="30">
        <v>262</v>
      </c>
      <c r="D14" s="37">
        <v>167</v>
      </c>
      <c r="E14" s="37">
        <f>C14-D14</f>
        <v>95</v>
      </c>
      <c r="F14" s="39">
        <f>1-G14</f>
        <v>0.6374045801526718</v>
      </c>
      <c r="G14" s="31">
        <f>E14/C14</f>
        <v>0.36259541984732824</v>
      </c>
      <c r="H14" s="32">
        <v>158</v>
      </c>
      <c r="I14" s="42">
        <f>C14-H14</f>
        <v>104</v>
      </c>
      <c r="J14" s="43">
        <f>1-K14</f>
        <v>0.6030534351145038</v>
      </c>
      <c r="K14" s="43">
        <f>I14/C14</f>
        <v>0.3969465648854962</v>
      </c>
      <c r="L14" s="35">
        <v>9</v>
      </c>
      <c r="M14" s="38">
        <v>0.062</v>
      </c>
    </row>
    <row r="15" spans="1:13" ht="18" customHeight="1">
      <c r="A15" s="11">
        <v>2020</v>
      </c>
      <c r="B15" s="49" t="s">
        <v>5</v>
      </c>
      <c r="C15" s="30" t="s">
        <v>22</v>
      </c>
      <c r="D15" s="37" t="s">
        <v>22</v>
      </c>
      <c r="E15" s="37" t="s">
        <v>22</v>
      </c>
      <c r="F15" s="37" t="s">
        <v>22</v>
      </c>
      <c r="G15" s="37" t="s">
        <v>22</v>
      </c>
      <c r="H15" s="32" t="s">
        <v>22</v>
      </c>
      <c r="I15" s="32" t="s">
        <v>22</v>
      </c>
      <c r="J15" s="32" t="s">
        <v>22</v>
      </c>
      <c r="K15" s="32" t="s">
        <v>22</v>
      </c>
      <c r="L15" s="35" t="s">
        <v>22</v>
      </c>
      <c r="M15" s="35" t="s">
        <v>22</v>
      </c>
    </row>
    <row r="16" spans="1:13" ht="18" customHeight="1">
      <c r="A16" s="12">
        <v>2019</v>
      </c>
      <c r="B16" s="49" t="s">
        <v>9</v>
      </c>
      <c r="C16" s="44">
        <v>330</v>
      </c>
      <c r="D16" s="40">
        <v>239</v>
      </c>
      <c r="E16" s="40">
        <f>C16-D16</f>
        <v>91</v>
      </c>
      <c r="F16" s="41">
        <f>1-G16</f>
        <v>0.7242424242424242</v>
      </c>
      <c r="G16" s="41">
        <f>E16/C16</f>
        <v>0.27575757575757576</v>
      </c>
      <c r="H16" s="42">
        <v>236</v>
      </c>
      <c r="I16" s="42">
        <f>C16-H16</f>
        <v>94</v>
      </c>
      <c r="J16" s="43">
        <f>1-K16</f>
        <v>0.7151515151515151</v>
      </c>
      <c r="K16" s="43">
        <f>I16/C16</f>
        <v>0.28484848484848485</v>
      </c>
      <c r="L16" s="45">
        <v>3</v>
      </c>
      <c r="M16" s="46">
        <v>0.013</v>
      </c>
    </row>
    <row r="17" spans="1:13" ht="18" customHeight="1">
      <c r="A17" s="12">
        <v>2019</v>
      </c>
      <c r="B17" s="49" t="s">
        <v>6</v>
      </c>
      <c r="C17" s="44">
        <v>321</v>
      </c>
      <c r="D17" s="40">
        <v>171</v>
      </c>
      <c r="E17" s="40">
        <f>C17-D17</f>
        <v>150</v>
      </c>
      <c r="F17" s="41">
        <f>1-G17</f>
        <v>0.5327102803738317</v>
      </c>
      <c r="G17" s="41">
        <f>E17/C17</f>
        <v>0.4672897196261682</v>
      </c>
      <c r="H17" s="42">
        <v>164</v>
      </c>
      <c r="I17" s="42">
        <f>C17-H17</f>
        <v>157</v>
      </c>
      <c r="J17" s="43">
        <f>1-K17</f>
        <v>0.5109034267912773</v>
      </c>
      <c r="K17" s="43">
        <f>I17/C17</f>
        <v>0.48909657320872274</v>
      </c>
      <c r="L17" s="45">
        <v>7</v>
      </c>
      <c r="M17" s="46">
        <v>0.041</v>
      </c>
    </row>
    <row r="18" spans="1:13" ht="18" customHeight="1">
      <c r="A18" s="12">
        <v>2019</v>
      </c>
      <c r="B18" s="49" t="s">
        <v>8</v>
      </c>
      <c r="C18" s="44">
        <v>261</v>
      </c>
      <c r="D18" s="40">
        <v>167</v>
      </c>
      <c r="E18" s="40">
        <f>C18-D18</f>
        <v>94</v>
      </c>
      <c r="F18" s="41">
        <f>1-G18</f>
        <v>0.6398467432950192</v>
      </c>
      <c r="G18" s="41">
        <f>E18/C18</f>
        <v>0.36015325670498083</v>
      </c>
      <c r="H18" s="42">
        <v>164</v>
      </c>
      <c r="I18" s="42">
        <f>C18-H18</f>
        <v>97</v>
      </c>
      <c r="J18" s="43">
        <f>1-K18</f>
        <v>0.6283524904214559</v>
      </c>
      <c r="K18" s="43">
        <f>I18/C18</f>
        <v>0.3716475095785441</v>
      </c>
      <c r="L18" s="45">
        <v>4</v>
      </c>
      <c r="M18" s="46">
        <v>0.023</v>
      </c>
    </row>
    <row r="19" spans="1:13" ht="18" customHeight="1">
      <c r="A19" s="12">
        <v>2019</v>
      </c>
      <c r="B19" s="49" t="s">
        <v>5</v>
      </c>
      <c r="C19" s="44" t="s">
        <v>22</v>
      </c>
      <c r="D19" s="40" t="s">
        <v>22</v>
      </c>
      <c r="E19" s="40" t="s">
        <v>22</v>
      </c>
      <c r="F19" s="40" t="s">
        <v>22</v>
      </c>
      <c r="G19" s="40" t="s">
        <v>22</v>
      </c>
      <c r="H19" s="42" t="s">
        <v>22</v>
      </c>
      <c r="I19" s="42" t="s">
        <v>22</v>
      </c>
      <c r="J19" s="42" t="s">
        <v>22</v>
      </c>
      <c r="K19" s="42" t="s">
        <v>22</v>
      </c>
      <c r="L19" s="45" t="s">
        <v>22</v>
      </c>
      <c r="M19" s="45" t="s">
        <v>22</v>
      </c>
    </row>
    <row r="20" spans="1:13" ht="18" customHeight="1">
      <c r="A20" s="12">
        <v>2018</v>
      </c>
      <c r="B20" s="49" t="s">
        <v>9</v>
      </c>
      <c r="C20" s="44">
        <v>327</v>
      </c>
      <c r="D20" s="40">
        <v>239</v>
      </c>
      <c r="E20" s="40">
        <f>C20-D20</f>
        <v>88</v>
      </c>
      <c r="F20" s="41">
        <f>1-G20</f>
        <v>0.7308868501529052</v>
      </c>
      <c r="G20" s="41">
        <f>E20/C20</f>
        <v>0.2691131498470948</v>
      </c>
      <c r="H20" s="42">
        <v>236</v>
      </c>
      <c r="I20" s="42">
        <f>C20-H20</f>
        <v>91</v>
      </c>
      <c r="J20" s="43">
        <v>0.743</v>
      </c>
      <c r="K20" s="43">
        <f>I20/C20</f>
        <v>0.2782874617737003</v>
      </c>
      <c r="L20" s="45">
        <v>3</v>
      </c>
      <c r="M20" s="46">
        <v>0.012</v>
      </c>
    </row>
    <row r="21" spans="1:13" ht="18" customHeight="1">
      <c r="A21" s="12">
        <v>2018</v>
      </c>
      <c r="B21" s="49" t="s">
        <v>6</v>
      </c>
      <c r="C21" s="44">
        <v>319</v>
      </c>
      <c r="D21" s="40">
        <v>179</v>
      </c>
      <c r="E21" s="40">
        <f>C21-D21</f>
        <v>140</v>
      </c>
      <c r="F21" s="41">
        <f>1-G21</f>
        <v>0.561128526645768</v>
      </c>
      <c r="G21" s="41">
        <f>E21/C21</f>
        <v>0.438871473354232</v>
      </c>
      <c r="H21" s="42">
        <v>174</v>
      </c>
      <c r="I21" s="42">
        <f>C21-H21</f>
        <v>145</v>
      </c>
      <c r="J21" s="43">
        <v>0.569</v>
      </c>
      <c r="K21" s="43">
        <f>I21/C21</f>
        <v>0.45454545454545453</v>
      </c>
      <c r="L21" s="45">
        <v>5</v>
      </c>
      <c r="M21" s="46">
        <v>0.029</v>
      </c>
    </row>
    <row r="22" spans="1:13" ht="18" customHeight="1">
      <c r="A22" s="12">
        <v>2018</v>
      </c>
      <c r="B22" s="49" t="s">
        <v>8</v>
      </c>
      <c r="C22" s="44">
        <v>256</v>
      </c>
      <c r="D22" s="40">
        <v>170</v>
      </c>
      <c r="E22" s="40">
        <f>C22-D22</f>
        <v>86</v>
      </c>
      <c r="F22" s="41">
        <f>1-G22</f>
        <v>0.6640625</v>
      </c>
      <c r="G22" s="41">
        <f>E22/C22</f>
        <v>0.3359375</v>
      </c>
      <c r="H22" s="42">
        <v>165</v>
      </c>
      <c r="I22" s="42">
        <f>C22-H22</f>
        <v>91</v>
      </c>
      <c r="J22" s="43">
        <v>0.643</v>
      </c>
      <c r="K22" s="43">
        <f>I22/C22</f>
        <v>0.35546875</v>
      </c>
      <c r="L22" s="45">
        <v>5</v>
      </c>
      <c r="M22" s="46">
        <v>0.03</v>
      </c>
    </row>
    <row r="23" spans="1:13" ht="18" customHeight="1">
      <c r="A23" s="12">
        <v>2018</v>
      </c>
      <c r="B23" s="49" t="s">
        <v>5</v>
      </c>
      <c r="C23" s="44" t="s">
        <v>22</v>
      </c>
      <c r="D23" s="40" t="s">
        <v>22</v>
      </c>
      <c r="E23" s="40" t="s">
        <v>22</v>
      </c>
      <c r="F23" s="40" t="s">
        <v>22</v>
      </c>
      <c r="G23" s="40" t="s">
        <v>22</v>
      </c>
      <c r="H23" s="42" t="s">
        <v>22</v>
      </c>
      <c r="I23" s="42" t="s">
        <v>22</v>
      </c>
      <c r="J23" s="42" t="s">
        <v>22</v>
      </c>
      <c r="K23" s="42" t="s">
        <v>22</v>
      </c>
      <c r="L23" s="45" t="s">
        <v>22</v>
      </c>
      <c r="M23" s="45" t="s">
        <v>22</v>
      </c>
    </row>
    <row r="24" spans="1:13" ht="18" customHeight="1">
      <c r="A24" s="12">
        <v>2017</v>
      </c>
      <c r="B24" s="49" t="s">
        <v>9</v>
      </c>
      <c r="C24" s="44">
        <v>313</v>
      </c>
      <c r="D24" s="40">
        <v>235</v>
      </c>
      <c r="E24" s="40">
        <f>C24-D24</f>
        <v>78</v>
      </c>
      <c r="F24" s="41">
        <v>0.75</v>
      </c>
      <c r="G24" s="41">
        <f>E24/C24</f>
        <v>0.24920127795527156</v>
      </c>
      <c r="H24" s="42">
        <v>233</v>
      </c>
      <c r="I24" s="42">
        <f>C24-H24</f>
        <v>80</v>
      </c>
      <c r="J24" s="43">
        <v>0.743</v>
      </c>
      <c r="K24" s="43">
        <f>I24/C24</f>
        <v>0.25559105431309903</v>
      </c>
      <c r="L24" s="45">
        <v>2</v>
      </c>
      <c r="M24" s="46">
        <v>0.009</v>
      </c>
    </row>
    <row r="25" spans="1:13" ht="18" customHeight="1">
      <c r="A25" s="12">
        <v>2017</v>
      </c>
      <c r="B25" s="49" t="s">
        <v>6</v>
      </c>
      <c r="C25" s="44">
        <v>313</v>
      </c>
      <c r="D25" s="40">
        <v>184</v>
      </c>
      <c r="E25" s="40">
        <f>C25-D25</f>
        <v>129</v>
      </c>
      <c r="F25" s="41">
        <v>0.586</v>
      </c>
      <c r="G25" s="41">
        <f>E25/C25</f>
        <v>0.41214057507987223</v>
      </c>
      <c r="H25" s="42">
        <v>178</v>
      </c>
      <c r="I25" s="42">
        <f>C25-H25</f>
        <v>135</v>
      </c>
      <c r="J25" s="43">
        <v>0.569</v>
      </c>
      <c r="K25" s="43">
        <f>I25/C25</f>
        <v>0.43130990415335463</v>
      </c>
      <c r="L25" s="45">
        <v>5</v>
      </c>
      <c r="M25" s="46">
        <v>0.028</v>
      </c>
    </row>
    <row r="26" spans="1:13" ht="18" customHeight="1">
      <c r="A26" s="12">
        <v>2017</v>
      </c>
      <c r="B26" s="49" t="s">
        <v>8</v>
      </c>
      <c r="C26" s="44">
        <v>262</v>
      </c>
      <c r="D26" s="40">
        <v>174</v>
      </c>
      <c r="E26" s="40">
        <f>C26-D26</f>
        <v>88</v>
      </c>
      <c r="F26" s="41">
        <v>0.662</v>
      </c>
      <c r="G26" s="41">
        <f>E26/C26</f>
        <v>0.33587786259541985</v>
      </c>
      <c r="H26" s="42">
        <v>169</v>
      </c>
      <c r="I26" s="42">
        <f>C26-H26</f>
        <v>93</v>
      </c>
      <c r="J26" s="43">
        <v>0.643</v>
      </c>
      <c r="K26" s="43">
        <f>I26/C26</f>
        <v>0.3549618320610687</v>
      </c>
      <c r="L26" s="45">
        <v>5</v>
      </c>
      <c r="M26" s="46">
        <v>0.029</v>
      </c>
    </row>
    <row r="27" spans="1:13" ht="18" customHeight="1">
      <c r="A27" s="2">
        <v>2017</v>
      </c>
      <c r="B27" s="49" t="s">
        <v>5</v>
      </c>
      <c r="C27" s="44" t="s">
        <v>22</v>
      </c>
      <c r="D27" s="40" t="s">
        <v>22</v>
      </c>
      <c r="E27" s="40" t="s">
        <v>22</v>
      </c>
      <c r="F27" s="40" t="s">
        <v>22</v>
      </c>
      <c r="G27" s="40" t="s">
        <v>22</v>
      </c>
      <c r="H27" s="42" t="s">
        <v>22</v>
      </c>
      <c r="I27" s="42" t="s">
        <v>22</v>
      </c>
      <c r="J27" s="42" t="s">
        <v>22</v>
      </c>
      <c r="K27" s="42" t="s">
        <v>22</v>
      </c>
      <c r="L27" s="45" t="s">
        <v>22</v>
      </c>
      <c r="M27" s="45" t="s">
        <v>22</v>
      </c>
    </row>
    <row r="28" spans="1:13" ht="18" customHeight="1">
      <c r="A28" s="2">
        <v>2016</v>
      </c>
      <c r="B28" s="49" t="s">
        <v>9</v>
      </c>
      <c r="C28" s="44">
        <v>309</v>
      </c>
      <c r="D28" s="40">
        <v>228</v>
      </c>
      <c r="E28" s="40">
        <f aca="true" t="shared" si="0" ref="E28:E59">C28-D28</f>
        <v>81</v>
      </c>
      <c r="F28" s="41">
        <v>0.7390000000000001</v>
      </c>
      <c r="G28" s="41">
        <f aca="true" t="shared" si="1" ref="G28:G59">E28/C28</f>
        <v>0.2621359223300971</v>
      </c>
      <c r="H28" s="42">
        <v>224</v>
      </c>
      <c r="I28" s="42">
        <f aca="true" t="shared" si="2" ref="I28:I59">C28-H28</f>
        <v>85</v>
      </c>
      <c r="J28" s="43">
        <v>0.7240000000000001</v>
      </c>
      <c r="K28" s="43">
        <f aca="true" t="shared" si="3" ref="K28:K59">I28/C28</f>
        <v>0.2750809061488673</v>
      </c>
      <c r="L28" s="45">
        <v>4</v>
      </c>
      <c r="M28" s="46">
        <v>0.019</v>
      </c>
    </row>
    <row r="29" spans="1:13" ht="18" customHeight="1">
      <c r="A29" s="2">
        <v>2016</v>
      </c>
      <c r="B29" s="49" t="s">
        <v>6</v>
      </c>
      <c r="C29" s="44">
        <v>323</v>
      </c>
      <c r="D29" s="40">
        <v>187</v>
      </c>
      <c r="E29" s="40">
        <f t="shared" si="0"/>
        <v>136</v>
      </c>
      <c r="F29" s="41">
        <v>0.579</v>
      </c>
      <c r="G29" s="41">
        <f t="shared" si="1"/>
        <v>0.42105263157894735</v>
      </c>
      <c r="H29" s="42">
        <v>179</v>
      </c>
      <c r="I29" s="42">
        <f t="shared" si="2"/>
        <v>144</v>
      </c>
      <c r="J29" s="43">
        <v>0.5539999999999999</v>
      </c>
      <c r="K29" s="43">
        <f t="shared" si="3"/>
        <v>0.4458204334365325</v>
      </c>
      <c r="L29" s="45">
        <v>8</v>
      </c>
      <c r="M29" s="46">
        <v>0.042</v>
      </c>
    </row>
    <row r="30" spans="1:13" ht="18" customHeight="1">
      <c r="A30" s="2">
        <v>2016</v>
      </c>
      <c r="B30" s="49" t="s">
        <v>5</v>
      </c>
      <c r="C30" s="44">
        <v>71</v>
      </c>
      <c r="D30" s="40">
        <v>24</v>
      </c>
      <c r="E30" s="40">
        <f t="shared" si="0"/>
        <v>47</v>
      </c>
      <c r="F30" s="41">
        <v>0.335</v>
      </c>
      <c r="G30" s="41">
        <f t="shared" si="1"/>
        <v>0.6619718309859155</v>
      </c>
      <c r="H30" s="42">
        <v>22</v>
      </c>
      <c r="I30" s="42">
        <f t="shared" si="2"/>
        <v>49</v>
      </c>
      <c r="J30" s="43">
        <v>0.306</v>
      </c>
      <c r="K30" s="43">
        <f t="shared" si="3"/>
        <v>0.6901408450704225</v>
      </c>
      <c r="L30" s="45">
        <v>2</v>
      </c>
      <c r="M30" s="46">
        <v>0.08800000000000001</v>
      </c>
    </row>
    <row r="31" spans="1:13" ht="18" customHeight="1">
      <c r="A31" s="2">
        <v>2016</v>
      </c>
      <c r="B31" s="49" t="s">
        <v>8</v>
      </c>
      <c r="C31" s="44">
        <v>269</v>
      </c>
      <c r="D31" s="40">
        <v>179</v>
      </c>
      <c r="E31" s="40">
        <f t="shared" si="0"/>
        <v>90</v>
      </c>
      <c r="F31" s="41">
        <v>0.664</v>
      </c>
      <c r="G31" s="41">
        <f t="shared" si="1"/>
        <v>0.3345724907063197</v>
      </c>
      <c r="H31" s="42">
        <v>173</v>
      </c>
      <c r="I31" s="42">
        <f t="shared" si="2"/>
        <v>96</v>
      </c>
      <c r="J31" s="43">
        <v>0.642</v>
      </c>
      <c r="K31" s="43">
        <f t="shared" si="3"/>
        <v>0.35687732342007433</v>
      </c>
      <c r="L31" s="45">
        <v>6</v>
      </c>
      <c r="M31" s="46">
        <v>0.033</v>
      </c>
    </row>
    <row r="32" spans="1:13" ht="18" customHeight="1">
      <c r="A32" s="2">
        <v>2015</v>
      </c>
      <c r="B32" s="49" t="s">
        <v>9</v>
      </c>
      <c r="C32" s="44">
        <v>291</v>
      </c>
      <c r="D32" s="40">
        <v>212</v>
      </c>
      <c r="E32" s="40">
        <f t="shared" si="0"/>
        <v>79</v>
      </c>
      <c r="F32" s="41">
        <v>0.728</v>
      </c>
      <c r="G32" s="41">
        <f t="shared" si="1"/>
        <v>0.27147766323024053</v>
      </c>
      <c r="H32" s="42">
        <v>207</v>
      </c>
      <c r="I32" s="42">
        <f t="shared" si="2"/>
        <v>84</v>
      </c>
      <c r="J32" s="43">
        <v>0.711</v>
      </c>
      <c r="K32" s="43">
        <f t="shared" si="3"/>
        <v>0.28865979381443296</v>
      </c>
      <c r="L32" s="45">
        <v>5</v>
      </c>
      <c r="M32" s="46">
        <v>0.023</v>
      </c>
    </row>
    <row r="33" spans="1:13" ht="18" customHeight="1">
      <c r="A33" s="2">
        <v>2015</v>
      </c>
      <c r="B33" s="50" t="s">
        <v>6</v>
      </c>
      <c r="C33" s="44">
        <v>309</v>
      </c>
      <c r="D33" s="40">
        <v>177</v>
      </c>
      <c r="E33" s="40">
        <f t="shared" si="0"/>
        <v>132</v>
      </c>
      <c r="F33" s="41">
        <v>0.573</v>
      </c>
      <c r="G33" s="41">
        <f t="shared" si="1"/>
        <v>0.42718446601941745</v>
      </c>
      <c r="H33" s="42">
        <v>170</v>
      </c>
      <c r="I33" s="42">
        <f t="shared" si="2"/>
        <v>139</v>
      </c>
      <c r="J33" s="43">
        <v>0.551</v>
      </c>
      <c r="K33" s="43">
        <f t="shared" si="3"/>
        <v>0.44983818770226536</v>
      </c>
      <c r="L33" s="45">
        <v>7</v>
      </c>
      <c r="M33" s="46">
        <v>0.039</v>
      </c>
    </row>
    <row r="34" spans="1:13" ht="18" customHeight="1">
      <c r="A34" s="2">
        <v>2015</v>
      </c>
      <c r="B34" s="50" t="s">
        <v>5</v>
      </c>
      <c r="C34" s="44">
        <v>81</v>
      </c>
      <c r="D34" s="40">
        <v>29</v>
      </c>
      <c r="E34" s="40">
        <f t="shared" si="0"/>
        <v>52</v>
      </c>
      <c r="F34" s="41">
        <v>0.353</v>
      </c>
      <c r="G34" s="41">
        <f t="shared" si="1"/>
        <v>0.6419753086419753</v>
      </c>
      <c r="H34" s="42">
        <v>27</v>
      </c>
      <c r="I34" s="42">
        <f t="shared" si="2"/>
        <v>54</v>
      </c>
      <c r="J34" s="43">
        <v>0.32899999999999996</v>
      </c>
      <c r="K34" s="43">
        <f t="shared" si="3"/>
        <v>0.6666666666666666</v>
      </c>
      <c r="L34" s="45">
        <v>2</v>
      </c>
      <c r="M34" s="46">
        <v>0.068</v>
      </c>
    </row>
    <row r="35" spans="1:13" ht="18" customHeight="1">
      <c r="A35" s="2">
        <v>2015</v>
      </c>
      <c r="B35" s="50" t="s">
        <v>8</v>
      </c>
      <c r="C35" s="44">
        <v>277</v>
      </c>
      <c r="D35" s="40">
        <v>180</v>
      </c>
      <c r="E35" s="40">
        <f t="shared" si="0"/>
        <v>97</v>
      </c>
      <c r="F35" s="41">
        <v>0.6509999999999999</v>
      </c>
      <c r="G35" s="41">
        <f t="shared" si="1"/>
        <v>0.35018050541516244</v>
      </c>
      <c r="H35" s="42">
        <v>173</v>
      </c>
      <c r="I35" s="42">
        <f t="shared" si="2"/>
        <v>104</v>
      </c>
      <c r="J35" s="43">
        <v>0.624</v>
      </c>
      <c r="K35" s="43">
        <f t="shared" si="3"/>
        <v>0.37545126353790614</v>
      </c>
      <c r="L35" s="45">
        <v>8</v>
      </c>
      <c r="M35" s="46">
        <v>0.042</v>
      </c>
    </row>
    <row r="36" spans="1:13" ht="18" customHeight="1">
      <c r="A36" s="2">
        <v>2014</v>
      </c>
      <c r="B36" s="50" t="s">
        <v>9</v>
      </c>
      <c r="C36" s="44">
        <v>287</v>
      </c>
      <c r="D36" s="40">
        <v>214</v>
      </c>
      <c r="E36" s="40">
        <f t="shared" si="0"/>
        <v>73</v>
      </c>
      <c r="F36" s="41">
        <v>0.747</v>
      </c>
      <c r="G36" s="41">
        <f t="shared" si="1"/>
        <v>0.25435540069686413</v>
      </c>
      <c r="H36" s="42">
        <v>210</v>
      </c>
      <c r="I36" s="42">
        <f t="shared" si="2"/>
        <v>77</v>
      </c>
      <c r="J36" s="43">
        <v>0.732</v>
      </c>
      <c r="K36" s="43">
        <f t="shared" si="3"/>
        <v>0.2682926829268293</v>
      </c>
      <c r="L36" s="45">
        <v>4</v>
      </c>
      <c r="M36" s="46">
        <v>0.021</v>
      </c>
    </row>
    <row r="37" spans="1:13" ht="18" customHeight="1">
      <c r="A37" s="2">
        <v>2014</v>
      </c>
      <c r="B37" s="50" t="s">
        <v>6</v>
      </c>
      <c r="C37" s="44">
        <v>318</v>
      </c>
      <c r="D37" s="40">
        <v>190</v>
      </c>
      <c r="E37" s="40">
        <f t="shared" si="0"/>
        <v>128</v>
      </c>
      <c r="F37" s="41">
        <v>0.597</v>
      </c>
      <c r="G37" s="41">
        <f t="shared" si="1"/>
        <v>0.4025157232704403</v>
      </c>
      <c r="H37" s="42">
        <v>178</v>
      </c>
      <c r="I37" s="42">
        <f t="shared" si="2"/>
        <v>140</v>
      </c>
      <c r="J37" s="43">
        <v>0.558</v>
      </c>
      <c r="K37" s="43">
        <f t="shared" si="3"/>
        <v>0.44025157232704404</v>
      </c>
      <c r="L37" s="45">
        <v>12</v>
      </c>
      <c r="M37" s="46">
        <v>0.064</v>
      </c>
    </row>
    <row r="38" spans="1:13" ht="18" customHeight="1">
      <c r="A38" s="2">
        <v>2014</v>
      </c>
      <c r="B38" s="50" t="s">
        <v>5</v>
      </c>
      <c r="C38" s="44">
        <v>81</v>
      </c>
      <c r="D38" s="40">
        <v>24</v>
      </c>
      <c r="E38" s="40">
        <f t="shared" si="0"/>
        <v>57</v>
      </c>
      <c r="F38" s="41">
        <v>0.295</v>
      </c>
      <c r="G38" s="41">
        <f t="shared" si="1"/>
        <v>0.7037037037037037</v>
      </c>
      <c r="H38" s="42">
        <v>20</v>
      </c>
      <c r="I38" s="42">
        <f t="shared" si="2"/>
        <v>61</v>
      </c>
      <c r="J38" s="43">
        <v>0.249</v>
      </c>
      <c r="K38" s="43">
        <f t="shared" si="3"/>
        <v>0.7530864197530864</v>
      </c>
      <c r="L38" s="45">
        <v>4</v>
      </c>
      <c r="M38" s="46">
        <v>0.154</v>
      </c>
    </row>
    <row r="39" spans="1:13" ht="18" customHeight="1">
      <c r="A39" s="2">
        <v>2014</v>
      </c>
      <c r="B39" s="50" t="s">
        <v>8</v>
      </c>
      <c r="C39" s="44">
        <v>259</v>
      </c>
      <c r="D39" s="40">
        <v>174</v>
      </c>
      <c r="E39" s="40">
        <f t="shared" si="0"/>
        <v>85</v>
      </c>
      <c r="F39" s="41">
        <v>0.675</v>
      </c>
      <c r="G39" s="41">
        <f t="shared" si="1"/>
        <v>0.3281853281853282</v>
      </c>
      <c r="H39" s="42">
        <v>167</v>
      </c>
      <c r="I39" s="42">
        <f t="shared" si="2"/>
        <v>92</v>
      </c>
      <c r="J39" s="43">
        <v>0.645</v>
      </c>
      <c r="K39" s="43">
        <f t="shared" si="3"/>
        <v>0.3552123552123552</v>
      </c>
      <c r="L39" s="45">
        <v>8</v>
      </c>
      <c r="M39" s="46">
        <v>0.043</v>
      </c>
    </row>
    <row r="40" spans="1:13" ht="18" customHeight="1">
      <c r="A40" s="2">
        <v>2013</v>
      </c>
      <c r="B40" s="50" t="s">
        <v>9</v>
      </c>
      <c r="C40" s="44">
        <v>280</v>
      </c>
      <c r="D40" s="40">
        <v>213</v>
      </c>
      <c r="E40" s="40">
        <f t="shared" si="0"/>
        <v>67</v>
      </c>
      <c r="F40" s="41">
        <v>0.763</v>
      </c>
      <c r="G40" s="41">
        <f t="shared" si="1"/>
        <v>0.2392857142857143</v>
      </c>
      <c r="H40" s="42">
        <v>207</v>
      </c>
      <c r="I40" s="42">
        <f t="shared" si="2"/>
        <v>73</v>
      </c>
      <c r="J40" s="43">
        <v>0.741</v>
      </c>
      <c r="K40" s="43">
        <f t="shared" si="3"/>
        <v>0.26071428571428573</v>
      </c>
      <c r="L40" s="45">
        <v>6</v>
      </c>
      <c r="M40" s="46">
        <v>0.028</v>
      </c>
    </row>
    <row r="41" spans="1:13" ht="18" customHeight="1">
      <c r="A41" s="2">
        <v>2013</v>
      </c>
      <c r="B41" s="50" t="s">
        <v>6</v>
      </c>
      <c r="C41" s="44">
        <v>319</v>
      </c>
      <c r="D41" s="40">
        <v>195</v>
      </c>
      <c r="E41" s="40">
        <f t="shared" si="0"/>
        <v>124</v>
      </c>
      <c r="F41" s="41">
        <v>0.61</v>
      </c>
      <c r="G41" s="41">
        <f t="shared" si="1"/>
        <v>0.3887147335423197</v>
      </c>
      <c r="H41" s="42">
        <v>181</v>
      </c>
      <c r="I41" s="42">
        <f t="shared" si="2"/>
        <v>138</v>
      </c>
      <c r="J41" s="43">
        <v>0.568</v>
      </c>
      <c r="K41" s="43">
        <f t="shared" si="3"/>
        <v>0.43260188087774293</v>
      </c>
      <c r="L41" s="45">
        <v>13</v>
      </c>
      <c r="M41" s="46">
        <v>0.069</v>
      </c>
    </row>
    <row r="42" spans="1:13" ht="18" customHeight="1">
      <c r="A42" s="2">
        <v>2013</v>
      </c>
      <c r="B42" s="50" t="s">
        <v>5</v>
      </c>
      <c r="C42" s="44">
        <v>81</v>
      </c>
      <c r="D42" s="40">
        <v>26</v>
      </c>
      <c r="E42" s="40">
        <f t="shared" si="0"/>
        <v>55</v>
      </c>
      <c r="F42" s="41">
        <v>0.319</v>
      </c>
      <c r="G42" s="41">
        <f t="shared" si="1"/>
        <v>0.6790123456790124</v>
      </c>
      <c r="H42" s="42">
        <v>21</v>
      </c>
      <c r="I42" s="42">
        <f t="shared" si="2"/>
        <v>60</v>
      </c>
      <c r="J42" s="43">
        <v>0.263</v>
      </c>
      <c r="K42" s="43">
        <f t="shared" si="3"/>
        <v>0.7407407407407407</v>
      </c>
      <c r="L42" s="45">
        <v>5</v>
      </c>
      <c r="M42" s="46">
        <v>0.176</v>
      </c>
    </row>
    <row r="43" spans="1:13" ht="18" customHeight="1">
      <c r="A43" s="2">
        <v>2013</v>
      </c>
      <c r="B43" s="50" t="s">
        <v>8</v>
      </c>
      <c r="C43" s="44">
        <v>255</v>
      </c>
      <c r="D43" s="40">
        <v>177</v>
      </c>
      <c r="E43" s="40">
        <f t="shared" si="0"/>
        <v>78</v>
      </c>
      <c r="F43" s="41">
        <v>0.696</v>
      </c>
      <c r="G43" s="41">
        <f t="shared" si="1"/>
        <v>0.3058823529411765</v>
      </c>
      <c r="H43" s="42">
        <v>166</v>
      </c>
      <c r="I43" s="42">
        <f t="shared" si="2"/>
        <v>89</v>
      </c>
      <c r="J43" s="43">
        <v>0.653</v>
      </c>
      <c r="K43" s="43">
        <f t="shared" si="3"/>
        <v>0.34901960784313724</v>
      </c>
      <c r="L43" s="45">
        <v>11</v>
      </c>
      <c r="M43" s="46">
        <v>0.062</v>
      </c>
    </row>
    <row r="44" spans="1:13" ht="18" customHeight="1">
      <c r="A44" s="2">
        <v>2012</v>
      </c>
      <c r="B44" s="50" t="s">
        <v>9</v>
      </c>
      <c r="C44" s="44">
        <v>273</v>
      </c>
      <c r="D44" s="40">
        <v>211</v>
      </c>
      <c r="E44" s="40">
        <f t="shared" si="0"/>
        <v>62</v>
      </c>
      <c r="F44" s="41">
        <v>0.774</v>
      </c>
      <c r="G44" s="41">
        <f t="shared" si="1"/>
        <v>0.2271062271062271</v>
      </c>
      <c r="H44" s="42">
        <v>206</v>
      </c>
      <c r="I44" s="42">
        <f t="shared" si="2"/>
        <v>67</v>
      </c>
      <c r="J44" s="43">
        <v>0.754</v>
      </c>
      <c r="K44" s="43">
        <f t="shared" si="3"/>
        <v>0.2454212454212454</v>
      </c>
      <c r="L44" s="45">
        <v>5</v>
      </c>
      <c r="M44" s="46">
        <v>0.026000000000000002</v>
      </c>
    </row>
    <row r="45" spans="1:13" ht="18" customHeight="1">
      <c r="A45" s="2">
        <v>2012</v>
      </c>
      <c r="B45" s="50" t="s">
        <v>6</v>
      </c>
      <c r="C45" s="44">
        <v>330</v>
      </c>
      <c r="D45" s="40">
        <v>196</v>
      </c>
      <c r="E45" s="40">
        <f t="shared" si="0"/>
        <v>134</v>
      </c>
      <c r="F45" s="41">
        <v>0.594</v>
      </c>
      <c r="G45" s="41">
        <f t="shared" si="1"/>
        <v>0.40606060606060607</v>
      </c>
      <c r="H45" s="42">
        <v>177</v>
      </c>
      <c r="I45" s="42">
        <f t="shared" si="2"/>
        <v>153</v>
      </c>
      <c r="J45" s="43">
        <v>0.536</v>
      </c>
      <c r="K45" s="43">
        <f t="shared" si="3"/>
        <v>0.4636363636363636</v>
      </c>
      <c r="L45" s="45">
        <v>19</v>
      </c>
      <c r="M45" s="46">
        <v>0.09699999999999999</v>
      </c>
    </row>
    <row r="46" spans="1:13" ht="18" customHeight="1">
      <c r="A46" s="2">
        <v>2012</v>
      </c>
      <c r="B46" s="50" t="s">
        <v>5</v>
      </c>
      <c r="C46" s="44">
        <v>78</v>
      </c>
      <c r="D46" s="40">
        <v>26</v>
      </c>
      <c r="E46" s="40">
        <f t="shared" si="0"/>
        <v>52</v>
      </c>
      <c r="F46" s="41">
        <v>0.33</v>
      </c>
      <c r="G46" s="41">
        <f t="shared" si="1"/>
        <v>0.6666666666666666</v>
      </c>
      <c r="H46" s="42">
        <v>22</v>
      </c>
      <c r="I46" s="42">
        <f t="shared" si="2"/>
        <v>56</v>
      </c>
      <c r="J46" s="43">
        <v>0.28800000000000003</v>
      </c>
      <c r="K46" s="43">
        <f t="shared" si="3"/>
        <v>0.717948717948718</v>
      </c>
      <c r="L46" s="45">
        <v>3</v>
      </c>
      <c r="M46" s="46">
        <v>0.127</v>
      </c>
    </row>
    <row r="47" spans="1:13" ht="18" customHeight="1">
      <c r="A47" s="2">
        <v>2012</v>
      </c>
      <c r="B47" s="50" t="s">
        <v>8</v>
      </c>
      <c r="C47" s="44">
        <v>247</v>
      </c>
      <c r="D47" s="40">
        <v>173</v>
      </c>
      <c r="E47" s="40">
        <f t="shared" si="0"/>
        <v>74</v>
      </c>
      <c r="F47" s="41">
        <v>0.6990000000000001</v>
      </c>
      <c r="G47" s="41">
        <f t="shared" si="1"/>
        <v>0.29959514170040485</v>
      </c>
      <c r="H47" s="42">
        <v>163</v>
      </c>
      <c r="I47" s="42">
        <f t="shared" si="2"/>
        <v>84</v>
      </c>
      <c r="J47" s="43">
        <v>0.657</v>
      </c>
      <c r="K47" s="43">
        <f t="shared" si="3"/>
        <v>0.340080971659919</v>
      </c>
      <c r="L47" s="45">
        <v>10</v>
      </c>
      <c r="M47" s="46">
        <v>0.06</v>
      </c>
    </row>
    <row r="48" spans="1:13" ht="18" customHeight="1">
      <c r="A48" s="2">
        <v>2011</v>
      </c>
      <c r="B48" s="50" t="s">
        <v>9</v>
      </c>
      <c r="C48" s="44">
        <v>272</v>
      </c>
      <c r="D48" s="40">
        <v>209</v>
      </c>
      <c r="E48" s="40">
        <f t="shared" si="0"/>
        <v>63</v>
      </c>
      <c r="F48" s="41">
        <v>0.768</v>
      </c>
      <c r="G48" s="41">
        <f t="shared" si="1"/>
        <v>0.23161764705882354</v>
      </c>
      <c r="H48" s="42">
        <v>203</v>
      </c>
      <c r="I48" s="42">
        <f t="shared" si="2"/>
        <v>69</v>
      </c>
      <c r="J48" s="43">
        <v>0.746</v>
      </c>
      <c r="K48" s="43">
        <f t="shared" si="3"/>
        <v>0.2536764705882353</v>
      </c>
      <c r="L48" s="45">
        <v>6</v>
      </c>
      <c r="M48" s="46">
        <v>0.027999999999999997</v>
      </c>
    </row>
    <row r="49" spans="1:13" ht="18" customHeight="1">
      <c r="A49" s="2">
        <v>2011</v>
      </c>
      <c r="B49" s="50" t="s">
        <v>6</v>
      </c>
      <c r="C49" s="44">
        <v>324</v>
      </c>
      <c r="D49" s="40">
        <v>193</v>
      </c>
      <c r="E49" s="40">
        <f t="shared" si="0"/>
        <v>131</v>
      </c>
      <c r="F49" s="41">
        <v>0.597</v>
      </c>
      <c r="G49" s="41">
        <f t="shared" si="1"/>
        <v>0.404320987654321</v>
      </c>
      <c r="H49" s="42">
        <v>176</v>
      </c>
      <c r="I49" s="42">
        <f t="shared" si="2"/>
        <v>148</v>
      </c>
      <c r="J49" s="43">
        <v>0.544</v>
      </c>
      <c r="K49" s="43">
        <f t="shared" si="3"/>
        <v>0.4567901234567901</v>
      </c>
      <c r="L49" s="45">
        <v>17</v>
      </c>
      <c r="M49" s="46">
        <v>0.08900000000000001</v>
      </c>
    </row>
    <row r="50" spans="1:13" ht="18" customHeight="1">
      <c r="A50" s="2">
        <v>2011</v>
      </c>
      <c r="B50" s="50" t="s">
        <v>5</v>
      </c>
      <c r="C50" s="44">
        <v>81</v>
      </c>
      <c r="D50" s="40">
        <v>28</v>
      </c>
      <c r="E50" s="40">
        <f t="shared" si="0"/>
        <v>53</v>
      </c>
      <c r="F50" s="41">
        <v>0.342</v>
      </c>
      <c r="G50" s="41">
        <f t="shared" si="1"/>
        <v>0.654320987654321</v>
      </c>
      <c r="H50" s="42">
        <v>24</v>
      </c>
      <c r="I50" s="42">
        <f t="shared" si="2"/>
        <v>57</v>
      </c>
      <c r="J50" s="43">
        <v>0.295</v>
      </c>
      <c r="K50" s="43">
        <f t="shared" si="3"/>
        <v>0.7037037037037037</v>
      </c>
      <c r="L50" s="45">
        <v>4</v>
      </c>
      <c r="M50" s="46">
        <v>0.139</v>
      </c>
    </row>
    <row r="51" spans="1:13" ht="18" customHeight="1">
      <c r="A51" s="2">
        <v>2011</v>
      </c>
      <c r="B51" s="50" t="s">
        <v>8</v>
      </c>
      <c r="C51" s="44">
        <v>243</v>
      </c>
      <c r="D51" s="40">
        <v>168</v>
      </c>
      <c r="E51" s="40">
        <f t="shared" si="0"/>
        <v>75</v>
      </c>
      <c r="F51" s="41">
        <v>0.691</v>
      </c>
      <c r="G51" s="41">
        <f t="shared" si="1"/>
        <v>0.30864197530864196</v>
      </c>
      <c r="H51" s="42">
        <v>157</v>
      </c>
      <c r="I51" s="42">
        <f t="shared" si="2"/>
        <v>86</v>
      </c>
      <c r="J51" s="43">
        <v>0.645</v>
      </c>
      <c r="K51" s="43">
        <f t="shared" si="3"/>
        <v>0.35390946502057613</v>
      </c>
      <c r="L51" s="45">
        <v>11</v>
      </c>
      <c r="M51" s="46">
        <v>0.067</v>
      </c>
    </row>
    <row r="52" spans="1:13" ht="18" customHeight="1">
      <c r="A52" s="2">
        <v>2010</v>
      </c>
      <c r="B52" s="50" t="s">
        <v>9</v>
      </c>
      <c r="C52" s="44">
        <v>262</v>
      </c>
      <c r="D52" s="40">
        <v>201</v>
      </c>
      <c r="E52" s="40">
        <f t="shared" si="0"/>
        <v>61</v>
      </c>
      <c r="F52" s="41">
        <v>0.768</v>
      </c>
      <c r="G52" s="41">
        <f t="shared" si="1"/>
        <v>0.23282442748091603</v>
      </c>
      <c r="H52" s="42">
        <v>195</v>
      </c>
      <c r="I52" s="42">
        <f t="shared" si="2"/>
        <v>67</v>
      </c>
      <c r="J52" s="43">
        <v>0.742</v>
      </c>
      <c r="K52" s="43">
        <f t="shared" si="3"/>
        <v>0.25572519083969464</v>
      </c>
      <c r="L52" s="45">
        <v>7</v>
      </c>
      <c r="M52" s="46">
        <v>0.034</v>
      </c>
    </row>
    <row r="53" spans="1:13" ht="18" customHeight="1">
      <c r="A53" s="2">
        <v>2010</v>
      </c>
      <c r="B53" s="50" t="s">
        <v>6</v>
      </c>
      <c r="C53" s="44">
        <v>314</v>
      </c>
      <c r="D53" s="40">
        <v>190</v>
      </c>
      <c r="E53" s="40">
        <f t="shared" si="0"/>
        <v>124</v>
      </c>
      <c r="F53" s="41">
        <v>0.606</v>
      </c>
      <c r="G53" s="41">
        <f t="shared" si="1"/>
        <v>0.39490445859872614</v>
      </c>
      <c r="H53" s="42">
        <v>173</v>
      </c>
      <c r="I53" s="42">
        <f t="shared" si="2"/>
        <v>141</v>
      </c>
      <c r="J53" s="43">
        <v>0.552</v>
      </c>
      <c r="K53" s="43">
        <f t="shared" si="3"/>
        <v>0.44904458598726116</v>
      </c>
      <c r="L53" s="45">
        <v>17</v>
      </c>
      <c r="M53" s="46">
        <v>0.08900000000000001</v>
      </c>
    </row>
    <row r="54" spans="1:13" ht="18" customHeight="1">
      <c r="A54" s="2">
        <v>2010</v>
      </c>
      <c r="B54" s="50" t="s">
        <v>5</v>
      </c>
      <c r="C54" s="44">
        <v>95</v>
      </c>
      <c r="D54" s="40">
        <v>34</v>
      </c>
      <c r="E54" s="40">
        <f t="shared" si="0"/>
        <v>61</v>
      </c>
      <c r="F54" s="41">
        <v>0.354</v>
      </c>
      <c r="G54" s="41">
        <f t="shared" si="1"/>
        <v>0.6421052631578947</v>
      </c>
      <c r="H54" s="42">
        <v>28</v>
      </c>
      <c r="I54" s="42">
        <f t="shared" si="2"/>
        <v>67</v>
      </c>
      <c r="J54" s="43">
        <v>0.3</v>
      </c>
      <c r="K54" s="43">
        <f t="shared" si="3"/>
        <v>0.7052631578947368</v>
      </c>
      <c r="L54" s="45">
        <v>5</v>
      </c>
      <c r="M54" s="46">
        <v>0.154</v>
      </c>
    </row>
    <row r="55" spans="1:13" ht="18" customHeight="1">
      <c r="A55" s="2">
        <v>2010</v>
      </c>
      <c r="B55" s="50" t="s">
        <v>8</v>
      </c>
      <c r="C55" s="44">
        <v>240</v>
      </c>
      <c r="D55" s="40">
        <v>166</v>
      </c>
      <c r="E55" s="40">
        <f t="shared" si="0"/>
        <v>74</v>
      </c>
      <c r="F55" s="41">
        <v>0.6920000000000001</v>
      </c>
      <c r="G55" s="41">
        <f t="shared" si="1"/>
        <v>0.30833333333333335</v>
      </c>
      <c r="H55" s="42">
        <v>155</v>
      </c>
      <c r="I55" s="42">
        <f t="shared" si="2"/>
        <v>85</v>
      </c>
      <c r="J55" s="43">
        <v>0.647</v>
      </c>
      <c r="K55" s="43">
        <f t="shared" si="3"/>
        <v>0.3541666666666667</v>
      </c>
      <c r="L55" s="45">
        <v>11</v>
      </c>
      <c r="M55" s="46">
        <v>0.064</v>
      </c>
    </row>
    <row r="56" spans="1:13" ht="13.5">
      <c r="A56" s="2">
        <v>2009</v>
      </c>
      <c r="B56" s="50" t="s">
        <v>9</v>
      </c>
      <c r="C56" s="44">
        <v>259</v>
      </c>
      <c r="D56" s="40">
        <v>202</v>
      </c>
      <c r="E56" s="40">
        <f t="shared" si="0"/>
        <v>57</v>
      </c>
      <c r="F56" s="41">
        <v>0.782</v>
      </c>
      <c r="G56" s="41">
        <f t="shared" si="1"/>
        <v>0.22007722007722008</v>
      </c>
      <c r="H56" s="42">
        <v>195</v>
      </c>
      <c r="I56" s="42">
        <f t="shared" si="2"/>
        <v>64</v>
      </c>
      <c r="J56" s="43">
        <v>0.755</v>
      </c>
      <c r="K56" s="43">
        <f t="shared" si="3"/>
        <v>0.2471042471042471</v>
      </c>
      <c r="L56" s="45">
        <v>7</v>
      </c>
      <c r="M56" s="46">
        <v>0.034</v>
      </c>
    </row>
    <row r="57" spans="1:13" ht="13.5">
      <c r="A57" s="2">
        <v>2009</v>
      </c>
      <c r="B57" s="50" t="s">
        <v>6</v>
      </c>
      <c r="C57" s="44">
        <v>322</v>
      </c>
      <c r="D57" s="40">
        <v>193</v>
      </c>
      <c r="E57" s="40">
        <f t="shared" si="0"/>
        <v>129</v>
      </c>
      <c r="F57" s="41">
        <v>0.6</v>
      </c>
      <c r="G57" s="41">
        <f t="shared" si="1"/>
        <v>0.40062111801242234</v>
      </c>
      <c r="H57" s="42">
        <v>177</v>
      </c>
      <c r="I57" s="42">
        <f t="shared" si="2"/>
        <v>145</v>
      </c>
      <c r="J57" s="43">
        <v>0.55</v>
      </c>
      <c r="K57" s="43">
        <f t="shared" si="3"/>
        <v>0.4503105590062112</v>
      </c>
      <c r="L57" s="45">
        <v>16</v>
      </c>
      <c r="M57" s="46">
        <v>0.083</v>
      </c>
    </row>
    <row r="58" spans="1:13" ht="13.5">
      <c r="A58" s="2">
        <v>2009</v>
      </c>
      <c r="B58" s="50" t="s">
        <v>5</v>
      </c>
      <c r="C58" s="44">
        <v>92</v>
      </c>
      <c r="D58" s="40">
        <v>31</v>
      </c>
      <c r="E58" s="40">
        <f t="shared" si="0"/>
        <v>61</v>
      </c>
      <c r="F58" s="41">
        <v>0.33399999999999996</v>
      </c>
      <c r="G58" s="41">
        <f t="shared" si="1"/>
        <v>0.6630434782608695</v>
      </c>
      <c r="H58" s="42">
        <v>27</v>
      </c>
      <c r="I58" s="42">
        <f t="shared" si="2"/>
        <v>65</v>
      </c>
      <c r="J58" s="43">
        <v>0.29100000000000004</v>
      </c>
      <c r="K58" s="43">
        <f t="shared" si="3"/>
        <v>0.7065217391304348</v>
      </c>
      <c r="L58" s="45">
        <v>4</v>
      </c>
      <c r="M58" s="46">
        <v>0.13</v>
      </c>
    </row>
    <row r="59" spans="1:13" ht="13.5">
      <c r="A59" s="2">
        <v>2009</v>
      </c>
      <c r="B59" s="50" t="s">
        <v>8</v>
      </c>
      <c r="C59" s="44">
        <v>243</v>
      </c>
      <c r="D59" s="40">
        <v>171</v>
      </c>
      <c r="E59" s="40">
        <f t="shared" si="0"/>
        <v>72</v>
      </c>
      <c r="F59" s="41">
        <v>0.7040000000000001</v>
      </c>
      <c r="G59" s="41">
        <f t="shared" si="1"/>
        <v>0.2962962962962963</v>
      </c>
      <c r="H59" s="42">
        <v>160</v>
      </c>
      <c r="I59" s="42">
        <f t="shared" si="2"/>
        <v>83</v>
      </c>
      <c r="J59" s="43">
        <v>0.6579999999999999</v>
      </c>
      <c r="K59" s="43">
        <f t="shared" si="3"/>
        <v>0.34156378600823045</v>
      </c>
      <c r="L59" s="45">
        <v>11</v>
      </c>
      <c r="M59" s="46">
        <v>0.066</v>
      </c>
    </row>
    <row r="60" spans="1:13" ht="13.5">
      <c r="A60" s="2">
        <v>2008</v>
      </c>
      <c r="B60" s="50" t="s">
        <v>9</v>
      </c>
      <c r="C60" s="44">
        <v>249</v>
      </c>
      <c r="D60" s="40">
        <v>197</v>
      </c>
      <c r="E60" s="40">
        <f aca="true" t="shared" si="4" ref="E60:E83">C60-D60</f>
        <v>52</v>
      </c>
      <c r="F60" s="41">
        <v>0.789</v>
      </c>
      <c r="G60" s="41">
        <f aca="true" t="shared" si="5" ref="G60:G83">E60/C60</f>
        <v>0.20883534136546184</v>
      </c>
      <c r="H60" s="42">
        <v>192</v>
      </c>
      <c r="I60" s="42">
        <f aca="true" t="shared" si="6" ref="I60:I83">C60-H60</f>
        <v>57</v>
      </c>
      <c r="J60" s="43">
        <v>0.77</v>
      </c>
      <c r="K60" s="43">
        <f aca="true" t="shared" si="7" ref="K60:K83">I60/C60</f>
        <v>0.2289156626506024</v>
      </c>
      <c r="L60" s="45">
        <v>5</v>
      </c>
      <c r="M60" s="46">
        <v>0.025</v>
      </c>
    </row>
    <row r="61" spans="1:13" ht="13.5">
      <c r="A61" s="2">
        <v>2008</v>
      </c>
      <c r="B61" s="50" t="s">
        <v>6</v>
      </c>
      <c r="C61" s="44">
        <v>338</v>
      </c>
      <c r="D61" s="40">
        <v>204</v>
      </c>
      <c r="E61" s="40">
        <f t="shared" si="4"/>
        <v>134</v>
      </c>
      <c r="F61" s="41">
        <v>0.605</v>
      </c>
      <c r="G61" s="41">
        <f t="shared" si="5"/>
        <v>0.39644970414201186</v>
      </c>
      <c r="H61" s="42">
        <v>194</v>
      </c>
      <c r="I61" s="42">
        <f t="shared" si="6"/>
        <v>144</v>
      </c>
      <c r="J61" s="43">
        <v>0.575</v>
      </c>
      <c r="K61" s="43">
        <f t="shared" si="7"/>
        <v>0.4260355029585799</v>
      </c>
      <c r="L61" s="45">
        <v>10</v>
      </c>
      <c r="M61" s="46">
        <v>0.051</v>
      </c>
    </row>
    <row r="62" spans="1:13" ht="13.5">
      <c r="A62" s="2">
        <v>2008</v>
      </c>
      <c r="B62" s="50" t="s">
        <v>5</v>
      </c>
      <c r="C62" s="44">
        <v>80</v>
      </c>
      <c r="D62" s="40">
        <v>25</v>
      </c>
      <c r="E62" s="40">
        <f t="shared" si="4"/>
        <v>55</v>
      </c>
      <c r="F62" s="41">
        <v>0.314</v>
      </c>
      <c r="G62" s="41">
        <f t="shared" si="5"/>
        <v>0.6875</v>
      </c>
      <c r="H62" s="42">
        <v>23</v>
      </c>
      <c r="I62" s="42">
        <f t="shared" si="6"/>
        <v>57</v>
      </c>
      <c r="J62" s="43">
        <v>0.289</v>
      </c>
      <c r="K62" s="43">
        <f t="shared" si="7"/>
        <v>0.7125</v>
      </c>
      <c r="L62" s="45">
        <v>2</v>
      </c>
      <c r="M62" s="46">
        <v>0.079</v>
      </c>
    </row>
    <row r="63" spans="1:13" ht="13.5">
      <c r="A63" s="2">
        <v>2008</v>
      </c>
      <c r="B63" s="50" t="s">
        <v>8</v>
      </c>
      <c r="C63" s="44">
        <v>235</v>
      </c>
      <c r="D63" s="40">
        <v>172</v>
      </c>
      <c r="E63" s="40">
        <f t="shared" si="4"/>
        <v>63</v>
      </c>
      <c r="F63" s="41">
        <v>0.733</v>
      </c>
      <c r="G63" s="41">
        <f t="shared" si="5"/>
        <v>0.2680851063829787</v>
      </c>
      <c r="H63" s="42">
        <v>165</v>
      </c>
      <c r="I63" s="42">
        <f t="shared" si="6"/>
        <v>70</v>
      </c>
      <c r="J63" s="43">
        <v>0.7</v>
      </c>
      <c r="K63" s="43">
        <f t="shared" si="7"/>
        <v>0.2978723404255319</v>
      </c>
      <c r="L63" s="45">
        <v>8</v>
      </c>
      <c r="M63" s="46">
        <v>0.045</v>
      </c>
    </row>
    <row r="64" spans="1:13" ht="13.5">
      <c r="A64" s="2">
        <v>2007</v>
      </c>
      <c r="B64" s="50" t="s">
        <v>9</v>
      </c>
      <c r="C64" s="44">
        <v>231</v>
      </c>
      <c r="D64" s="40">
        <v>184</v>
      </c>
      <c r="E64" s="40">
        <f t="shared" si="4"/>
        <v>47</v>
      </c>
      <c r="F64" s="41">
        <v>0.794</v>
      </c>
      <c r="G64" s="41">
        <f t="shared" si="5"/>
        <v>0.20346320346320346</v>
      </c>
      <c r="H64" s="42">
        <v>179</v>
      </c>
      <c r="I64" s="42">
        <f t="shared" si="6"/>
        <v>52</v>
      </c>
      <c r="J64" s="43">
        <v>0.775</v>
      </c>
      <c r="K64" s="43">
        <f t="shared" si="7"/>
        <v>0.22510822510822512</v>
      </c>
      <c r="L64" s="45">
        <v>4</v>
      </c>
      <c r="M64" s="46">
        <v>0.024</v>
      </c>
    </row>
    <row r="65" spans="1:13" ht="13.5">
      <c r="A65" s="2">
        <v>2007</v>
      </c>
      <c r="B65" s="50" t="s">
        <v>6</v>
      </c>
      <c r="C65" s="44">
        <v>338</v>
      </c>
      <c r="D65" s="40">
        <v>210</v>
      </c>
      <c r="E65" s="40">
        <f t="shared" si="4"/>
        <v>128</v>
      </c>
      <c r="F65" s="41">
        <v>0.621</v>
      </c>
      <c r="G65" s="41">
        <f t="shared" si="5"/>
        <v>0.378698224852071</v>
      </c>
      <c r="H65" s="42">
        <v>201</v>
      </c>
      <c r="I65" s="42">
        <f t="shared" si="6"/>
        <v>137</v>
      </c>
      <c r="J65" s="43">
        <v>0.595</v>
      </c>
      <c r="K65" s="43">
        <f t="shared" si="7"/>
        <v>0.40532544378698226</v>
      </c>
      <c r="L65" s="45">
        <v>9</v>
      </c>
      <c r="M65" s="46">
        <v>0.040999999999999995</v>
      </c>
    </row>
    <row r="66" spans="1:13" ht="13.5">
      <c r="A66" s="2">
        <v>2007</v>
      </c>
      <c r="B66" s="50" t="s">
        <v>5</v>
      </c>
      <c r="C66" s="44">
        <v>87</v>
      </c>
      <c r="D66" s="40">
        <v>29</v>
      </c>
      <c r="E66" s="40">
        <f t="shared" si="4"/>
        <v>58</v>
      </c>
      <c r="F66" s="41">
        <v>0.33399999999999996</v>
      </c>
      <c r="G66" s="41">
        <f t="shared" si="5"/>
        <v>0.6666666666666666</v>
      </c>
      <c r="H66" s="42">
        <v>27</v>
      </c>
      <c r="I66" s="42">
        <f t="shared" si="6"/>
        <v>60</v>
      </c>
      <c r="J66" s="43">
        <v>0.308</v>
      </c>
      <c r="K66" s="43">
        <f t="shared" si="7"/>
        <v>0.6896551724137931</v>
      </c>
      <c r="L66" s="45">
        <v>2</v>
      </c>
      <c r="M66" s="46">
        <v>0.076</v>
      </c>
    </row>
    <row r="67" spans="1:13" ht="13.5">
      <c r="A67" s="2">
        <v>2007</v>
      </c>
      <c r="B67" s="50" t="s">
        <v>8</v>
      </c>
      <c r="C67" s="44">
        <v>238</v>
      </c>
      <c r="D67" s="40">
        <v>172</v>
      </c>
      <c r="E67" s="40">
        <f t="shared" si="4"/>
        <v>66</v>
      </c>
      <c r="F67" s="41">
        <v>0.723</v>
      </c>
      <c r="G67" s="41">
        <f t="shared" si="5"/>
        <v>0.2773109243697479</v>
      </c>
      <c r="H67" s="42">
        <v>167</v>
      </c>
      <c r="I67" s="42">
        <f t="shared" si="6"/>
        <v>71</v>
      </c>
      <c r="J67" s="43">
        <v>0.701</v>
      </c>
      <c r="K67" s="43">
        <f t="shared" si="7"/>
        <v>0.29831932773109243</v>
      </c>
      <c r="L67" s="45">
        <v>5</v>
      </c>
      <c r="M67" s="46">
        <v>0.032</v>
      </c>
    </row>
    <row r="68" spans="1:13" ht="13.5">
      <c r="A68" s="2">
        <v>2006</v>
      </c>
      <c r="B68" s="50" t="s">
        <v>9</v>
      </c>
      <c r="C68" s="44">
        <v>235</v>
      </c>
      <c r="D68" s="40">
        <v>183</v>
      </c>
      <c r="E68" s="40">
        <f t="shared" si="4"/>
        <v>52</v>
      </c>
      <c r="F68" s="41">
        <v>0.775</v>
      </c>
      <c r="G68" s="41">
        <f t="shared" si="5"/>
        <v>0.22127659574468084</v>
      </c>
      <c r="H68" s="42">
        <v>179</v>
      </c>
      <c r="I68" s="42">
        <f t="shared" si="6"/>
        <v>56</v>
      </c>
      <c r="J68" s="43">
        <v>0.7609999999999999</v>
      </c>
      <c r="K68" s="43">
        <f t="shared" si="7"/>
        <v>0.23829787234042554</v>
      </c>
      <c r="L68" s="45">
        <v>4</v>
      </c>
      <c r="M68" s="46">
        <v>0.019</v>
      </c>
    </row>
    <row r="69" spans="1:13" ht="13.5">
      <c r="A69" s="2">
        <v>2006</v>
      </c>
      <c r="B69" s="50" t="s">
        <v>6</v>
      </c>
      <c r="C69" s="44">
        <v>329</v>
      </c>
      <c r="D69" s="40">
        <v>211</v>
      </c>
      <c r="E69" s="40">
        <f t="shared" si="4"/>
        <v>118</v>
      </c>
      <c r="F69" s="41">
        <v>0.64</v>
      </c>
      <c r="G69" s="41">
        <f t="shared" si="5"/>
        <v>0.3586626139817629</v>
      </c>
      <c r="H69" s="42">
        <v>203</v>
      </c>
      <c r="I69" s="42">
        <f t="shared" si="6"/>
        <v>126</v>
      </c>
      <c r="J69" s="43">
        <v>0.615</v>
      </c>
      <c r="K69" s="43">
        <f t="shared" si="7"/>
        <v>0.3829787234042553</v>
      </c>
      <c r="L69" s="45">
        <v>8</v>
      </c>
      <c r="M69" s="46">
        <v>0.038</v>
      </c>
    </row>
    <row r="70" spans="1:13" ht="13.5">
      <c r="A70" s="2">
        <v>2006</v>
      </c>
      <c r="B70" s="50" t="s">
        <v>5</v>
      </c>
      <c r="C70" s="44">
        <v>94</v>
      </c>
      <c r="D70" s="40">
        <v>34</v>
      </c>
      <c r="E70" s="40">
        <f t="shared" si="4"/>
        <v>60</v>
      </c>
      <c r="F70" s="41">
        <v>0.361</v>
      </c>
      <c r="G70" s="41">
        <f t="shared" si="5"/>
        <v>0.6382978723404256</v>
      </c>
      <c r="H70" s="42">
        <v>32</v>
      </c>
      <c r="I70" s="42">
        <f t="shared" si="6"/>
        <v>62</v>
      </c>
      <c r="J70" s="43">
        <v>0.33799999999999997</v>
      </c>
      <c r="K70" s="43">
        <f t="shared" si="7"/>
        <v>0.6595744680851063</v>
      </c>
      <c r="L70" s="45">
        <v>2</v>
      </c>
      <c r="M70" s="46">
        <v>0.063</v>
      </c>
    </row>
    <row r="71" spans="1:13" ht="13.5">
      <c r="A71" s="2">
        <v>2006</v>
      </c>
      <c r="B71" s="50" t="s">
        <v>8</v>
      </c>
      <c r="C71" s="44">
        <v>231</v>
      </c>
      <c r="D71" s="40">
        <v>168</v>
      </c>
      <c r="E71" s="40">
        <f t="shared" si="4"/>
        <v>63</v>
      </c>
      <c r="F71" s="41">
        <v>0.726</v>
      </c>
      <c r="G71" s="41">
        <f t="shared" si="5"/>
        <v>0.2727272727272727</v>
      </c>
      <c r="H71" s="42">
        <v>162</v>
      </c>
      <c r="I71" s="42">
        <f t="shared" si="6"/>
        <v>69</v>
      </c>
      <c r="J71" s="43">
        <v>0.703</v>
      </c>
      <c r="K71" s="43">
        <f t="shared" si="7"/>
        <v>0.2987012987012987</v>
      </c>
      <c r="L71" s="45">
        <v>5</v>
      </c>
      <c r="M71" s="46">
        <v>0.032</v>
      </c>
    </row>
    <row r="72" spans="1:13" ht="13.5">
      <c r="A72" s="2">
        <v>2005</v>
      </c>
      <c r="B72" s="50" t="s">
        <v>9</v>
      </c>
      <c r="C72" s="44">
        <v>232</v>
      </c>
      <c r="D72" s="40">
        <v>180</v>
      </c>
      <c r="E72" s="40">
        <f t="shared" si="4"/>
        <v>52</v>
      </c>
      <c r="F72" s="41">
        <v>0.7759999999999999</v>
      </c>
      <c r="G72" s="41">
        <f t="shared" si="5"/>
        <v>0.22413793103448276</v>
      </c>
      <c r="H72" s="42">
        <v>176</v>
      </c>
      <c r="I72" s="42">
        <f t="shared" si="6"/>
        <v>56</v>
      </c>
      <c r="J72" s="43">
        <v>0.76</v>
      </c>
      <c r="K72" s="43">
        <f t="shared" si="7"/>
        <v>0.2413793103448276</v>
      </c>
      <c r="L72" s="45">
        <v>4</v>
      </c>
      <c r="M72" s="46">
        <v>0.021</v>
      </c>
    </row>
    <row r="73" spans="1:13" ht="13.5">
      <c r="A73" s="2">
        <v>2005</v>
      </c>
      <c r="B73" s="50" t="s">
        <v>6</v>
      </c>
      <c r="C73" s="44">
        <v>333</v>
      </c>
      <c r="D73" s="40">
        <v>218</v>
      </c>
      <c r="E73" s="40">
        <f t="shared" si="4"/>
        <v>115</v>
      </c>
      <c r="F73" s="41">
        <v>0.654</v>
      </c>
      <c r="G73" s="41">
        <f t="shared" si="5"/>
        <v>0.34534534534534533</v>
      </c>
      <c r="H73" s="42">
        <v>207</v>
      </c>
      <c r="I73" s="42">
        <f t="shared" si="6"/>
        <v>126</v>
      </c>
      <c r="J73" s="43">
        <v>0.621</v>
      </c>
      <c r="K73" s="43">
        <f t="shared" si="7"/>
        <v>0.3783783783783784</v>
      </c>
      <c r="L73" s="45">
        <v>11</v>
      </c>
      <c r="M73" s="46">
        <v>0.05</v>
      </c>
    </row>
    <row r="74" spans="1:13" ht="13.5">
      <c r="A74" s="2">
        <v>2005</v>
      </c>
      <c r="B74" s="50" t="s">
        <v>5</v>
      </c>
      <c r="C74" s="44">
        <v>100</v>
      </c>
      <c r="D74" s="40">
        <v>34</v>
      </c>
      <c r="E74" s="40">
        <f t="shared" si="4"/>
        <v>66</v>
      </c>
      <c r="F74" s="41">
        <v>0.336</v>
      </c>
      <c r="G74" s="41">
        <f t="shared" si="5"/>
        <v>0.66</v>
      </c>
      <c r="H74" s="42">
        <v>30</v>
      </c>
      <c r="I74" s="42">
        <f t="shared" si="6"/>
        <v>70</v>
      </c>
      <c r="J74" s="43">
        <v>0.303</v>
      </c>
      <c r="K74" s="43">
        <f t="shared" si="7"/>
        <v>0.7</v>
      </c>
      <c r="L74" s="45">
        <v>3</v>
      </c>
      <c r="M74" s="46">
        <v>0.09699999999999999</v>
      </c>
    </row>
    <row r="75" spans="1:13" ht="13.5">
      <c r="A75" s="2">
        <v>2005</v>
      </c>
      <c r="B75" s="50" t="s">
        <v>8</v>
      </c>
      <c r="C75" s="44">
        <v>233</v>
      </c>
      <c r="D75" s="40">
        <v>171</v>
      </c>
      <c r="E75" s="40">
        <f t="shared" si="4"/>
        <v>62</v>
      </c>
      <c r="F75" s="41">
        <v>0.7340000000000001</v>
      </c>
      <c r="G75" s="41">
        <f t="shared" si="5"/>
        <v>0.26609442060085836</v>
      </c>
      <c r="H75" s="42">
        <v>166</v>
      </c>
      <c r="I75" s="42">
        <f t="shared" si="6"/>
        <v>67</v>
      </c>
      <c r="J75" s="43">
        <v>0.7120000000000001</v>
      </c>
      <c r="K75" s="43">
        <f t="shared" si="7"/>
        <v>0.2875536480686695</v>
      </c>
      <c r="L75" s="45">
        <v>5</v>
      </c>
      <c r="M75" s="46">
        <v>0.03</v>
      </c>
    </row>
    <row r="76" spans="1:13" ht="13.5">
      <c r="A76" s="2">
        <v>2004</v>
      </c>
      <c r="B76" s="50" t="s">
        <v>9</v>
      </c>
      <c r="C76" s="44">
        <v>214</v>
      </c>
      <c r="D76" s="40">
        <v>167</v>
      </c>
      <c r="E76" s="40">
        <f t="shared" si="4"/>
        <v>47</v>
      </c>
      <c r="F76" s="41">
        <v>0.78</v>
      </c>
      <c r="G76" s="41">
        <f t="shared" si="5"/>
        <v>0.21962616822429906</v>
      </c>
      <c r="H76" s="42">
        <v>163</v>
      </c>
      <c r="I76" s="42">
        <f t="shared" si="6"/>
        <v>51</v>
      </c>
      <c r="J76" s="43">
        <v>0.759</v>
      </c>
      <c r="K76" s="43">
        <f t="shared" si="7"/>
        <v>0.2383177570093458</v>
      </c>
      <c r="L76" s="45">
        <v>4</v>
      </c>
      <c r="M76" s="46">
        <v>0.026000000000000002</v>
      </c>
    </row>
    <row r="77" spans="1:13" ht="13.5">
      <c r="A77" s="2">
        <v>2004</v>
      </c>
      <c r="B77" s="50" t="s">
        <v>6</v>
      </c>
      <c r="C77" s="44">
        <v>353</v>
      </c>
      <c r="D77" s="40">
        <v>225</v>
      </c>
      <c r="E77" s="40">
        <f t="shared" si="4"/>
        <v>128</v>
      </c>
      <c r="F77" s="41">
        <v>0.636</v>
      </c>
      <c r="G77" s="41">
        <f t="shared" si="5"/>
        <v>0.3626062322946176</v>
      </c>
      <c r="H77" s="42">
        <v>214</v>
      </c>
      <c r="I77" s="42">
        <f t="shared" si="6"/>
        <v>139</v>
      </c>
      <c r="J77" s="43">
        <v>0.606</v>
      </c>
      <c r="K77" s="43">
        <f t="shared" si="7"/>
        <v>0.3937677053824363</v>
      </c>
      <c r="L77" s="45">
        <v>11</v>
      </c>
      <c r="M77" s="46">
        <v>0.047</v>
      </c>
    </row>
    <row r="78" spans="1:13" ht="13.5">
      <c r="A78" s="2">
        <v>2004</v>
      </c>
      <c r="B78" s="50" t="s">
        <v>5</v>
      </c>
      <c r="C78" s="44">
        <v>106</v>
      </c>
      <c r="D78" s="40">
        <v>35</v>
      </c>
      <c r="E78" s="40">
        <f t="shared" si="4"/>
        <v>71</v>
      </c>
      <c r="F78" s="41">
        <v>0.33399999999999996</v>
      </c>
      <c r="G78" s="41">
        <f t="shared" si="5"/>
        <v>0.6698113207547169</v>
      </c>
      <c r="H78" s="42">
        <v>32</v>
      </c>
      <c r="I78" s="42">
        <f t="shared" si="6"/>
        <v>74</v>
      </c>
      <c r="J78" s="43">
        <v>0.298</v>
      </c>
      <c r="K78" s="43">
        <f t="shared" si="7"/>
        <v>0.6981132075471698</v>
      </c>
      <c r="L78" s="45">
        <v>4</v>
      </c>
      <c r="M78" s="46">
        <v>0.107</v>
      </c>
    </row>
    <row r="79" spans="1:13" ht="13.5">
      <c r="A79" s="2">
        <v>2004</v>
      </c>
      <c r="B79" s="50" t="s">
        <v>8</v>
      </c>
      <c r="C79" s="44">
        <v>226</v>
      </c>
      <c r="D79" s="40">
        <v>166</v>
      </c>
      <c r="E79" s="40">
        <f t="shared" si="4"/>
        <v>60</v>
      </c>
      <c r="F79" s="41">
        <v>0.735</v>
      </c>
      <c r="G79" s="41">
        <f t="shared" si="5"/>
        <v>0.26548672566371684</v>
      </c>
      <c r="H79" s="42">
        <v>162</v>
      </c>
      <c r="I79" s="42">
        <f t="shared" si="6"/>
        <v>64</v>
      </c>
      <c r="J79" s="43">
        <v>0.7140000000000001</v>
      </c>
      <c r="K79" s="43">
        <f t="shared" si="7"/>
        <v>0.2831858407079646</v>
      </c>
      <c r="L79" s="45">
        <v>5</v>
      </c>
      <c r="M79" s="46">
        <v>0.027999999999999997</v>
      </c>
    </row>
    <row r="80" spans="1:13" ht="13.5">
      <c r="A80" s="2">
        <v>2003</v>
      </c>
      <c r="B80" s="50" t="s">
        <v>9</v>
      </c>
      <c r="C80" s="44">
        <v>217</v>
      </c>
      <c r="D80" s="40">
        <v>168</v>
      </c>
      <c r="E80" s="40">
        <f t="shared" si="4"/>
        <v>49</v>
      </c>
      <c r="F80" s="41">
        <v>0.773</v>
      </c>
      <c r="G80" s="41">
        <f t="shared" si="5"/>
        <v>0.22580645161290322</v>
      </c>
      <c r="H80" s="42">
        <v>164</v>
      </c>
      <c r="I80" s="42">
        <f t="shared" si="6"/>
        <v>53</v>
      </c>
      <c r="J80" s="43">
        <v>0.754</v>
      </c>
      <c r="K80" s="43">
        <f t="shared" si="7"/>
        <v>0.24423963133640553</v>
      </c>
      <c r="L80" s="45">
        <v>4</v>
      </c>
      <c r="M80" s="46">
        <v>0.024</v>
      </c>
    </row>
    <row r="81" spans="1:13" ht="13.5">
      <c r="A81" s="2">
        <v>2003</v>
      </c>
      <c r="B81" s="50" t="s">
        <v>6</v>
      </c>
      <c r="C81" s="44">
        <v>339</v>
      </c>
      <c r="D81" s="40">
        <v>221</v>
      </c>
      <c r="E81" s="40">
        <f t="shared" si="4"/>
        <v>118</v>
      </c>
      <c r="F81" s="41">
        <v>0.653</v>
      </c>
      <c r="G81" s="41">
        <f t="shared" si="5"/>
        <v>0.3480825958702065</v>
      </c>
      <c r="H81" s="42">
        <v>210</v>
      </c>
      <c r="I81" s="42">
        <f t="shared" si="6"/>
        <v>129</v>
      </c>
      <c r="J81" s="43">
        <v>0.621</v>
      </c>
      <c r="K81" s="43">
        <f t="shared" si="7"/>
        <v>0.3805309734513274</v>
      </c>
      <c r="L81" s="45">
        <v>11</v>
      </c>
      <c r="M81" s="46">
        <v>0.049</v>
      </c>
    </row>
    <row r="82" spans="1:13" ht="13.5">
      <c r="A82" s="2">
        <v>2003</v>
      </c>
      <c r="B82" s="50" t="s">
        <v>5</v>
      </c>
      <c r="C82" s="44">
        <v>104</v>
      </c>
      <c r="D82" s="40">
        <v>36</v>
      </c>
      <c r="E82" s="40">
        <f t="shared" si="4"/>
        <v>68</v>
      </c>
      <c r="F82" s="41">
        <v>0.34</v>
      </c>
      <c r="G82" s="41">
        <f t="shared" si="5"/>
        <v>0.6538461538461539</v>
      </c>
      <c r="H82" s="42">
        <v>32</v>
      </c>
      <c r="I82" s="42">
        <f t="shared" si="6"/>
        <v>72</v>
      </c>
      <c r="J82" s="43">
        <v>0.308</v>
      </c>
      <c r="K82" s="43">
        <f t="shared" si="7"/>
        <v>0.6923076923076923</v>
      </c>
      <c r="L82" s="45">
        <v>3</v>
      </c>
      <c r="M82" s="46">
        <v>0.095</v>
      </c>
    </row>
    <row r="83" spans="1:13" ht="13.5">
      <c r="A83" s="3">
        <v>2003</v>
      </c>
      <c r="B83" s="51" t="s">
        <v>8</v>
      </c>
      <c r="C83" s="44">
        <v>220</v>
      </c>
      <c r="D83" s="40">
        <v>160</v>
      </c>
      <c r="E83" s="40">
        <f t="shared" si="4"/>
        <v>60</v>
      </c>
      <c r="F83" s="41">
        <v>0.725</v>
      </c>
      <c r="G83" s="41">
        <f t="shared" si="5"/>
        <v>0.2727272727272727</v>
      </c>
      <c r="H83" s="42">
        <v>155</v>
      </c>
      <c r="I83" s="42">
        <f t="shared" si="6"/>
        <v>65</v>
      </c>
      <c r="J83" s="43">
        <v>0.701</v>
      </c>
      <c r="K83" s="43">
        <f t="shared" si="7"/>
        <v>0.29545454545454547</v>
      </c>
      <c r="L83" s="45">
        <v>5</v>
      </c>
      <c r="M83" s="46">
        <v>0.033</v>
      </c>
    </row>
    <row r="84" spans="1:13" ht="13.5">
      <c r="A84" s="22" t="s">
        <v>23</v>
      </c>
      <c r="B84" s="2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4.25">
      <c r="A85" s="13" t="s">
        <v>7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</sheetData>
  <sheetProtection/>
  <mergeCells count="9">
    <mergeCell ref="A85:M85"/>
    <mergeCell ref="D2:G2"/>
    <mergeCell ref="H2:K2"/>
    <mergeCell ref="A1:M1"/>
    <mergeCell ref="A84:M84"/>
    <mergeCell ref="A2:A3"/>
    <mergeCell ref="L2:M2"/>
    <mergeCell ref="C2:C3"/>
    <mergeCell ref="B2:B3"/>
  </mergeCells>
  <printOptions horizontalCentered="1"/>
  <pageMargins left="0.7" right="0.7" top="0.75" bottom="0.75" header="0.3" footer="0.3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Mugnai, Clara D</cp:lastModifiedBy>
  <cp:lastPrinted>2014-11-10T19:00:22Z</cp:lastPrinted>
  <dcterms:created xsi:type="dcterms:W3CDTF">2011-01-26T16:54:00Z</dcterms:created>
  <dcterms:modified xsi:type="dcterms:W3CDTF">2023-07-18T13:26:56Z</dcterms:modified>
  <cp:category/>
  <cp:version/>
  <cp:contentType/>
  <cp:contentStatus/>
</cp:coreProperties>
</file>