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mbling Board\Auditors\3 Website Postings 2018\(7) July 2018\"/>
    </mc:Choice>
  </mc:AlternateContent>
  <bookViews>
    <workbookView xWindow="0" yWindow="0" windowWidth="28800" windowHeight="12240" tabRatio="599"/>
  </bookViews>
  <sheets>
    <sheet name="Sheet1" sheetId="1" r:id="rId1"/>
  </sheets>
  <definedNames>
    <definedName name="_xlnm.Print_Area" localSheetId="0">Sheet1!$A$1:$T$50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R27" i="1"/>
  <c r="Q27" i="1" l="1"/>
  <c r="S6" i="1"/>
  <c r="S7" i="1"/>
  <c r="S8" i="1"/>
  <c r="S41" i="1" l="1"/>
  <c r="S45" i="1"/>
  <c r="S46" i="1"/>
  <c r="S47" i="1"/>
  <c r="C48" i="1"/>
  <c r="D48" i="1"/>
  <c r="E48" i="1"/>
  <c r="F48" i="1"/>
  <c r="G48" i="1"/>
  <c r="H48" i="1"/>
  <c r="J48" i="1"/>
  <c r="K48" i="1"/>
  <c r="L48" i="1"/>
  <c r="N48" i="1"/>
  <c r="O48" i="1"/>
  <c r="P48" i="1"/>
  <c r="Q48" i="1"/>
  <c r="R48" i="1"/>
  <c r="O27" i="1" l="1"/>
  <c r="N27" i="1"/>
  <c r="T33" i="1" l="1"/>
  <c r="T35" i="1"/>
  <c r="T36" i="1"/>
  <c r="T37" i="1"/>
  <c r="T38" i="1"/>
  <c r="T39" i="1"/>
  <c r="S35" i="1"/>
  <c r="S36" i="1"/>
  <c r="S37" i="1"/>
  <c r="S38" i="1"/>
  <c r="S39" i="1"/>
  <c r="T11" i="1" l="1"/>
  <c r="S44" i="1" l="1"/>
  <c r="S48" i="1" s="1"/>
  <c r="S34" i="1"/>
  <c r="S40" i="1"/>
  <c r="S33" i="1"/>
  <c r="S15" i="1"/>
  <c r="S16" i="1"/>
  <c r="S17" i="1"/>
  <c r="S18" i="1"/>
  <c r="S19" i="1"/>
  <c r="S20" i="1"/>
  <c r="S21" i="1"/>
  <c r="S22" i="1"/>
  <c r="S23" i="1"/>
  <c r="S24" i="1"/>
  <c r="S25" i="1"/>
  <c r="S26" i="1"/>
  <c r="S14" i="1"/>
  <c r="S11" i="1"/>
  <c r="S9" i="1"/>
  <c r="T10" i="1"/>
  <c r="T45" i="1"/>
  <c r="T46" i="1"/>
  <c r="T47" i="1"/>
  <c r="T44" i="1"/>
  <c r="T34" i="1"/>
  <c r="T40" i="1"/>
  <c r="T41" i="1"/>
  <c r="T15" i="1"/>
  <c r="T16" i="1"/>
  <c r="T17" i="1"/>
  <c r="T18" i="1"/>
  <c r="T19" i="1"/>
  <c r="T20" i="1"/>
  <c r="T21" i="1"/>
  <c r="T22" i="1"/>
  <c r="T23" i="1"/>
  <c r="T24" i="1"/>
  <c r="T25" i="1"/>
  <c r="T26" i="1"/>
  <c r="T14" i="1"/>
  <c r="T7" i="1"/>
  <c r="T8" i="1"/>
  <c r="T9" i="1"/>
  <c r="T6" i="1"/>
  <c r="S27" i="1" l="1"/>
  <c r="G27" i="1"/>
  <c r="B48" i="1" l="1"/>
  <c r="F27" i="1"/>
  <c r="E27" i="1"/>
  <c r="D27" i="1"/>
  <c r="C27" i="1"/>
  <c r="B27" i="1"/>
  <c r="T27" i="1" l="1"/>
  <c r="T48" i="1"/>
</calcChain>
</file>

<file path=xl/sharedStrings.xml><?xml version="1.0" encoding="utf-8"?>
<sst xmlns="http://schemas.openxmlformats.org/spreadsheetml/2006/main" count="83" uniqueCount="58">
  <si>
    <t>MONTHLY SLOT ACTIVITY PER FACILITY FY 2017/2018</t>
  </si>
  <si>
    <t>OXFORD CASINO</t>
  </si>
  <si>
    <t>July</t>
  </si>
  <si>
    <t>August</t>
  </si>
  <si>
    <t>September</t>
  </si>
  <si>
    <t>October</t>
  </si>
  <si>
    <t>November</t>
  </si>
  <si>
    <t>January</t>
  </si>
  <si>
    <t>Y-T-D Total</t>
  </si>
  <si>
    <t>Number of Machines in Play</t>
  </si>
  <si>
    <t>Funds In Bills and Tickets</t>
  </si>
  <si>
    <t>Funds Out Bills and Tickets</t>
  </si>
  <si>
    <t>Unclaimed tickets (Dollar Value)</t>
  </si>
  <si>
    <t>Net Slot Revenue</t>
  </si>
  <si>
    <t>Distribution:</t>
  </si>
  <si>
    <t>Department of Education (K-12)</t>
  </si>
  <si>
    <t>University of Maine System</t>
  </si>
  <si>
    <t>Maine Maritime Academy</t>
  </si>
  <si>
    <t>Maine Community College System</t>
  </si>
  <si>
    <t>Penobscot and Passamaquoddy Tribes</t>
  </si>
  <si>
    <t>General Fund for Administrative Costs of GCB</t>
  </si>
  <si>
    <t>Host Municipality (Oxford)</t>
  </si>
  <si>
    <t>Agricultural Fair Support Fund</t>
  </si>
  <si>
    <t>Harness racing Purses</t>
  </si>
  <si>
    <t>Sire Stakes Fund</t>
  </si>
  <si>
    <t>Host County</t>
  </si>
  <si>
    <t>Dairy Improvement Fund</t>
  </si>
  <si>
    <t>Maine Milk Pool</t>
  </si>
  <si>
    <t>Total</t>
  </si>
  <si>
    <t>MONTHLY TABLE ACTIVITY PER FACILITY FY 2017/2018</t>
  </si>
  <si>
    <t>Number of Tables</t>
  </si>
  <si>
    <t>Table Opener (Dollar Value)</t>
  </si>
  <si>
    <t>Fills (Dollar Value)</t>
  </si>
  <si>
    <t>Credits (Dollar Value)</t>
  </si>
  <si>
    <t>Table Drop (Dollar Value)</t>
  </si>
  <si>
    <t>Table Closer (Dollar Value)</t>
  </si>
  <si>
    <t>GCB Admin Expense and Gambling Addition</t>
  </si>
  <si>
    <t>Host Municipality (Town of Oxford)</t>
  </si>
  <si>
    <t>Host County (Oxford County)</t>
  </si>
  <si>
    <t>December</t>
  </si>
  <si>
    <t>Total Tax revenue Due the State @ 46%</t>
  </si>
  <si>
    <t>Total Tax revenue Due the State @ 16%</t>
  </si>
  <si>
    <t>Average Slot Win %</t>
  </si>
  <si>
    <t>February</t>
  </si>
  <si>
    <t xml:space="preserve"> </t>
  </si>
  <si>
    <t>March</t>
  </si>
  <si>
    <t>April</t>
  </si>
  <si>
    <t xml:space="preserve">May </t>
  </si>
  <si>
    <t>May</t>
  </si>
  <si>
    <t>Progressive Jackpot Payouts</t>
  </si>
  <si>
    <t>Net Revenue Win / (loss)</t>
  </si>
  <si>
    <t>Progressive Player Contributions</t>
  </si>
  <si>
    <t>June</t>
  </si>
  <si>
    <t>07/01/2018 through 07/03/2018</t>
  </si>
  <si>
    <t>07/04/2018 through 07/10/2018</t>
  </si>
  <si>
    <t>7/25/2018 through 7/31/2018</t>
  </si>
  <si>
    <t>07/18/2018 through 07/24/2018</t>
  </si>
  <si>
    <t>07/11/2018 through 07/17/2018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</si>
</sst>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  <numFmt numFmtId="166" formatCode="0.000%"/>
    <numFmt numFmtId="167" formatCode="mmmm\ d\,\ yyyy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rgb="FF000000"/>
      <name val="Arial"/>
      <family val="2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1" fillId="12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1" fillId="1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1" fillId="20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1" fillId="2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1" fillId="28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1" fillId="3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1" fillId="9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1" fillId="1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1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1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1" fillId="2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1" fillId="29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2" fillId="3" borderId="0" applyNumberFormat="0" applyBorder="0" applyAlignment="0" applyProtection="0"/>
    <xf numFmtId="0" fontId="28" fillId="46" borderId="16" applyNumberFormat="0" applyAlignment="0" applyProtection="0"/>
    <xf numFmtId="0" fontId="28" fillId="46" borderId="16" applyNumberFormat="0" applyAlignment="0" applyProtection="0"/>
    <xf numFmtId="0" fontId="15" fillId="6" borderId="10" applyNumberFormat="0" applyAlignment="0" applyProtection="0"/>
    <xf numFmtId="0" fontId="29" fillId="47" borderId="17" applyNumberFormat="0" applyAlignment="0" applyProtection="0"/>
    <xf numFmtId="0" fontId="29" fillId="47" borderId="17" applyNumberFormat="0" applyAlignment="0" applyProtection="0"/>
    <xf numFmtId="0" fontId="17" fillId="7" borderId="1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" fillId="0" borderId="0" applyFill="0" applyBorder="0" applyAlignment="0" applyProtection="0"/>
    <xf numFmtId="167" fontId="3" fillId="0" borderId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3" fillId="0" borderId="0" applyFill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1" fillId="2" borderId="0" applyNumberFormat="0" applyBorder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8" fillId="0" borderId="7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9" fillId="0" borderId="8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10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38" borderId="16" applyNumberFormat="0" applyAlignment="0" applyProtection="0"/>
    <xf numFmtId="0" fontId="36" fillId="38" borderId="16" applyNumberFormat="0" applyAlignment="0" applyProtection="0"/>
    <xf numFmtId="0" fontId="13" fillId="5" borderId="10" applyNumberForma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16" fillId="0" borderId="12" applyNumberFormat="0" applyFill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2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35" borderId="22" applyNumberFormat="0" applyFont="0" applyAlignment="0" applyProtection="0"/>
    <xf numFmtId="0" fontId="24" fillId="35" borderId="22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40" fillId="46" borderId="23" applyNumberFormat="0" applyAlignment="0" applyProtection="0"/>
    <xf numFmtId="0" fontId="40" fillId="46" borderId="23" applyNumberFormat="0" applyAlignment="0" applyProtection="0"/>
    <xf numFmtId="0" fontId="14" fillId="6" borderId="1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20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4" applyNumberFormat="0" applyFont="0" applyAlignment="0" applyProtection="0"/>
  </cellStyleXfs>
  <cellXfs count="71">
    <xf numFmtId="0" fontId="0" fillId="0" borderId="0" xfId="0"/>
    <xf numFmtId="0" fontId="2" fillId="0" borderId="0" xfId="0" applyFont="1"/>
    <xf numFmtId="0" fontId="4" fillId="0" borderId="0" xfId="3" applyFont="1" applyFill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0" xfId="4" applyFont="1" applyBorder="1" applyProtection="1"/>
    <xf numFmtId="0" fontId="7" fillId="0" borderId="0" xfId="4" applyFont="1" applyBorder="1" applyAlignment="1" applyProtection="1">
      <alignment wrapText="1"/>
    </xf>
    <xf numFmtId="0" fontId="7" fillId="0" borderId="0" xfId="4" applyFont="1" applyBorder="1"/>
    <xf numFmtId="0" fontId="7" fillId="0" borderId="0" xfId="4" applyFont="1" applyFill="1" applyBorder="1" applyProtection="1"/>
    <xf numFmtId="0" fontId="7" fillId="0" borderId="0" xfId="4" applyFont="1" applyBorder="1" applyAlignment="1" applyProtection="1">
      <alignment horizontal="left" vertical="center" wrapText="1"/>
    </xf>
    <xf numFmtId="164" fontId="0" fillId="0" borderId="0" xfId="0" applyNumberFormat="1" applyFill="1" applyBorder="1" applyAlignment="1">
      <alignment horizontal="center" vertical="center"/>
    </xf>
    <xf numFmtId="44" fontId="0" fillId="0" borderId="2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0" fillId="0" borderId="1" xfId="0" applyNumberFormat="1" applyFill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0" fillId="0" borderId="1" xfId="1" applyNumberFormat="1" applyFon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44" fontId="0" fillId="0" borderId="2" xfId="1" applyNumberFormat="1" applyFont="1" applyBorder="1" applyAlignment="1">
      <alignment horizontal="right"/>
    </xf>
    <xf numFmtId="44" fontId="0" fillId="0" borderId="5" xfId="1" applyNumberFormat="1" applyFont="1" applyBorder="1" applyAlignment="1">
      <alignment horizontal="right"/>
    </xf>
    <xf numFmtId="44" fontId="5" fillId="0" borderId="4" xfId="0" applyNumberFormat="1" applyFont="1" applyBorder="1" applyAlignment="1">
      <alignment horizontal="right" vertical="top" wrapText="1"/>
    </xf>
    <xf numFmtId="165" fontId="0" fillId="0" borderId="4" xfId="0" applyNumberFormat="1" applyFill="1" applyBorder="1" applyAlignment="1">
      <alignment horizontal="right"/>
    </xf>
    <xf numFmtId="44" fontId="0" fillId="0" borderId="4" xfId="1" applyNumberFormat="1" applyFont="1" applyFill="1" applyBorder="1" applyAlignment="1">
      <alignment horizontal="right"/>
    </xf>
    <xf numFmtId="44" fontId="0" fillId="0" borderId="4" xfId="0" applyNumberFormat="1" applyBorder="1" applyAlignment="1">
      <alignment horizontal="right"/>
    </xf>
    <xf numFmtId="166" fontId="0" fillId="0" borderId="6" xfId="2" applyNumberFormat="1" applyFont="1" applyBorder="1" applyAlignment="1">
      <alignment horizontal="right"/>
    </xf>
    <xf numFmtId="44" fontId="6" fillId="0" borderId="4" xfId="0" applyNumberFormat="1" applyFont="1" applyBorder="1" applyAlignment="1">
      <alignment horizontal="right" vertical="top" wrapText="1"/>
    </xf>
    <xf numFmtId="44" fontId="2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44" fontId="5" fillId="0" borderId="2" xfId="0" applyNumberFormat="1" applyFont="1" applyBorder="1" applyAlignment="1">
      <alignment horizontal="right" vertical="top" wrapText="1"/>
    </xf>
    <xf numFmtId="44" fontId="5" fillId="0" borderId="1" xfId="0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right" vertical="top" wrapText="1"/>
    </xf>
    <xf numFmtId="44" fontId="5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right" vertical="center" wrapText="1"/>
    </xf>
    <xf numFmtId="44" fontId="0" fillId="0" borderId="1" xfId="1" applyFont="1" applyBorder="1" applyAlignment="1">
      <alignment horizontal="right"/>
    </xf>
    <xf numFmtId="44" fontId="0" fillId="0" borderId="0" xfId="0" applyNumberFormat="1" applyFill="1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2" xfId="0" applyNumberFormat="1" applyFill="1" applyBorder="1" applyAlignment="1">
      <alignment horizontal="right"/>
    </xf>
    <xf numFmtId="44" fontId="0" fillId="0" borderId="0" xfId="1" applyNumberFormat="1" applyFont="1" applyBorder="1" applyAlignment="1">
      <alignment horizontal="right"/>
    </xf>
    <xf numFmtId="44" fontId="0" fillId="0" borderId="3" xfId="1" applyNumberFormat="1" applyFont="1" applyBorder="1" applyAlignment="1">
      <alignment horizontal="right"/>
    </xf>
    <xf numFmtId="44" fontId="0" fillId="0" borderId="5" xfId="1" applyFont="1" applyFill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1" xfId="0" applyFill="1" applyBorder="1" applyAlignment="1">
      <alignment horizontal="right"/>
    </xf>
    <xf numFmtId="44" fontId="7" fillId="0" borderId="1" xfId="0" applyNumberFormat="1" applyFont="1" applyFill="1" applyBorder="1" applyAlignment="1">
      <alignment horizontal="right"/>
    </xf>
    <xf numFmtId="44" fontId="7" fillId="0" borderId="1" xfId="0" applyNumberFormat="1" applyFont="1" applyBorder="1" applyAlignment="1">
      <alignment horizontal="right"/>
    </xf>
    <xf numFmtId="44" fontId="7" fillId="0" borderId="2" xfId="0" applyNumberFormat="1" applyFont="1" applyFill="1" applyBorder="1" applyAlignment="1">
      <alignment horizontal="right"/>
    </xf>
    <xf numFmtId="44" fontId="7" fillId="0" borderId="2" xfId="0" applyNumberFormat="1" applyFont="1" applyBorder="1" applyAlignment="1">
      <alignment horizontal="right"/>
    </xf>
    <xf numFmtId="44" fontId="7" fillId="0" borderId="5" xfId="0" applyNumberFormat="1" applyFont="1" applyFill="1" applyBorder="1" applyAlignment="1">
      <alignment horizontal="right"/>
    </xf>
    <xf numFmtId="44" fontId="7" fillId="0" borderId="5" xfId="0" applyNumberFormat="1" applyFont="1" applyBorder="1" applyAlignment="1">
      <alignment horizontal="right"/>
    </xf>
    <xf numFmtId="44" fontId="0" fillId="0" borderId="5" xfId="0" applyNumberFormat="1" applyFill="1" applyBorder="1" applyAlignment="1">
      <alignment horizontal="right"/>
    </xf>
    <xf numFmtId="44" fontId="0" fillId="0" borderId="0" xfId="1" applyFont="1" applyBorder="1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horizontal="right"/>
    </xf>
    <xf numFmtId="164" fontId="0" fillId="0" borderId="0" xfId="0" applyNumberFormat="1" applyBorder="1" applyAlignment="1">
      <alignment horizontal="center" vertical="center"/>
    </xf>
    <xf numFmtId="44" fontId="0" fillId="0" borderId="4" xfId="0" applyNumberFormat="1" applyFill="1" applyBorder="1" applyAlignment="1">
      <alignment horizontal="right"/>
    </xf>
    <xf numFmtId="44" fontId="0" fillId="0" borderId="0" xfId="0" applyNumberFormat="1"/>
    <xf numFmtId="44" fontId="44" fillId="0" borderId="1" xfId="0" applyNumberFormat="1" applyFont="1" applyBorder="1" applyAlignment="1">
      <alignment horizontal="right"/>
    </xf>
    <xf numFmtId="44" fontId="44" fillId="0" borderId="6" xfId="0" applyNumberFormat="1" applyFont="1" applyBorder="1" applyAlignment="1">
      <alignment horizontal="right"/>
    </xf>
    <xf numFmtId="44" fontId="0" fillId="0" borderId="2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right"/>
    </xf>
    <xf numFmtId="44" fontId="2" fillId="0" borderId="4" xfId="1" applyFont="1" applyFill="1" applyBorder="1" applyAlignment="1">
      <alignment horizontal="right"/>
    </xf>
    <xf numFmtId="44" fontId="2" fillId="0" borderId="5" xfId="1" applyNumberFormat="1" applyFont="1" applyBorder="1" applyAlignment="1">
      <alignment horizontal="right"/>
    </xf>
    <xf numFmtId="44" fontId="2" fillId="0" borderId="6" xfId="0" applyNumberFormat="1" applyFont="1" applyFill="1" applyBorder="1" applyAlignment="1">
      <alignment horizontal="right"/>
    </xf>
    <xf numFmtId="44" fontId="2" fillId="0" borderId="6" xfId="1" applyNumberFormat="1" applyFont="1" applyBorder="1" applyAlignment="1">
      <alignment horizontal="right"/>
    </xf>
  </cellXfs>
  <cellStyles count="517">
    <cellStyle name="20% - Accent1 2" xfId="8"/>
    <cellStyle name="20% - Accent1 3" xfId="9"/>
    <cellStyle name="20% - Accent1 4" xfId="10"/>
    <cellStyle name="20% - Accent1 4 2" xfId="11"/>
    <cellStyle name="20% - Accent1 4 2 2" xfId="12"/>
    <cellStyle name="20% - Accent1 4 2 2 2" xfId="13"/>
    <cellStyle name="20% - Accent1 4 2 3" xfId="14"/>
    <cellStyle name="20% - Accent1 4 3" xfId="15"/>
    <cellStyle name="20% - Accent1 4 3 2" xfId="16"/>
    <cellStyle name="20% - Accent1 4 4" xfId="17"/>
    <cellStyle name="20% - Accent1 5" xfId="18"/>
    <cellStyle name="20% - Accent1 5 2" xfId="19"/>
    <cellStyle name="20% - Accent1 5 2 2" xfId="20"/>
    <cellStyle name="20% - Accent1 5 2 2 2" xfId="21"/>
    <cellStyle name="20% - Accent1 5 2 3" xfId="22"/>
    <cellStyle name="20% - Accent1 5 3" xfId="23"/>
    <cellStyle name="20% - Accent1 5 3 2" xfId="24"/>
    <cellStyle name="20% - Accent1 5 4" xfId="25"/>
    <cellStyle name="20% - Accent1 6" xfId="26"/>
    <cellStyle name="20% - Accent1 6 2" xfId="27"/>
    <cellStyle name="20% - Accent1 6 2 2" xfId="28"/>
    <cellStyle name="20% - Accent1 6 2 2 2" xfId="29"/>
    <cellStyle name="20% - Accent1 6 2 3" xfId="30"/>
    <cellStyle name="20% - Accent1 6 3" xfId="31"/>
    <cellStyle name="20% - Accent1 6 3 2" xfId="32"/>
    <cellStyle name="20% - Accent1 6 4" xfId="33"/>
    <cellStyle name="20% - Accent2 2" xfId="34"/>
    <cellStyle name="20% - Accent2 3" xfId="35"/>
    <cellStyle name="20% - Accent2 4" xfId="36"/>
    <cellStyle name="20% - Accent2 4 2" xfId="37"/>
    <cellStyle name="20% - Accent2 4 2 2" xfId="38"/>
    <cellStyle name="20% - Accent2 4 2 2 2" xfId="39"/>
    <cellStyle name="20% - Accent2 4 2 3" xfId="40"/>
    <cellStyle name="20% - Accent2 4 3" xfId="41"/>
    <cellStyle name="20% - Accent2 4 3 2" xfId="42"/>
    <cellStyle name="20% - Accent2 4 4" xfId="43"/>
    <cellStyle name="20% - Accent2 5" xfId="44"/>
    <cellStyle name="20% - Accent2 5 2" xfId="45"/>
    <cellStyle name="20% - Accent2 5 2 2" xfId="46"/>
    <cellStyle name="20% - Accent2 5 2 2 2" xfId="47"/>
    <cellStyle name="20% - Accent2 5 2 3" xfId="48"/>
    <cellStyle name="20% - Accent2 5 3" xfId="49"/>
    <cellStyle name="20% - Accent2 5 3 2" xfId="50"/>
    <cellStyle name="20% - Accent2 5 4" xfId="51"/>
    <cellStyle name="20% - Accent2 6" xfId="52"/>
    <cellStyle name="20% - Accent2 6 2" xfId="53"/>
    <cellStyle name="20% - Accent2 6 2 2" xfId="54"/>
    <cellStyle name="20% - Accent2 6 2 2 2" xfId="55"/>
    <cellStyle name="20% - Accent2 6 2 3" xfId="56"/>
    <cellStyle name="20% - Accent2 6 3" xfId="57"/>
    <cellStyle name="20% - Accent2 6 3 2" xfId="58"/>
    <cellStyle name="20% - Accent2 6 4" xfId="59"/>
    <cellStyle name="20% - Accent3 2" xfId="60"/>
    <cellStyle name="20% - Accent3 3" xfId="61"/>
    <cellStyle name="20% - Accent3 4" xfId="62"/>
    <cellStyle name="20% - Accent3 4 2" xfId="63"/>
    <cellStyle name="20% - Accent3 4 2 2" xfId="64"/>
    <cellStyle name="20% - Accent3 4 2 2 2" xfId="65"/>
    <cellStyle name="20% - Accent3 4 2 3" xfId="66"/>
    <cellStyle name="20% - Accent3 4 3" xfId="67"/>
    <cellStyle name="20% - Accent3 4 3 2" xfId="68"/>
    <cellStyle name="20% - Accent3 4 4" xfId="69"/>
    <cellStyle name="20% - Accent3 5" xfId="70"/>
    <cellStyle name="20% - Accent3 5 2" xfId="71"/>
    <cellStyle name="20% - Accent3 5 2 2" xfId="72"/>
    <cellStyle name="20% - Accent3 5 2 2 2" xfId="73"/>
    <cellStyle name="20% - Accent3 5 2 3" xfId="74"/>
    <cellStyle name="20% - Accent3 5 3" xfId="75"/>
    <cellStyle name="20% - Accent3 5 3 2" xfId="76"/>
    <cellStyle name="20% - Accent3 5 4" xfId="77"/>
    <cellStyle name="20% - Accent3 6" xfId="78"/>
    <cellStyle name="20% - Accent3 6 2" xfId="79"/>
    <cellStyle name="20% - Accent3 6 2 2" xfId="80"/>
    <cellStyle name="20% - Accent3 6 2 2 2" xfId="81"/>
    <cellStyle name="20% - Accent3 6 2 3" xfId="82"/>
    <cellStyle name="20% - Accent3 6 3" xfId="83"/>
    <cellStyle name="20% - Accent3 6 3 2" xfId="84"/>
    <cellStyle name="20% - Accent3 6 4" xfId="85"/>
    <cellStyle name="20% - Accent4 2" xfId="86"/>
    <cellStyle name="20% - Accent4 3" xfId="87"/>
    <cellStyle name="20% - Accent4 4" xfId="88"/>
    <cellStyle name="20% - Accent4 4 2" xfId="89"/>
    <cellStyle name="20% - Accent4 4 2 2" xfId="90"/>
    <cellStyle name="20% - Accent4 4 2 2 2" xfId="91"/>
    <cellStyle name="20% - Accent4 4 2 3" xfId="92"/>
    <cellStyle name="20% - Accent4 4 3" xfId="93"/>
    <cellStyle name="20% - Accent4 4 3 2" xfId="94"/>
    <cellStyle name="20% - Accent4 4 4" xfId="95"/>
    <cellStyle name="20% - Accent4 5" xfId="96"/>
    <cellStyle name="20% - Accent4 5 2" xfId="97"/>
    <cellStyle name="20% - Accent4 5 2 2" xfId="98"/>
    <cellStyle name="20% - Accent4 5 2 2 2" xfId="99"/>
    <cellStyle name="20% - Accent4 5 2 3" xfId="100"/>
    <cellStyle name="20% - Accent4 5 3" xfId="101"/>
    <cellStyle name="20% - Accent4 5 3 2" xfId="102"/>
    <cellStyle name="20% - Accent4 5 4" xfId="103"/>
    <cellStyle name="20% - Accent4 6" xfId="104"/>
    <cellStyle name="20% - Accent4 6 2" xfId="105"/>
    <cellStyle name="20% - Accent4 6 2 2" xfId="106"/>
    <cellStyle name="20% - Accent4 6 2 2 2" xfId="107"/>
    <cellStyle name="20% - Accent4 6 2 3" xfId="108"/>
    <cellStyle name="20% - Accent4 6 3" xfId="109"/>
    <cellStyle name="20% - Accent4 6 3 2" xfId="110"/>
    <cellStyle name="20% - Accent4 6 4" xfId="111"/>
    <cellStyle name="20% - Accent5 2" xfId="112"/>
    <cellStyle name="20% - Accent5 3" xfId="113"/>
    <cellStyle name="20% - Accent5 4" xfId="114"/>
    <cellStyle name="20% - Accent5 4 2" xfId="115"/>
    <cellStyle name="20% - Accent5 4 2 2" xfId="116"/>
    <cellStyle name="20% - Accent5 4 2 2 2" xfId="117"/>
    <cellStyle name="20% - Accent5 4 2 3" xfId="118"/>
    <cellStyle name="20% - Accent5 4 3" xfId="119"/>
    <cellStyle name="20% - Accent5 4 3 2" xfId="120"/>
    <cellStyle name="20% - Accent5 4 4" xfId="121"/>
    <cellStyle name="20% - Accent5 5" xfId="122"/>
    <cellStyle name="20% - Accent5 5 2" xfId="123"/>
    <cellStyle name="20% - Accent5 5 2 2" xfId="124"/>
    <cellStyle name="20% - Accent5 5 2 2 2" xfId="125"/>
    <cellStyle name="20% - Accent5 5 2 3" xfId="126"/>
    <cellStyle name="20% - Accent5 5 3" xfId="127"/>
    <cellStyle name="20% - Accent5 5 3 2" xfId="128"/>
    <cellStyle name="20% - Accent5 5 4" xfId="129"/>
    <cellStyle name="20% - Accent5 6" xfId="130"/>
    <cellStyle name="20% - Accent5 6 2" xfId="131"/>
    <cellStyle name="20% - Accent5 6 2 2" xfId="132"/>
    <cellStyle name="20% - Accent5 6 2 2 2" xfId="133"/>
    <cellStyle name="20% - Accent5 6 2 3" xfId="134"/>
    <cellStyle name="20% - Accent5 6 3" xfId="135"/>
    <cellStyle name="20% - Accent5 6 3 2" xfId="136"/>
    <cellStyle name="20% - Accent5 6 4" xfId="137"/>
    <cellStyle name="20% - Accent6 2" xfId="138"/>
    <cellStyle name="20% - Accent6 3" xfId="139"/>
    <cellStyle name="20% - Accent6 4" xfId="140"/>
    <cellStyle name="20% - Accent6 4 2" xfId="141"/>
    <cellStyle name="20% - Accent6 4 2 2" xfId="142"/>
    <cellStyle name="20% - Accent6 4 2 2 2" xfId="143"/>
    <cellStyle name="20% - Accent6 4 2 3" xfId="144"/>
    <cellStyle name="20% - Accent6 4 3" xfId="145"/>
    <cellStyle name="20% - Accent6 4 3 2" xfId="146"/>
    <cellStyle name="20% - Accent6 4 4" xfId="147"/>
    <cellStyle name="20% - Accent6 5" xfId="148"/>
    <cellStyle name="20% - Accent6 5 2" xfId="149"/>
    <cellStyle name="20% - Accent6 5 2 2" xfId="150"/>
    <cellStyle name="20% - Accent6 5 2 2 2" xfId="151"/>
    <cellStyle name="20% - Accent6 5 2 3" xfId="152"/>
    <cellStyle name="20% - Accent6 5 3" xfId="153"/>
    <cellStyle name="20% - Accent6 5 3 2" xfId="154"/>
    <cellStyle name="20% - Accent6 5 4" xfId="155"/>
    <cellStyle name="20% - Accent6 6" xfId="156"/>
    <cellStyle name="20% - Accent6 6 2" xfId="157"/>
    <cellStyle name="20% - Accent6 6 2 2" xfId="158"/>
    <cellStyle name="20% - Accent6 6 2 2 2" xfId="159"/>
    <cellStyle name="20% - Accent6 6 2 3" xfId="160"/>
    <cellStyle name="20% - Accent6 6 3" xfId="161"/>
    <cellStyle name="20% - Accent6 6 3 2" xfId="162"/>
    <cellStyle name="20% - Accent6 6 4" xfId="163"/>
    <cellStyle name="40% - Accent1 2" xfId="164"/>
    <cellStyle name="40% - Accent1 3" xfId="165"/>
    <cellStyle name="40% - Accent1 4" xfId="166"/>
    <cellStyle name="40% - Accent1 4 2" xfId="167"/>
    <cellStyle name="40% - Accent1 4 2 2" xfId="168"/>
    <cellStyle name="40% - Accent1 4 2 2 2" xfId="169"/>
    <cellStyle name="40% - Accent1 4 2 3" xfId="170"/>
    <cellStyle name="40% - Accent1 4 3" xfId="171"/>
    <cellStyle name="40% - Accent1 4 3 2" xfId="172"/>
    <cellStyle name="40% - Accent1 4 4" xfId="173"/>
    <cellStyle name="40% - Accent1 5" xfId="174"/>
    <cellStyle name="40% - Accent1 5 2" xfId="175"/>
    <cellStyle name="40% - Accent1 5 2 2" xfId="176"/>
    <cellStyle name="40% - Accent1 5 2 2 2" xfId="177"/>
    <cellStyle name="40% - Accent1 5 2 3" xfId="178"/>
    <cellStyle name="40% - Accent1 5 3" xfId="179"/>
    <cellStyle name="40% - Accent1 5 3 2" xfId="180"/>
    <cellStyle name="40% - Accent1 5 4" xfId="181"/>
    <cellStyle name="40% - Accent1 6" xfId="182"/>
    <cellStyle name="40% - Accent1 6 2" xfId="183"/>
    <cellStyle name="40% - Accent1 6 2 2" xfId="184"/>
    <cellStyle name="40% - Accent1 6 2 2 2" xfId="185"/>
    <cellStyle name="40% - Accent1 6 2 3" xfId="186"/>
    <cellStyle name="40% - Accent1 6 3" xfId="187"/>
    <cellStyle name="40% - Accent1 6 3 2" xfId="188"/>
    <cellStyle name="40% - Accent1 6 4" xfId="189"/>
    <cellStyle name="40% - Accent2 2" xfId="190"/>
    <cellStyle name="40% - Accent2 3" xfId="191"/>
    <cellStyle name="40% - Accent2 4" xfId="192"/>
    <cellStyle name="40% - Accent2 4 2" xfId="193"/>
    <cellStyle name="40% - Accent2 4 2 2" xfId="194"/>
    <cellStyle name="40% - Accent2 4 2 2 2" xfId="195"/>
    <cellStyle name="40% - Accent2 4 2 3" xfId="196"/>
    <cellStyle name="40% - Accent2 4 3" xfId="197"/>
    <cellStyle name="40% - Accent2 4 3 2" xfId="198"/>
    <cellStyle name="40% - Accent2 4 4" xfId="199"/>
    <cellStyle name="40% - Accent2 5" xfId="200"/>
    <cellStyle name="40% - Accent2 5 2" xfId="201"/>
    <cellStyle name="40% - Accent2 5 2 2" xfId="202"/>
    <cellStyle name="40% - Accent2 5 2 2 2" xfId="203"/>
    <cellStyle name="40% - Accent2 5 2 3" xfId="204"/>
    <cellStyle name="40% - Accent2 5 3" xfId="205"/>
    <cellStyle name="40% - Accent2 5 3 2" xfId="206"/>
    <cellStyle name="40% - Accent2 5 4" xfId="207"/>
    <cellStyle name="40% - Accent2 6" xfId="208"/>
    <cellStyle name="40% - Accent2 6 2" xfId="209"/>
    <cellStyle name="40% - Accent2 6 2 2" xfId="210"/>
    <cellStyle name="40% - Accent2 6 2 2 2" xfId="211"/>
    <cellStyle name="40% - Accent2 6 2 3" xfId="212"/>
    <cellStyle name="40% - Accent2 6 3" xfId="213"/>
    <cellStyle name="40% - Accent2 6 3 2" xfId="214"/>
    <cellStyle name="40% - Accent2 6 4" xfId="215"/>
    <cellStyle name="40% - Accent3 2" xfId="216"/>
    <cellStyle name="40% - Accent3 3" xfId="217"/>
    <cellStyle name="40% - Accent3 4" xfId="218"/>
    <cellStyle name="40% - Accent3 4 2" xfId="219"/>
    <cellStyle name="40% - Accent3 4 2 2" xfId="220"/>
    <cellStyle name="40% - Accent3 4 2 2 2" xfId="221"/>
    <cellStyle name="40% - Accent3 4 2 3" xfId="222"/>
    <cellStyle name="40% - Accent3 4 3" xfId="223"/>
    <cellStyle name="40% - Accent3 4 3 2" xfId="224"/>
    <cellStyle name="40% - Accent3 4 4" xfId="225"/>
    <cellStyle name="40% - Accent3 5" xfId="226"/>
    <cellStyle name="40% - Accent3 5 2" xfId="227"/>
    <cellStyle name="40% - Accent3 5 2 2" xfId="228"/>
    <cellStyle name="40% - Accent3 5 2 2 2" xfId="229"/>
    <cellStyle name="40% - Accent3 5 2 3" xfId="230"/>
    <cellStyle name="40% - Accent3 5 3" xfId="231"/>
    <cellStyle name="40% - Accent3 5 3 2" xfId="232"/>
    <cellStyle name="40% - Accent3 5 4" xfId="233"/>
    <cellStyle name="40% - Accent3 6" xfId="234"/>
    <cellStyle name="40% - Accent3 6 2" xfId="235"/>
    <cellStyle name="40% - Accent3 6 2 2" xfId="236"/>
    <cellStyle name="40% - Accent3 6 2 2 2" xfId="237"/>
    <cellStyle name="40% - Accent3 6 2 3" xfId="238"/>
    <cellStyle name="40% - Accent3 6 3" xfId="239"/>
    <cellStyle name="40% - Accent3 6 3 2" xfId="240"/>
    <cellStyle name="40% - Accent3 6 4" xfId="241"/>
    <cellStyle name="40% - Accent4 2" xfId="242"/>
    <cellStyle name="40% - Accent4 3" xfId="243"/>
    <cellStyle name="40% - Accent4 4" xfId="244"/>
    <cellStyle name="40% - Accent4 4 2" xfId="245"/>
    <cellStyle name="40% - Accent4 4 2 2" xfId="246"/>
    <cellStyle name="40% - Accent4 4 2 2 2" xfId="247"/>
    <cellStyle name="40% - Accent4 4 2 3" xfId="248"/>
    <cellStyle name="40% - Accent4 4 3" xfId="249"/>
    <cellStyle name="40% - Accent4 4 3 2" xfId="250"/>
    <cellStyle name="40% - Accent4 4 4" xfId="251"/>
    <cellStyle name="40% - Accent4 5" xfId="252"/>
    <cellStyle name="40% - Accent4 5 2" xfId="253"/>
    <cellStyle name="40% - Accent4 5 2 2" xfId="254"/>
    <cellStyle name="40% - Accent4 5 2 2 2" xfId="255"/>
    <cellStyle name="40% - Accent4 5 2 3" xfId="256"/>
    <cellStyle name="40% - Accent4 5 3" xfId="257"/>
    <cellStyle name="40% - Accent4 5 3 2" xfId="258"/>
    <cellStyle name="40% - Accent4 5 4" xfId="259"/>
    <cellStyle name="40% - Accent4 6" xfId="260"/>
    <cellStyle name="40% - Accent4 6 2" xfId="261"/>
    <cellStyle name="40% - Accent4 6 2 2" xfId="262"/>
    <cellStyle name="40% - Accent4 6 2 2 2" xfId="263"/>
    <cellStyle name="40% - Accent4 6 2 3" xfId="264"/>
    <cellStyle name="40% - Accent4 6 3" xfId="265"/>
    <cellStyle name="40% - Accent4 6 3 2" xfId="266"/>
    <cellStyle name="40% - Accent4 6 4" xfId="267"/>
    <cellStyle name="40% - Accent5 2" xfId="268"/>
    <cellStyle name="40% - Accent5 3" xfId="269"/>
    <cellStyle name="40% - Accent5 4" xfId="270"/>
    <cellStyle name="40% - Accent5 4 2" xfId="271"/>
    <cellStyle name="40% - Accent5 4 2 2" xfId="272"/>
    <cellStyle name="40% - Accent5 4 2 2 2" xfId="273"/>
    <cellStyle name="40% - Accent5 4 2 3" xfId="274"/>
    <cellStyle name="40% - Accent5 4 3" xfId="275"/>
    <cellStyle name="40% - Accent5 4 3 2" xfId="276"/>
    <cellStyle name="40% - Accent5 4 4" xfId="277"/>
    <cellStyle name="40% - Accent5 5" xfId="278"/>
    <cellStyle name="40% - Accent5 5 2" xfId="279"/>
    <cellStyle name="40% - Accent5 5 2 2" xfId="280"/>
    <cellStyle name="40% - Accent5 5 2 2 2" xfId="281"/>
    <cellStyle name="40% - Accent5 5 2 3" xfId="282"/>
    <cellStyle name="40% - Accent5 5 3" xfId="283"/>
    <cellStyle name="40% - Accent5 5 3 2" xfId="284"/>
    <cellStyle name="40% - Accent5 5 4" xfId="285"/>
    <cellStyle name="40% - Accent5 6" xfId="286"/>
    <cellStyle name="40% - Accent5 6 2" xfId="287"/>
    <cellStyle name="40% - Accent5 6 2 2" xfId="288"/>
    <cellStyle name="40% - Accent5 6 2 2 2" xfId="289"/>
    <cellStyle name="40% - Accent5 6 2 3" xfId="290"/>
    <cellStyle name="40% - Accent5 6 3" xfId="291"/>
    <cellStyle name="40% - Accent5 6 3 2" xfId="292"/>
    <cellStyle name="40% - Accent5 6 4" xfId="293"/>
    <cellStyle name="40% - Accent6 2" xfId="294"/>
    <cellStyle name="40% - Accent6 3" xfId="295"/>
    <cellStyle name="40% - Accent6 4" xfId="296"/>
    <cellStyle name="40% - Accent6 4 2" xfId="297"/>
    <cellStyle name="40% - Accent6 4 2 2" xfId="298"/>
    <cellStyle name="40% - Accent6 4 2 2 2" xfId="299"/>
    <cellStyle name="40% - Accent6 4 2 3" xfId="300"/>
    <cellStyle name="40% - Accent6 4 3" xfId="301"/>
    <cellStyle name="40% - Accent6 4 3 2" xfId="302"/>
    <cellStyle name="40% - Accent6 4 4" xfId="303"/>
    <cellStyle name="40% - Accent6 5" xfId="304"/>
    <cellStyle name="40% - Accent6 5 2" xfId="305"/>
    <cellStyle name="40% - Accent6 5 2 2" xfId="306"/>
    <cellStyle name="40% - Accent6 5 2 2 2" xfId="307"/>
    <cellStyle name="40% - Accent6 5 2 3" xfId="308"/>
    <cellStyle name="40% - Accent6 5 3" xfId="309"/>
    <cellStyle name="40% - Accent6 5 3 2" xfId="310"/>
    <cellStyle name="40% - Accent6 5 4" xfId="311"/>
    <cellStyle name="40% - Accent6 6" xfId="312"/>
    <cellStyle name="40% - Accent6 6 2" xfId="313"/>
    <cellStyle name="40% - Accent6 6 2 2" xfId="314"/>
    <cellStyle name="40% - Accent6 6 2 2 2" xfId="315"/>
    <cellStyle name="40% - Accent6 6 2 3" xfId="316"/>
    <cellStyle name="40% - Accent6 6 3" xfId="317"/>
    <cellStyle name="40% - Accent6 6 3 2" xfId="318"/>
    <cellStyle name="40% - Accent6 6 4" xfId="319"/>
    <cellStyle name="60% - Accent1 2" xfId="320"/>
    <cellStyle name="60% - Accent1 3" xfId="321"/>
    <cellStyle name="60% - Accent1 4" xfId="322"/>
    <cellStyle name="60% - Accent2 2" xfId="323"/>
    <cellStyle name="60% - Accent2 3" xfId="324"/>
    <cellStyle name="60% - Accent2 4" xfId="325"/>
    <cellStyle name="60% - Accent3 2" xfId="326"/>
    <cellStyle name="60% - Accent3 3" xfId="327"/>
    <cellStyle name="60% - Accent3 4" xfId="328"/>
    <cellStyle name="60% - Accent4 2" xfId="329"/>
    <cellStyle name="60% - Accent4 3" xfId="330"/>
    <cellStyle name="60% - Accent4 4" xfId="331"/>
    <cellStyle name="60% - Accent5 2" xfId="332"/>
    <cellStyle name="60% - Accent5 3" xfId="333"/>
    <cellStyle name="60% - Accent5 4" xfId="334"/>
    <cellStyle name="60% - Accent6 2" xfId="335"/>
    <cellStyle name="60% - Accent6 3" xfId="336"/>
    <cellStyle name="60% - Accent6 4" xfId="337"/>
    <cellStyle name="Accent1 2" xfId="338"/>
    <cellStyle name="Accent1 3" xfId="339"/>
    <cellStyle name="Accent1 4" xfId="340"/>
    <cellStyle name="Accent2 2" xfId="341"/>
    <cellStyle name="Accent2 3" xfId="342"/>
    <cellStyle name="Accent2 4" xfId="343"/>
    <cellStyle name="Accent3 2" xfId="344"/>
    <cellStyle name="Accent3 3" xfId="345"/>
    <cellStyle name="Accent3 4" xfId="346"/>
    <cellStyle name="Accent4 2" xfId="347"/>
    <cellStyle name="Accent4 3" xfId="348"/>
    <cellStyle name="Accent4 4" xfId="349"/>
    <cellStyle name="Accent5 2" xfId="350"/>
    <cellStyle name="Accent5 3" xfId="351"/>
    <cellStyle name="Accent5 4" xfId="352"/>
    <cellStyle name="Accent6 2" xfId="353"/>
    <cellStyle name="Accent6 3" xfId="354"/>
    <cellStyle name="Accent6 4" xfId="355"/>
    <cellStyle name="Bad 2" xfId="356"/>
    <cellStyle name="Bad 3" xfId="357"/>
    <cellStyle name="Bad 4" xfId="358"/>
    <cellStyle name="Calculation 2" xfId="359"/>
    <cellStyle name="Calculation 3" xfId="360"/>
    <cellStyle name="Calculation 4" xfId="361"/>
    <cellStyle name="Check Cell 2" xfId="362"/>
    <cellStyle name="Check Cell 3" xfId="363"/>
    <cellStyle name="Check Cell 4" xfId="364"/>
    <cellStyle name="Comma 2" xfId="365"/>
    <cellStyle name="Comma 2 2" xfId="513"/>
    <cellStyle name="Comma 3" xfId="366"/>
    <cellStyle name="Comma 3 2" xfId="514"/>
    <cellStyle name="Comma 4" xfId="367"/>
    <cellStyle name="Comma 4 2" xfId="368"/>
    <cellStyle name="Comma 4 2 2" xfId="369"/>
    <cellStyle name="Comma 4 2 2 2" xfId="370"/>
    <cellStyle name="Comma 4 2 3" xfId="371"/>
    <cellStyle name="Comma 4 3" xfId="372"/>
    <cellStyle name="Comma 4 3 2" xfId="373"/>
    <cellStyle name="Comma 4 4" xfId="374"/>
    <cellStyle name="Comma 5" xfId="5"/>
    <cellStyle name="Comma0" xfId="375"/>
    <cellStyle name="Currency" xfId="1" builtinId="4"/>
    <cellStyle name="Currency 2" xfId="376"/>
    <cellStyle name="Currency 2 2" xfId="515"/>
    <cellStyle name="Currency 3" xfId="377"/>
    <cellStyle name="Currency 4" xfId="378"/>
    <cellStyle name="Currency 4 2" xfId="379"/>
    <cellStyle name="Currency 5" xfId="6"/>
    <cellStyle name="Currency0" xfId="380"/>
    <cellStyle name="Date" xfId="381"/>
    <cellStyle name="Explanatory Text 2" xfId="382"/>
    <cellStyle name="Explanatory Text 3" xfId="383"/>
    <cellStyle name="Explanatory Text 4" xfId="384"/>
    <cellStyle name="Fixed" xfId="385"/>
    <cellStyle name="Good 2" xfId="386"/>
    <cellStyle name="Good 3" xfId="387"/>
    <cellStyle name="Good 4" xfId="388"/>
    <cellStyle name="Heading 1 2" xfId="389"/>
    <cellStyle name="Heading 1 3" xfId="390"/>
    <cellStyle name="Heading 1 4" xfId="391"/>
    <cellStyle name="Heading 2 2" xfId="392"/>
    <cellStyle name="Heading 2 3" xfId="393"/>
    <cellStyle name="Heading 2 4" xfId="394"/>
    <cellStyle name="Heading 3 2" xfId="395"/>
    <cellStyle name="Heading 3 3" xfId="396"/>
    <cellStyle name="Heading 3 4" xfId="397"/>
    <cellStyle name="Heading 4 2" xfId="398"/>
    <cellStyle name="Heading 4 3" xfId="399"/>
    <cellStyle name="Heading 4 4" xfId="400"/>
    <cellStyle name="Hyperlink 2" xfId="401"/>
    <cellStyle name="Input 2" xfId="402"/>
    <cellStyle name="Input 3" xfId="403"/>
    <cellStyle name="Input 4" xfId="404"/>
    <cellStyle name="Linked Cell 2" xfId="405"/>
    <cellStyle name="Linked Cell 3" xfId="406"/>
    <cellStyle name="Linked Cell 4" xfId="407"/>
    <cellStyle name="Neutral 2" xfId="408"/>
    <cellStyle name="Neutral 3" xfId="409"/>
    <cellStyle name="Neutral 4" xfId="410"/>
    <cellStyle name="Normal" xfId="0" builtinId="0"/>
    <cellStyle name="Normal 10" xfId="411"/>
    <cellStyle name="Normal 10 2" xfId="412"/>
    <cellStyle name="Normal 10 2 2" xfId="413"/>
    <cellStyle name="Normal 10 2 2 2" xfId="414"/>
    <cellStyle name="Normal 10 2 3" xfId="415"/>
    <cellStyle name="Normal 10 3" xfId="416"/>
    <cellStyle name="Normal 10 3 2" xfId="417"/>
    <cellStyle name="Normal 10 4" xfId="418"/>
    <cellStyle name="Normal 11" xfId="419"/>
    <cellStyle name="Normal 11 2" xfId="420"/>
    <cellStyle name="Normal 12" xfId="3"/>
    <cellStyle name="Normal 2" xfId="4"/>
    <cellStyle name="Normal 2 2" xfId="421"/>
    <cellStyle name="Normal 2 3" xfId="422"/>
    <cellStyle name="Normal 3" xfId="423"/>
    <cellStyle name="Normal 3 2" xfId="424"/>
    <cellStyle name="Normal 3 2 2" xfId="425"/>
    <cellStyle name="Normal 3 2 2 2" xfId="426"/>
    <cellStyle name="Normal 3 2 2 2 2" xfId="427"/>
    <cellStyle name="Normal 3 2 2 3" xfId="428"/>
    <cellStyle name="Normal 3 2 3" xfId="429"/>
    <cellStyle name="Normal 3 2 3 2" xfId="430"/>
    <cellStyle name="Normal 3 2 4" xfId="431"/>
    <cellStyle name="Normal 3 3" xfId="432"/>
    <cellStyle name="Normal 3 3 2" xfId="433"/>
    <cellStyle name="Normal 3 4" xfId="434"/>
    <cellStyle name="Normal 3 4 2" xfId="435"/>
    <cellStyle name="Normal 3 4 2 2" xfId="436"/>
    <cellStyle name="Normal 3 4 3" xfId="437"/>
    <cellStyle name="Normal 3 5" xfId="438"/>
    <cellStyle name="Normal 3 5 2" xfId="439"/>
    <cellStyle name="Normal 3 6" xfId="440"/>
    <cellStyle name="Normal 4" xfId="441"/>
    <cellStyle name="Normal 4 2" xfId="442"/>
    <cellStyle name="Normal 5" xfId="443"/>
    <cellStyle name="Normal 5 2" xfId="444"/>
    <cellStyle name="Normal 5 2 2" xfId="445"/>
    <cellStyle name="Normal 5 2 2 2" xfId="446"/>
    <cellStyle name="Normal 5 2 3" xfId="447"/>
    <cellStyle name="Normal 5 3" xfId="448"/>
    <cellStyle name="Normal 5 3 2" xfId="449"/>
    <cellStyle name="Normal 5 4" xfId="450"/>
    <cellStyle name="Normal 6" xfId="451"/>
    <cellStyle name="Normal 7" xfId="452"/>
    <cellStyle name="Normal 7 2" xfId="453"/>
    <cellStyle name="Normal 8" xfId="454"/>
    <cellStyle name="Normal 8 2" xfId="455"/>
    <cellStyle name="Normal 8 2 2" xfId="456"/>
    <cellStyle name="Normal 8 2 2 2" xfId="457"/>
    <cellStyle name="Normal 8 2 3" xfId="458"/>
    <cellStyle name="Normal 8 3" xfId="459"/>
    <cellStyle name="Normal 8 3 2" xfId="460"/>
    <cellStyle name="Normal 8 4" xfId="461"/>
    <cellStyle name="Normal 9" xfId="462"/>
    <cellStyle name="Normal 9 2" xfId="463"/>
    <cellStyle name="Normal 9 2 2" xfId="464"/>
    <cellStyle name="Normal 9 2 2 2" xfId="465"/>
    <cellStyle name="Normal 9 2 3" xfId="466"/>
    <cellStyle name="Normal 9 3" xfId="467"/>
    <cellStyle name="Normal 9 3 2" xfId="468"/>
    <cellStyle name="Normal 9 4" xfId="469"/>
    <cellStyle name="Note 2" xfId="470"/>
    <cellStyle name="Note 3" xfId="471"/>
    <cellStyle name="Note 4" xfId="472"/>
    <cellStyle name="Note 4 2" xfId="473"/>
    <cellStyle name="Note 4 2 2" xfId="474"/>
    <cellStyle name="Note 4 2 2 2" xfId="475"/>
    <cellStyle name="Note 4 2 3" xfId="476"/>
    <cellStyle name="Note 4 3" xfId="477"/>
    <cellStyle name="Note 4 3 2" xfId="478"/>
    <cellStyle name="Note 4 4" xfId="479"/>
    <cellStyle name="Note 5" xfId="480"/>
    <cellStyle name="Note 5 2" xfId="481"/>
    <cellStyle name="Note 5 2 2" xfId="482"/>
    <cellStyle name="Note 5 2 2 2" xfId="483"/>
    <cellStyle name="Note 5 2 3" xfId="484"/>
    <cellStyle name="Note 5 3" xfId="485"/>
    <cellStyle name="Note 5 3 2" xfId="486"/>
    <cellStyle name="Note 5 4" xfId="487"/>
    <cellStyle name="Note 6" xfId="488"/>
    <cellStyle name="Note 6 2" xfId="489"/>
    <cellStyle name="Note 6 2 2" xfId="490"/>
    <cellStyle name="Note 6 2 2 2" xfId="491"/>
    <cellStyle name="Note 6 2 3" xfId="492"/>
    <cellStyle name="Note 6 3" xfId="493"/>
    <cellStyle name="Note 6 3 2" xfId="494"/>
    <cellStyle name="Note 6 4" xfId="495"/>
    <cellStyle name="Note 7" xfId="516"/>
    <cellStyle name="Output 2" xfId="496"/>
    <cellStyle name="Output 3" xfId="497"/>
    <cellStyle name="Output 4" xfId="498"/>
    <cellStyle name="Percent" xfId="2" builtinId="5"/>
    <cellStyle name="Percent 2" xfId="499"/>
    <cellStyle name="Percent 2 2" xfId="512"/>
    <cellStyle name="Percent 3" xfId="500"/>
    <cellStyle name="Percent 4" xfId="501"/>
    <cellStyle name="Percent 4 2" xfId="502"/>
    <cellStyle name="Percent 5" xfId="7"/>
    <cellStyle name="Title 2" xfId="503"/>
    <cellStyle name="Title 3" xfId="504"/>
    <cellStyle name="Title 4" xfId="505"/>
    <cellStyle name="Total 2" xfId="506"/>
    <cellStyle name="Total 3" xfId="507"/>
    <cellStyle name="Total 4" xfId="508"/>
    <cellStyle name="Warning Text 2" xfId="509"/>
    <cellStyle name="Warning Text 3" xfId="510"/>
    <cellStyle name="Warning Text 4" xfId="5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tabSelected="1" view="pageBreakPreview" topLeftCell="G1" zoomScale="60" zoomScaleNormal="75" workbookViewId="0">
      <selection activeCell="X7" sqref="X7"/>
    </sheetView>
  </sheetViews>
  <sheetFormatPr defaultRowHeight="14.4" x14ac:dyDescent="0.3"/>
  <cols>
    <col min="1" max="1" width="38.88671875" customWidth="1"/>
    <col min="2" max="2" width="19.33203125" bestFit="1" customWidth="1"/>
    <col min="3" max="3" width="20.33203125" bestFit="1" customWidth="1"/>
    <col min="4" max="4" width="19.88671875" bestFit="1" customWidth="1"/>
    <col min="5" max="5" width="20.109375" customWidth="1"/>
    <col min="6" max="6" width="20.88671875" bestFit="1" customWidth="1"/>
    <col min="7" max="7" width="19.88671875" bestFit="1" customWidth="1"/>
    <col min="8" max="8" width="19.33203125" bestFit="1" customWidth="1"/>
    <col min="9" max="9" width="20.88671875" bestFit="1" customWidth="1"/>
    <col min="10" max="13" width="20.88671875" customWidth="1"/>
    <col min="14" max="14" width="19.88671875" customWidth="1"/>
    <col min="15" max="15" width="21" customWidth="1"/>
    <col min="16" max="16" width="19.88671875" bestFit="1" customWidth="1"/>
    <col min="17" max="17" width="19.33203125" customWidth="1"/>
    <col min="18" max="18" width="19.109375" bestFit="1" customWidth="1"/>
    <col min="19" max="19" width="20.88671875" bestFit="1" customWidth="1"/>
    <col min="20" max="20" width="22" bestFit="1" customWidth="1"/>
    <col min="21" max="21" width="19.33203125" customWidth="1"/>
  </cols>
  <sheetData>
    <row r="2" spans="1:20" x14ac:dyDescent="0.3">
      <c r="E2" s="1" t="s">
        <v>0</v>
      </c>
    </row>
    <row r="4" spans="1:20" ht="28.8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13" t="s">
        <v>39</v>
      </c>
      <c r="H4" s="13" t="s">
        <v>7</v>
      </c>
      <c r="I4" s="13" t="s">
        <v>43</v>
      </c>
      <c r="J4" s="13" t="s">
        <v>45</v>
      </c>
      <c r="K4" s="13" t="s">
        <v>46</v>
      </c>
      <c r="L4" s="13" t="s">
        <v>47</v>
      </c>
      <c r="M4" s="13" t="s">
        <v>52</v>
      </c>
      <c r="N4" s="4" t="s">
        <v>53</v>
      </c>
      <c r="O4" s="4" t="s">
        <v>54</v>
      </c>
      <c r="P4" s="4" t="s">
        <v>57</v>
      </c>
      <c r="Q4" s="6" t="s">
        <v>56</v>
      </c>
      <c r="R4" s="58" t="s">
        <v>55</v>
      </c>
      <c r="S4" s="5" t="s">
        <v>2</v>
      </c>
      <c r="T4" s="6" t="s">
        <v>8</v>
      </c>
    </row>
    <row r="5" spans="1:20" x14ac:dyDescent="0.3">
      <c r="A5" t="s">
        <v>9</v>
      </c>
      <c r="B5" s="7">
        <v>835</v>
      </c>
      <c r="C5" s="7">
        <v>827</v>
      </c>
      <c r="D5" s="7">
        <v>799</v>
      </c>
      <c r="E5" s="7">
        <v>775</v>
      </c>
      <c r="F5" s="7">
        <v>969</v>
      </c>
      <c r="G5" s="7">
        <v>968</v>
      </c>
      <c r="H5" s="7">
        <v>968</v>
      </c>
      <c r="I5" s="7">
        <v>968</v>
      </c>
      <c r="J5" s="7">
        <v>968</v>
      </c>
      <c r="K5" s="7">
        <v>968</v>
      </c>
      <c r="L5" s="7">
        <v>968</v>
      </c>
      <c r="M5" s="7">
        <v>941</v>
      </c>
      <c r="N5" s="7">
        <v>941</v>
      </c>
      <c r="O5" s="7">
        <v>941</v>
      </c>
      <c r="P5" s="7">
        <v>941</v>
      </c>
      <c r="Q5" s="7">
        <v>941</v>
      </c>
      <c r="R5" s="7">
        <v>941</v>
      </c>
      <c r="S5" s="7">
        <v>0</v>
      </c>
      <c r="T5" s="7">
        <v>968</v>
      </c>
    </row>
    <row r="6" spans="1:20" x14ac:dyDescent="0.3">
      <c r="A6" t="s">
        <v>10</v>
      </c>
      <c r="B6" s="42">
        <v>53396637.890000001</v>
      </c>
      <c r="C6" s="42">
        <v>49819831.049999997</v>
      </c>
      <c r="D6" s="42">
        <v>49647458.210000001</v>
      </c>
      <c r="E6" s="42">
        <v>46339808.299999997</v>
      </c>
      <c r="F6" s="42">
        <v>45541169.310000002</v>
      </c>
      <c r="G6" s="18">
        <v>42891112.210000001</v>
      </c>
      <c r="H6" s="18">
        <v>61561859.57</v>
      </c>
      <c r="I6" s="18">
        <v>47588415.090000004</v>
      </c>
      <c r="J6" s="18">
        <v>58443305.460000001</v>
      </c>
      <c r="K6" s="18">
        <v>57550592.829999998</v>
      </c>
      <c r="L6" s="18">
        <v>60508099.733999997</v>
      </c>
      <c r="M6" s="18">
        <v>59136079.450000003</v>
      </c>
      <c r="N6" s="22">
        <v>5718437.2000000002</v>
      </c>
      <c r="O6" s="22">
        <v>14873974.539999999</v>
      </c>
      <c r="P6" s="22">
        <v>13711343.060000001</v>
      </c>
      <c r="Q6" s="22">
        <v>14333937.439999999</v>
      </c>
      <c r="R6" s="14">
        <v>14884828.210000001</v>
      </c>
      <c r="S6" s="18">
        <f>SUM(N6:R6)</f>
        <v>63522520.449999996</v>
      </c>
      <c r="T6" s="18">
        <f>SUM(B6:R6)</f>
        <v>695946889.55400002</v>
      </c>
    </row>
    <row r="7" spans="1:20" x14ac:dyDescent="0.3">
      <c r="A7" t="s">
        <v>11</v>
      </c>
      <c r="B7" s="42">
        <v>46621681.659999996</v>
      </c>
      <c r="C7" s="42">
        <v>43375331.850000001</v>
      </c>
      <c r="D7" s="42">
        <v>43517868.82</v>
      </c>
      <c r="E7" s="42">
        <v>40491071.710000001</v>
      </c>
      <c r="F7" s="42">
        <v>39985431.590000004</v>
      </c>
      <c r="G7" s="18">
        <v>38099827.460000001</v>
      </c>
      <c r="H7" s="18">
        <v>56273166.990000002</v>
      </c>
      <c r="I7" s="18">
        <v>41923155.68</v>
      </c>
      <c r="J7" s="18">
        <v>51347038.769999996</v>
      </c>
      <c r="K7" s="18">
        <v>51146227.859999999</v>
      </c>
      <c r="L7" s="18">
        <v>53647393.929999992</v>
      </c>
      <c r="M7" s="18">
        <v>52121763.259999998</v>
      </c>
      <c r="N7" s="22">
        <v>5062360.26</v>
      </c>
      <c r="O7" s="22">
        <v>12999035.119999999</v>
      </c>
      <c r="P7" s="22">
        <v>11991236.800000001</v>
      </c>
      <c r="Q7" s="22">
        <v>12587620.83</v>
      </c>
      <c r="R7" s="14">
        <v>13419125.1</v>
      </c>
      <c r="S7" s="18">
        <f>SUM(N7:R7)</f>
        <v>56059378.109999999</v>
      </c>
      <c r="T7" s="18">
        <f>SUM(B7:R7)</f>
        <v>614609337.69000006</v>
      </c>
    </row>
    <row r="8" spans="1:20" ht="15" thickBot="1" x14ac:dyDescent="0.35">
      <c r="A8" t="s">
        <v>12</v>
      </c>
      <c r="B8" s="15">
        <v>4636.88</v>
      </c>
      <c r="C8" s="15">
        <v>9738.64</v>
      </c>
      <c r="D8" s="15">
        <v>3683.45</v>
      </c>
      <c r="E8" s="15">
        <v>3758</v>
      </c>
      <c r="F8" s="15">
        <v>3684.98</v>
      </c>
      <c r="G8" s="15">
        <v>3576.88</v>
      </c>
      <c r="H8" s="15">
        <v>3795.55</v>
      </c>
      <c r="I8" s="15">
        <v>3593.8999999999996</v>
      </c>
      <c r="J8" s="15">
        <v>4321.66</v>
      </c>
      <c r="K8" s="15">
        <v>4071.39</v>
      </c>
      <c r="L8" s="15">
        <v>5903.47</v>
      </c>
      <c r="M8" s="15">
        <v>4077.4900000000002</v>
      </c>
      <c r="N8" s="23">
        <v>666.97</v>
      </c>
      <c r="O8" s="23">
        <v>946.34</v>
      </c>
      <c r="P8" s="23">
        <v>1539.33</v>
      </c>
      <c r="Q8" s="23">
        <v>1021.07</v>
      </c>
      <c r="R8" s="15">
        <v>1138.82</v>
      </c>
      <c r="S8" s="15">
        <f>SUM(N8:R8)</f>
        <v>5312.53</v>
      </c>
      <c r="T8" s="15">
        <f>SUM(B8:R8)</f>
        <v>60154.82</v>
      </c>
    </row>
    <row r="9" spans="1:20" ht="15.6" thickTop="1" thickBot="1" x14ac:dyDescent="0.35">
      <c r="A9" t="s">
        <v>13</v>
      </c>
      <c r="B9" s="24">
        <v>6793885.1200000001</v>
      </c>
      <c r="C9" s="24">
        <v>6438854.3200000003</v>
      </c>
      <c r="D9" s="24">
        <v>6113251.9799999995</v>
      </c>
      <c r="E9" s="24">
        <v>5842892.7800000003</v>
      </c>
      <c r="F9" s="24">
        <v>5536543.0199999996</v>
      </c>
      <c r="G9" s="25">
        <v>4640832.8899999997</v>
      </c>
      <c r="H9" s="25">
        <v>5292342.63</v>
      </c>
      <c r="I9" s="61">
        <v>5666137.0700000003</v>
      </c>
      <c r="J9" s="61">
        <v>7100588.3499999996</v>
      </c>
      <c r="K9" s="61">
        <v>6408436.1100000013</v>
      </c>
      <c r="L9" s="61">
        <v>6866609.6200000001</v>
      </c>
      <c r="M9" s="61">
        <v>7018393.6799999997</v>
      </c>
      <c r="N9" s="26">
        <v>656743.91</v>
      </c>
      <c r="O9" s="26">
        <v>1875885.76</v>
      </c>
      <c r="P9" s="26">
        <v>1721645.59</v>
      </c>
      <c r="Q9" s="26">
        <v>1747337.68</v>
      </c>
      <c r="R9" s="27">
        <v>1466841.93</v>
      </c>
      <c r="S9" s="63">
        <f>SUM(N9:R9)</f>
        <v>7468454.8699999992</v>
      </c>
      <c r="T9" s="63">
        <f>SUM(B9:R9)</f>
        <v>81187222.440000013</v>
      </c>
    </row>
    <row r="10" spans="1:20" ht="15.6" thickTop="1" thickBot="1" x14ac:dyDescent="0.35">
      <c r="A10" t="s">
        <v>42</v>
      </c>
      <c r="B10" s="28">
        <v>0.10193000000000001</v>
      </c>
      <c r="C10" s="28">
        <v>0.10452</v>
      </c>
      <c r="D10" s="28">
        <v>9.8140000000000005E-2</v>
      </c>
      <c r="E10" s="28">
        <v>9.7939999999999999E-2</v>
      </c>
      <c r="F10" s="28">
        <v>0.10141</v>
      </c>
      <c r="G10" s="28">
        <v>9.7776000000000002E-2</v>
      </c>
      <c r="H10" s="28">
        <v>9.4979999999999995E-2</v>
      </c>
      <c r="I10" s="28">
        <v>0.10215199999999999</v>
      </c>
      <c r="J10" s="28">
        <v>9.9000000000000005E-2</v>
      </c>
      <c r="K10" s="28">
        <v>9.9692000000000003E-2</v>
      </c>
      <c r="L10" s="28">
        <v>0.10050166666666667</v>
      </c>
      <c r="M10" s="28">
        <v>0.10460999999999999</v>
      </c>
      <c r="N10" s="28">
        <v>9.9099999999999994E-2</v>
      </c>
      <c r="O10" s="28">
        <v>0.1024</v>
      </c>
      <c r="P10" s="28">
        <v>0.10412</v>
      </c>
      <c r="Q10" s="28">
        <v>0.10316</v>
      </c>
      <c r="R10" s="28">
        <v>8.7569999999999995E-2</v>
      </c>
      <c r="S10" s="28">
        <f>AVERAGE(N10:R10)</f>
        <v>9.9269999999999997E-2</v>
      </c>
      <c r="T10" s="28">
        <f>AVERAGE(B10:R10)</f>
        <v>9.9941274509803918E-2</v>
      </c>
    </row>
    <row r="11" spans="1:20" ht="15.6" thickTop="1" thickBot="1" x14ac:dyDescent="0.35">
      <c r="A11" t="s">
        <v>40</v>
      </c>
      <c r="B11" s="29">
        <v>3125187.1551999999</v>
      </c>
      <c r="C11" s="29">
        <v>2961872.9872000003</v>
      </c>
      <c r="D11" s="29">
        <v>2812095.9107999997</v>
      </c>
      <c r="E11" s="29">
        <v>2687730.6788000003</v>
      </c>
      <c r="F11" s="29">
        <v>2546809.7892</v>
      </c>
      <c r="G11" s="30">
        <v>2134783.13</v>
      </c>
      <c r="H11" s="30">
        <v>2434477.61</v>
      </c>
      <c r="I11" s="30">
        <v>2606423.0500000003</v>
      </c>
      <c r="J11" s="30">
        <v>3266261.4600000004</v>
      </c>
      <c r="K11" s="30">
        <v>2947880.6</v>
      </c>
      <c r="L11" s="30">
        <v>3158640.27</v>
      </c>
      <c r="M11" s="30">
        <v>3228461.09</v>
      </c>
      <c r="N11" s="30">
        <v>302102.2</v>
      </c>
      <c r="O11" s="30">
        <v>862907.45</v>
      </c>
      <c r="P11" s="30">
        <v>772953.83</v>
      </c>
      <c r="Q11" s="30">
        <v>803775.33</v>
      </c>
      <c r="R11" s="16">
        <v>674747.29</v>
      </c>
      <c r="S11" s="16">
        <f>SUM(N11:R11)</f>
        <v>3416486.1</v>
      </c>
      <c r="T11" s="16">
        <f>SUM(B11:R11)</f>
        <v>37327109.831200004</v>
      </c>
    </row>
    <row r="12" spans="1:20" ht="15" thickTop="1" x14ac:dyDescent="0.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 t="s">
        <v>44</v>
      </c>
      <c r="O12" s="31"/>
      <c r="P12" s="31"/>
      <c r="Q12" s="31"/>
      <c r="R12" s="31"/>
      <c r="S12" s="31"/>
      <c r="T12" s="31"/>
    </row>
    <row r="13" spans="1:20" x14ac:dyDescent="0.3">
      <c r="A13" t="s">
        <v>14</v>
      </c>
      <c r="B13" s="32"/>
      <c r="C13" s="32"/>
      <c r="D13" s="32"/>
      <c r="E13" s="32"/>
      <c r="F13" s="32"/>
      <c r="G13" s="31"/>
      <c r="H13" s="31"/>
      <c r="I13" s="31"/>
      <c r="J13" s="31"/>
      <c r="K13" s="31"/>
      <c r="L13" s="31"/>
      <c r="M13" s="31"/>
      <c r="N13" s="32"/>
      <c r="O13" s="32"/>
      <c r="P13" s="32"/>
      <c r="Q13" s="32"/>
      <c r="R13" s="32"/>
      <c r="S13" s="32"/>
      <c r="T13" s="32"/>
    </row>
    <row r="14" spans="1:20" x14ac:dyDescent="0.3">
      <c r="A14" s="8" t="s">
        <v>15</v>
      </c>
      <c r="B14" s="33">
        <v>1698471.29</v>
      </c>
      <c r="C14" s="33">
        <v>1609713.5972000002</v>
      </c>
      <c r="D14" s="33">
        <v>1528312.9908</v>
      </c>
      <c r="E14" s="33">
        <v>1460723.1988000001</v>
      </c>
      <c r="F14" s="33">
        <v>1384135.7492000004</v>
      </c>
      <c r="G14" s="14">
        <v>1160208.21</v>
      </c>
      <c r="H14" s="14">
        <v>1323085.6399999999</v>
      </c>
      <c r="I14" s="14">
        <v>1416534.27</v>
      </c>
      <c r="J14" s="14">
        <v>1775142.0899999999</v>
      </c>
      <c r="K14" s="14">
        <v>1602109.0299999998</v>
      </c>
      <c r="L14" s="14">
        <v>1716652.3399999999</v>
      </c>
      <c r="M14" s="14">
        <v>1754598.45</v>
      </c>
      <c r="N14" s="22">
        <v>164185.96</v>
      </c>
      <c r="O14" s="22">
        <v>468971.43000000005</v>
      </c>
      <c r="P14" s="22">
        <v>420083.61999999988</v>
      </c>
      <c r="Q14" s="22">
        <v>436834.39999999991</v>
      </c>
      <c r="R14" s="14">
        <v>366710.47000000003</v>
      </c>
      <c r="S14" s="14">
        <f t="shared" ref="S14:S27" si="0">SUM(N14:R14)</f>
        <v>1856785.8799999997</v>
      </c>
      <c r="T14" s="14">
        <f t="shared" ref="T14:T27" si="1">SUM(B14:R14)</f>
        <v>20286472.736000001</v>
      </c>
    </row>
    <row r="15" spans="1:20" x14ac:dyDescent="0.3">
      <c r="A15" s="8" t="s">
        <v>16</v>
      </c>
      <c r="B15" s="33">
        <v>256129.47</v>
      </c>
      <c r="C15" s="33">
        <v>247895.89</v>
      </c>
      <c r="D15" s="33">
        <v>235360.2</v>
      </c>
      <c r="E15" s="33">
        <v>224951.37</v>
      </c>
      <c r="F15" s="33">
        <v>213156.91</v>
      </c>
      <c r="G15" s="14">
        <v>174959.4</v>
      </c>
      <c r="H15" s="14">
        <v>199521.32</v>
      </c>
      <c r="I15" s="14">
        <v>213613.37</v>
      </c>
      <c r="J15" s="14">
        <v>267691.42</v>
      </c>
      <c r="K15" s="14">
        <v>241598.04</v>
      </c>
      <c r="L15" s="14">
        <v>258871.16000000003</v>
      </c>
      <c r="M15" s="14">
        <v>264593.44000000006</v>
      </c>
      <c r="N15" s="22">
        <v>24759.25</v>
      </c>
      <c r="O15" s="22">
        <v>70720.89</v>
      </c>
      <c r="P15" s="22">
        <v>63348.61</v>
      </c>
      <c r="Q15" s="22">
        <v>65874.63</v>
      </c>
      <c r="R15" s="14">
        <v>55299.94</v>
      </c>
      <c r="S15" s="14">
        <f t="shared" si="0"/>
        <v>280003.32</v>
      </c>
      <c r="T15" s="14">
        <f t="shared" si="1"/>
        <v>3078345.31</v>
      </c>
    </row>
    <row r="16" spans="1:20" x14ac:dyDescent="0.3">
      <c r="A16" s="8" t="s">
        <v>17</v>
      </c>
      <c r="B16" s="33">
        <v>15625.94</v>
      </c>
      <c r="C16" s="33">
        <v>9658.2800000000007</v>
      </c>
      <c r="D16" s="33">
        <v>9169.8799999999992</v>
      </c>
      <c r="E16" s="33">
        <v>8764.34</v>
      </c>
      <c r="F16" s="33">
        <v>8304.81</v>
      </c>
      <c r="G16" s="14">
        <v>10673.92</v>
      </c>
      <c r="H16" s="14">
        <v>12172.39</v>
      </c>
      <c r="I16" s="14">
        <v>13032.12</v>
      </c>
      <c r="J16" s="14">
        <v>16331.3</v>
      </c>
      <c r="K16" s="14">
        <v>14739.39</v>
      </c>
      <c r="L16" s="14">
        <v>15793.189999999999</v>
      </c>
      <c r="M16" s="14">
        <v>16142.3</v>
      </c>
      <c r="N16" s="22">
        <v>1510.51</v>
      </c>
      <c r="O16" s="22">
        <v>4314.54</v>
      </c>
      <c r="P16" s="22">
        <v>3864.77</v>
      </c>
      <c r="Q16" s="22">
        <v>4018.88</v>
      </c>
      <c r="R16" s="14">
        <v>3373.74</v>
      </c>
      <c r="S16" s="14">
        <f t="shared" si="0"/>
        <v>17082.440000000002</v>
      </c>
      <c r="T16" s="14">
        <f t="shared" si="1"/>
        <v>167490.29999999999</v>
      </c>
    </row>
    <row r="17" spans="1:20" x14ac:dyDescent="0.3">
      <c r="A17" s="8" t="s">
        <v>18</v>
      </c>
      <c r="B17" s="33">
        <v>203816.55</v>
      </c>
      <c r="C17" s="33">
        <v>193165.63</v>
      </c>
      <c r="D17" s="33">
        <v>183397.56</v>
      </c>
      <c r="E17" s="33">
        <v>175286.78</v>
      </c>
      <c r="F17" s="33">
        <v>166096.29</v>
      </c>
      <c r="G17" s="14">
        <v>139224.99</v>
      </c>
      <c r="H17" s="14">
        <v>158770.28</v>
      </c>
      <c r="I17" s="14">
        <v>169984.11</v>
      </c>
      <c r="J17" s="14">
        <v>213017.05000000002</v>
      </c>
      <c r="K17" s="14">
        <v>192253.08</v>
      </c>
      <c r="L17" s="14">
        <v>205998.29</v>
      </c>
      <c r="M17" s="14">
        <v>210551.81</v>
      </c>
      <c r="N17" s="22">
        <v>19702.32</v>
      </c>
      <c r="O17" s="22">
        <v>56276.57</v>
      </c>
      <c r="P17" s="22">
        <v>50410.03</v>
      </c>
      <c r="Q17" s="22">
        <v>52420.13</v>
      </c>
      <c r="R17" s="14">
        <v>44005.26</v>
      </c>
      <c r="S17" s="14">
        <f t="shared" si="0"/>
        <v>222814.31</v>
      </c>
      <c r="T17" s="14">
        <f t="shared" si="1"/>
        <v>2434376.7299999991</v>
      </c>
    </row>
    <row r="18" spans="1:20" x14ac:dyDescent="0.3">
      <c r="A18" s="8" t="s">
        <v>19</v>
      </c>
      <c r="B18" s="33">
        <v>271755.40000000002</v>
      </c>
      <c r="C18" s="33">
        <v>257554.17</v>
      </c>
      <c r="D18" s="33">
        <v>244530.08</v>
      </c>
      <c r="E18" s="33">
        <v>233715.71</v>
      </c>
      <c r="F18" s="33">
        <v>221461.72</v>
      </c>
      <c r="G18" s="14">
        <v>185633.32</v>
      </c>
      <c r="H18" s="14">
        <v>211693.71</v>
      </c>
      <c r="I18" s="14">
        <v>226645.48</v>
      </c>
      <c r="J18" s="14">
        <v>284022.74</v>
      </c>
      <c r="K18" s="14">
        <v>256337.43</v>
      </c>
      <c r="L18" s="14">
        <v>274664.37</v>
      </c>
      <c r="M18" s="14">
        <v>280735.76</v>
      </c>
      <c r="N18" s="22">
        <v>26269.759999999998</v>
      </c>
      <c r="O18" s="22">
        <v>75035.429999999993</v>
      </c>
      <c r="P18" s="22">
        <v>67213.38</v>
      </c>
      <c r="Q18" s="22">
        <v>69893.509999999995</v>
      </c>
      <c r="R18" s="14">
        <v>58673.68</v>
      </c>
      <c r="S18" s="14">
        <f t="shared" si="0"/>
        <v>297085.76</v>
      </c>
      <c r="T18" s="14">
        <f t="shared" si="1"/>
        <v>3245835.6500000004</v>
      </c>
    </row>
    <row r="19" spans="1:20" x14ac:dyDescent="0.3">
      <c r="A19" s="12" t="s">
        <v>20</v>
      </c>
      <c r="B19" s="34">
        <v>203816.55</v>
      </c>
      <c r="C19" s="34">
        <v>193165.63</v>
      </c>
      <c r="D19" s="34">
        <v>183397.56</v>
      </c>
      <c r="E19" s="34">
        <v>175286.78</v>
      </c>
      <c r="F19" s="34">
        <v>166096.29</v>
      </c>
      <c r="G19" s="65">
        <v>139224.99</v>
      </c>
      <c r="H19" s="65">
        <v>158770.28</v>
      </c>
      <c r="I19" s="65">
        <v>169984.11</v>
      </c>
      <c r="J19" s="65">
        <v>213017.05000000002</v>
      </c>
      <c r="K19" s="65">
        <v>192253.08</v>
      </c>
      <c r="L19" s="65">
        <v>205998.29</v>
      </c>
      <c r="M19" s="65">
        <v>210551.81</v>
      </c>
      <c r="N19" s="22">
        <v>19702.32</v>
      </c>
      <c r="O19" s="22">
        <v>56276.57</v>
      </c>
      <c r="P19" s="22">
        <v>50410.03</v>
      </c>
      <c r="Q19" s="22">
        <v>52420.13</v>
      </c>
      <c r="R19" s="65">
        <v>44005.26</v>
      </c>
      <c r="S19" s="65">
        <f t="shared" si="0"/>
        <v>222814.31</v>
      </c>
      <c r="T19" s="65">
        <f t="shared" si="1"/>
        <v>2434376.7299999991</v>
      </c>
    </row>
    <row r="20" spans="1:20" ht="18.75" customHeight="1" x14ac:dyDescent="0.3">
      <c r="A20" s="10" t="s">
        <v>21</v>
      </c>
      <c r="B20" s="33">
        <v>135877.70000000001</v>
      </c>
      <c r="C20" s="33">
        <v>128777.09</v>
      </c>
      <c r="D20" s="33">
        <v>122265.04</v>
      </c>
      <c r="E20" s="33">
        <v>116857.86</v>
      </c>
      <c r="F20" s="33">
        <v>110730.86</v>
      </c>
      <c r="G20" s="14">
        <v>92816.66</v>
      </c>
      <c r="H20" s="14">
        <v>105846.85</v>
      </c>
      <c r="I20" s="14">
        <v>113322.74</v>
      </c>
      <c r="J20" s="14">
        <v>142011.37</v>
      </c>
      <c r="K20" s="14">
        <v>128168.73</v>
      </c>
      <c r="L20" s="14">
        <v>137332.19</v>
      </c>
      <c r="M20" s="14">
        <v>140367.87</v>
      </c>
      <c r="N20" s="22">
        <v>13134.88</v>
      </c>
      <c r="O20" s="22">
        <v>37517.72</v>
      </c>
      <c r="P20" s="22">
        <v>33606.69</v>
      </c>
      <c r="Q20" s="22">
        <v>34946.75</v>
      </c>
      <c r="R20" s="14">
        <v>29336.84</v>
      </c>
      <c r="S20" s="14">
        <f t="shared" si="0"/>
        <v>148542.88</v>
      </c>
      <c r="T20" s="14">
        <f t="shared" si="1"/>
        <v>1622917.8399999999</v>
      </c>
    </row>
    <row r="21" spans="1:20" x14ac:dyDescent="0.3">
      <c r="A21" s="8" t="s">
        <v>22</v>
      </c>
      <c r="B21" s="35">
        <v>67938.850000000006</v>
      </c>
      <c r="C21" s="35">
        <v>64388.54</v>
      </c>
      <c r="D21" s="35">
        <v>61132.52</v>
      </c>
      <c r="E21" s="35">
        <v>58428.93</v>
      </c>
      <c r="F21" s="35">
        <v>55365.43</v>
      </c>
      <c r="G21" s="14">
        <v>46408.33</v>
      </c>
      <c r="H21" s="14">
        <v>52923.43</v>
      </c>
      <c r="I21" s="14">
        <v>56661.37</v>
      </c>
      <c r="J21" s="14">
        <v>71005.69</v>
      </c>
      <c r="K21" s="14">
        <v>64084.36</v>
      </c>
      <c r="L21" s="14">
        <v>68666.090000000011</v>
      </c>
      <c r="M21" s="14">
        <v>70183.929999999993</v>
      </c>
      <c r="N21" s="22">
        <v>6567.44</v>
      </c>
      <c r="O21" s="22">
        <v>18758.86</v>
      </c>
      <c r="P21" s="22">
        <v>16803.34</v>
      </c>
      <c r="Q21" s="22">
        <v>17473.38</v>
      </c>
      <c r="R21" s="14">
        <v>14668.42</v>
      </c>
      <c r="S21" s="14">
        <f t="shared" si="0"/>
        <v>74271.44</v>
      </c>
      <c r="T21" s="14">
        <f t="shared" si="1"/>
        <v>811458.90999999992</v>
      </c>
    </row>
    <row r="22" spans="1:20" x14ac:dyDescent="0.3">
      <c r="A22" s="8" t="s">
        <v>23</v>
      </c>
      <c r="B22" s="33">
        <v>67938.850000000006</v>
      </c>
      <c r="C22" s="33">
        <v>64388.54</v>
      </c>
      <c r="D22" s="33">
        <v>61132.52</v>
      </c>
      <c r="E22" s="33">
        <v>58428.93</v>
      </c>
      <c r="F22" s="33">
        <v>55365.43</v>
      </c>
      <c r="G22" s="14">
        <v>46408.33</v>
      </c>
      <c r="H22" s="14">
        <v>52923.43</v>
      </c>
      <c r="I22" s="14">
        <v>56661.37</v>
      </c>
      <c r="J22" s="14">
        <v>71005.69</v>
      </c>
      <c r="K22" s="14">
        <v>64084.36</v>
      </c>
      <c r="L22" s="14">
        <v>68666.090000000011</v>
      </c>
      <c r="M22" s="14">
        <v>70183.929999999993</v>
      </c>
      <c r="N22" s="22">
        <v>6567.44</v>
      </c>
      <c r="O22" s="22">
        <v>18758.86</v>
      </c>
      <c r="P22" s="22">
        <v>16803.34</v>
      </c>
      <c r="Q22" s="22">
        <v>17473.38</v>
      </c>
      <c r="R22" s="14">
        <v>14668.42</v>
      </c>
      <c r="S22" s="14">
        <f t="shared" si="0"/>
        <v>74271.44</v>
      </c>
      <c r="T22" s="14">
        <f t="shared" si="1"/>
        <v>811458.90999999992</v>
      </c>
    </row>
    <row r="23" spans="1:20" x14ac:dyDescent="0.3">
      <c r="A23" s="8" t="s">
        <v>24</v>
      </c>
      <c r="B23" s="33">
        <v>67938.850000000006</v>
      </c>
      <c r="C23" s="33">
        <v>64388.54</v>
      </c>
      <c r="D23" s="33">
        <v>61132.52</v>
      </c>
      <c r="E23" s="33">
        <v>58428.93</v>
      </c>
      <c r="F23" s="33">
        <v>55365.43</v>
      </c>
      <c r="G23" s="14">
        <v>46408.33</v>
      </c>
      <c r="H23" s="14">
        <v>52923.43</v>
      </c>
      <c r="I23" s="14">
        <v>56661.37</v>
      </c>
      <c r="J23" s="14">
        <v>71005.69</v>
      </c>
      <c r="K23" s="14">
        <v>64084.36</v>
      </c>
      <c r="L23" s="14">
        <v>68666.090000000011</v>
      </c>
      <c r="M23" s="14">
        <v>70183.929999999993</v>
      </c>
      <c r="N23" s="22">
        <v>6567.44</v>
      </c>
      <c r="O23" s="22">
        <v>18758.86</v>
      </c>
      <c r="P23" s="22">
        <v>16803.34</v>
      </c>
      <c r="Q23" s="22">
        <v>17473.38</v>
      </c>
      <c r="R23" s="14">
        <v>14668.42</v>
      </c>
      <c r="S23" s="14">
        <f t="shared" si="0"/>
        <v>74271.44</v>
      </c>
      <c r="T23" s="14">
        <f t="shared" si="1"/>
        <v>811458.90999999992</v>
      </c>
    </row>
    <row r="24" spans="1:20" x14ac:dyDescent="0.3">
      <c r="A24" s="8" t="s">
        <v>25</v>
      </c>
      <c r="B24" s="33">
        <v>67938.850000000006</v>
      </c>
      <c r="C24" s="33">
        <v>64388.54</v>
      </c>
      <c r="D24" s="33">
        <v>61132.52</v>
      </c>
      <c r="E24" s="33">
        <v>58428.93</v>
      </c>
      <c r="F24" s="33">
        <v>55365.43</v>
      </c>
      <c r="G24" s="14">
        <v>46408.33</v>
      </c>
      <c r="H24" s="14">
        <v>52923.43</v>
      </c>
      <c r="I24" s="14">
        <v>56661.37</v>
      </c>
      <c r="J24" s="14">
        <v>71005.69</v>
      </c>
      <c r="K24" s="14">
        <v>64084.36</v>
      </c>
      <c r="L24" s="14">
        <v>68666.090000000011</v>
      </c>
      <c r="M24" s="14">
        <v>70183.929999999993</v>
      </c>
      <c r="N24" s="22">
        <v>6567.44</v>
      </c>
      <c r="O24" s="22">
        <v>18758.86</v>
      </c>
      <c r="P24" s="22">
        <v>16803.34</v>
      </c>
      <c r="Q24" s="22">
        <v>17473.38</v>
      </c>
      <c r="R24" s="14">
        <v>14668.42</v>
      </c>
      <c r="S24" s="14">
        <f t="shared" si="0"/>
        <v>74271.44</v>
      </c>
      <c r="T24" s="14">
        <f t="shared" si="1"/>
        <v>811458.90999999992</v>
      </c>
    </row>
    <row r="25" spans="1:20" x14ac:dyDescent="0.3">
      <c r="A25" s="8" t="s">
        <v>26</v>
      </c>
      <c r="B25" s="33">
        <v>33969.43</v>
      </c>
      <c r="C25" s="33">
        <v>32194.27</v>
      </c>
      <c r="D25" s="33">
        <v>30566.26</v>
      </c>
      <c r="E25" s="33">
        <v>29214.46</v>
      </c>
      <c r="F25" s="33">
        <v>27682.720000000001</v>
      </c>
      <c r="G25" s="14">
        <v>23204.16</v>
      </c>
      <c r="H25" s="14">
        <v>26461.71</v>
      </c>
      <c r="I25" s="14">
        <v>28330.69</v>
      </c>
      <c r="J25" s="14">
        <v>35502.839999999997</v>
      </c>
      <c r="K25" s="14">
        <v>32042.190000000002</v>
      </c>
      <c r="L25" s="14">
        <v>34333.040000000001</v>
      </c>
      <c r="M25" s="14">
        <v>35091.97</v>
      </c>
      <c r="N25" s="22">
        <v>3283.72</v>
      </c>
      <c r="O25" s="22">
        <v>9379.43</v>
      </c>
      <c r="P25" s="22">
        <v>8401.67</v>
      </c>
      <c r="Q25" s="22">
        <v>8736.69</v>
      </c>
      <c r="R25" s="14">
        <v>7334.21</v>
      </c>
      <c r="S25" s="14">
        <f t="shared" si="0"/>
        <v>37135.72</v>
      </c>
      <c r="T25" s="14">
        <f t="shared" si="1"/>
        <v>405729.45999999996</v>
      </c>
    </row>
    <row r="26" spans="1:20" ht="15" thickBot="1" x14ac:dyDescent="0.35">
      <c r="A26" s="8" t="s">
        <v>27</v>
      </c>
      <c r="B26" s="36">
        <v>33969.43</v>
      </c>
      <c r="C26" s="36">
        <v>32194.27</v>
      </c>
      <c r="D26" s="36">
        <v>30566.26</v>
      </c>
      <c r="E26" s="36">
        <v>29214.46</v>
      </c>
      <c r="F26" s="36">
        <v>27682.720000000001</v>
      </c>
      <c r="G26" s="15">
        <v>23204.16</v>
      </c>
      <c r="H26" s="15">
        <v>26461.71</v>
      </c>
      <c r="I26" s="15">
        <v>28330.69</v>
      </c>
      <c r="J26" s="15">
        <v>35502.839999999997</v>
      </c>
      <c r="K26" s="15">
        <v>32042.190000000002</v>
      </c>
      <c r="L26" s="15">
        <v>34333.040000000001</v>
      </c>
      <c r="M26" s="15">
        <v>35091.97</v>
      </c>
      <c r="N26" s="23">
        <v>3283.72</v>
      </c>
      <c r="O26" s="23">
        <v>9379.43</v>
      </c>
      <c r="P26" s="23">
        <v>8401.67</v>
      </c>
      <c r="Q26" s="23">
        <v>8736.69</v>
      </c>
      <c r="R26" s="15">
        <v>7334.21</v>
      </c>
      <c r="S26" s="15">
        <f t="shared" si="0"/>
        <v>37135.72</v>
      </c>
      <c r="T26" s="15">
        <f t="shared" si="1"/>
        <v>405729.45999999996</v>
      </c>
    </row>
    <row r="27" spans="1:20" ht="15.6" thickTop="1" thickBot="1" x14ac:dyDescent="0.35">
      <c r="A27" s="11" t="s">
        <v>28</v>
      </c>
      <c r="B27" s="16">
        <f t="shared" ref="B27:G27" si="2">SUM(B14:B26)</f>
        <v>3125187.1600000006</v>
      </c>
      <c r="C27" s="16">
        <f t="shared" si="2"/>
        <v>2961872.9872000003</v>
      </c>
      <c r="D27" s="16">
        <f t="shared" si="2"/>
        <v>2812095.9107999997</v>
      </c>
      <c r="E27" s="16">
        <f t="shared" si="2"/>
        <v>2687730.6788000003</v>
      </c>
      <c r="F27" s="16">
        <f t="shared" si="2"/>
        <v>2546809.7892000014</v>
      </c>
      <c r="G27" s="30">
        <f t="shared" si="2"/>
        <v>2134783.1300000004</v>
      </c>
      <c r="H27" s="30">
        <v>2434477.6100000003</v>
      </c>
      <c r="I27" s="30">
        <v>2606423.0499999998</v>
      </c>
      <c r="J27" s="30">
        <v>3266261.4599999995</v>
      </c>
      <c r="K27" s="30">
        <v>2947880.5950000002</v>
      </c>
      <c r="L27" s="30">
        <v>3158640.27</v>
      </c>
      <c r="M27" s="69">
        <v>3228461.0899999994</v>
      </c>
      <c r="N27" s="70">
        <f>SUM(N14:N26)</f>
        <v>302102.19999999995</v>
      </c>
      <c r="O27" s="70">
        <f t="shared" ref="O27:R27" si="3">SUM(O14:O26)</f>
        <v>862907.45000000007</v>
      </c>
      <c r="P27" s="70">
        <v>772953.83</v>
      </c>
      <c r="Q27" s="70">
        <f t="shared" si="3"/>
        <v>803775.32999999984</v>
      </c>
      <c r="R27" s="70">
        <f t="shared" si="3"/>
        <v>674747.29000000015</v>
      </c>
      <c r="S27" s="64">
        <f t="shared" si="0"/>
        <v>3416486.0999999996</v>
      </c>
      <c r="T27" s="64">
        <f t="shared" si="1"/>
        <v>37327109.831000008</v>
      </c>
    </row>
    <row r="28" spans="1:20" ht="15" thickTop="1" x14ac:dyDescent="0.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x14ac:dyDescent="0.3">
      <c r="B29" s="31"/>
      <c r="C29" s="31"/>
      <c r="D29" s="31"/>
      <c r="E29" s="37" t="s">
        <v>29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x14ac:dyDescent="0.3">
      <c r="B30" s="31"/>
      <c r="C30" s="31"/>
      <c r="D30" s="31"/>
      <c r="E30" s="37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28.8" x14ac:dyDescent="0.3">
      <c r="A31" s="2" t="s">
        <v>1</v>
      </c>
      <c r="B31" s="60" t="s">
        <v>2</v>
      </c>
      <c r="C31" s="60" t="s">
        <v>3</v>
      </c>
      <c r="D31" s="60" t="s">
        <v>4</v>
      </c>
      <c r="E31" s="60" t="s">
        <v>5</v>
      </c>
      <c r="F31" s="60" t="s">
        <v>6</v>
      </c>
      <c r="G31" s="13" t="s">
        <v>39</v>
      </c>
      <c r="H31" s="13" t="s">
        <v>7</v>
      </c>
      <c r="I31" s="13" t="s">
        <v>43</v>
      </c>
      <c r="J31" s="13" t="s">
        <v>45</v>
      </c>
      <c r="K31" s="13" t="s">
        <v>46</v>
      </c>
      <c r="L31" s="13" t="s">
        <v>48</v>
      </c>
      <c r="M31" s="13" t="s">
        <v>52</v>
      </c>
      <c r="N31" s="4" t="s">
        <v>53</v>
      </c>
      <c r="O31" s="4" t="s">
        <v>54</v>
      </c>
      <c r="P31" s="4" t="s">
        <v>57</v>
      </c>
      <c r="Q31" s="6" t="s">
        <v>56</v>
      </c>
      <c r="R31" s="58" t="s">
        <v>55</v>
      </c>
      <c r="S31" s="5" t="s">
        <v>2</v>
      </c>
      <c r="T31" s="38" t="s">
        <v>8</v>
      </c>
    </row>
    <row r="32" spans="1:20" x14ac:dyDescent="0.3">
      <c r="A32" t="s">
        <v>30</v>
      </c>
      <c r="B32" s="7">
        <v>28</v>
      </c>
      <c r="C32" s="7">
        <v>28</v>
      </c>
      <c r="D32" s="7">
        <v>28</v>
      </c>
      <c r="E32" s="7">
        <v>28</v>
      </c>
      <c r="F32" s="7">
        <v>28</v>
      </c>
      <c r="G32" s="7">
        <v>28</v>
      </c>
      <c r="H32" s="7">
        <v>28</v>
      </c>
      <c r="I32" s="7">
        <v>28</v>
      </c>
      <c r="J32" s="7">
        <v>28</v>
      </c>
      <c r="K32" s="7">
        <v>28</v>
      </c>
      <c r="L32" s="7">
        <v>28</v>
      </c>
      <c r="M32" s="7">
        <v>28</v>
      </c>
      <c r="N32" s="7">
        <v>30</v>
      </c>
      <c r="O32" s="7">
        <v>30</v>
      </c>
      <c r="P32" s="7">
        <v>30</v>
      </c>
      <c r="Q32" s="7">
        <v>30</v>
      </c>
      <c r="R32" s="7">
        <v>30</v>
      </c>
      <c r="S32" s="7">
        <v>28</v>
      </c>
      <c r="T32" s="7">
        <v>28</v>
      </c>
    </row>
    <row r="33" spans="1:20" x14ac:dyDescent="0.3">
      <c r="A33" t="s">
        <v>31</v>
      </c>
      <c r="B33" s="18">
        <v>45668288.75</v>
      </c>
      <c r="C33" s="18">
        <v>45136877.25</v>
      </c>
      <c r="D33" s="18">
        <v>42752822.75</v>
      </c>
      <c r="E33" s="18">
        <v>43973530</v>
      </c>
      <c r="F33" s="14">
        <v>41532647.25</v>
      </c>
      <c r="G33" s="39">
        <v>42985837.75</v>
      </c>
      <c r="H33" s="39">
        <v>44645983</v>
      </c>
      <c r="I33" s="39">
        <v>40715986</v>
      </c>
      <c r="J33" s="39">
        <v>54035276.75</v>
      </c>
      <c r="K33" s="39">
        <v>42408175.25</v>
      </c>
      <c r="L33" s="39">
        <v>44268034.75</v>
      </c>
      <c r="M33" s="39">
        <v>43335789.5</v>
      </c>
      <c r="N33" s="22">
        <v>4814348.25</v>
      </c>
      <c r="O33" s="22">
        <v>10963071</v>
      </c>
      <c r="P33" s="22">
        <v>10795509.5</v>
      </c>
      <c r="Q33" s="22">
        <v>11036110</v>
      </c>
      <c r="R33" s="22">
        <v>11257267</v>
      </c>
      <c r="S33" s="19">
        <f t="shared" ref="S33:S41" si="4">SUM(N33:R33)</f>
        <v>48866305.75</v>
      </c>
      <c r="T33" s="18">
        <f t="shared" ref="T33:T41" si="5">SUM(B33:R33)</f>
        <v>580325554.75</v>
      </c>
    </row>
    <row r="34" spans="1:20" x14ac:dyDescent="0.3">
      <c r="A34" t="s">
        <v>32</v>
      </c>
      <c r="B34" s="42">
        <v>5553770</v>
      </c>
      <c r="C34" s="42">
        <v>5332610</v>
      </c>
      <c r="D34" s="42">
        <v>5563330</v>
      </c>
      <c r="E34" s="42">
        <v>5329800</v>
      </c>
      <c r="F34" s="42">
        <v>5666520</v>
      </c>
      <c r="G34" s="22">
        <v>4988560</v>
      </c>
      <c r="H34" s="22">
        <v>4738570</v>
      </c>
      <c r="I34" s="22">
        <v>4221700</v>
      </c>
      <c r="J34" s="22">
        <v>5699660</v>
      </c>
      <c r="K34" s="22">
        <v>5898070</v>
      </c>
      <c r="L34" s="22">
        <v>5330266.25</v>
      </c>
      <c r="M34" s="22">
        <v>6198860</v>
      </c>
      <c r="N34" s="22">
        <v>589890</v>
      </c>
      <c r="O34" s="22">
        <v>1372590</v>
      </c>
      <c r="P34" s="22">
        <v>1310350</v>
      </c>
      <c r="Q34" s="22">
        <v>1278510</v>
      </c>
      <c r="R34" s="14">
        <v>1248210</v>
      </c>
      <c r="S34" s="19">
        <f t="shared" si="4"/>
        <v>5799550</v>
      </c>
      <c r="T34" s="18">
        <f t="shared" si="5"/>
        <v>70321266.25</v>
      </c>
    </row>
    <row r="35" spans="1:20" x14ac:dyDescent="0.3">
      <c r="A35" t="s">
        <v>49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19">
        <v>0</v>
      </c>
      <c r="H35" s="19">
        <v>0</v>
      </c>
      <c r="I35" s="43">
        <v>0</v>
      </c>
      <c r="J35" s="43">
        <v>0</v>
      </c>
      <c r="K35" s="43">
        <v>0</v>
      </c>
      <c r="L35" s="43">
        <v>130827.85</v>
      </c>
      <c r="M35" s="43">
        <v>54580.3</v>
      </c>
      <c r="N35" s="22">
        <v>0</v>
      </c>
      <c r="O35" s="22">
        <v>38415.410000000003</v>
      </c>
      <c r="P35" s="22">
        <v>118584.27</v>
      </c>
      <c r="Q35" s="22">
        <v>4177.96</v>
      </c>
      <c r="R35" s="41">
        <v>6709.17</v>
      </c>
      <c r="S35" s="19">
        <f t="shared" si="4"/>
        <v>167886.81</v>
      </c>
      <c r="T35" s="18">
        <f t="shared" si="5"/>
        <v>353294.96</v>
      </c>
    </row>
    <row r="36" spans="1:20" x14ac:dyDescent="0.3">
      <c r="A36" t="s">
        <v>33</v>
      </c>
      <c r="B36" s="42">
        <v>141740</v>
      </c>
      <c r="C36" s="42">
        <v>88990</v>
      </c>
      <c r="D36" s="42">
        <v>612066</v>
      </c>
      <c r="E36" s="42">
        <v>500161.5</v>
      </c>
      <c r="F36" s="42">
        <v>812182</v>
      </c>
      <c r="G36" s="19">
        <v>640305.25</v>
      </c>
      <c r="H36" s="22">
        <v>170321.5</v>
      </c>
      <c r="I36" s="22">
        <v>159923</v>
      </c>
      <c r="J36" s="44">
        <v>75605</v>
      </c>
      <c r="K36" s="44">
        <v>758581</v>
      </c>
      <c r="L36" s="44">
        <v>508052.5</v>
      </c>
      <c r="M36" s="44">
        <v>1137833.5</v>
      </c>
      <c r="N36" s="22">
        <v>58285</v>
      </c>
      <c r="O36" s="22">
        <v>20420</v>
      </c>
      <c r="P36" s="22">
        <v>24700</v>
      </c>
      <c r="Q36" s="22">
        <v>51520</v>
      </c>
      <c r="R36" s="20">
        <v>15300</v>
      </c>
      <c r="S36" s="19">
        <f t="shared" si="4"/>
        <v>170225</v>
      </c>
      <c r="T36" s="18">
        <f t="shared" si="5"/>
        <v>5775986.25</v>
      </c>
    </row>
    <row r="37" spans="1:20" x14ac:dyDescent="0.3">
      <c r="A37" t="s">
        <v>34</v>
      </c>
      <c r="B37" s="44">
        <v>7277491</v>
      </c>
      <c r="C37" s="44">
        <v>6647943</v>
      </c>
      <c r="D37" s="44">
        <v>56433955</v>
      </c>
      <c r="E37" s="44">
        <v>6040770.0499999998</v>
      </c>
      <c r="F37" s="44">
        <v>6600501</v>
      </c>
      <c r="G37" s="39">
        <v>5640700</v>
      </c>
      <c r="H37" s="59">
        <v>5848489</v>
      </c>
      <c r="I37" s="59">
        <v>5622911</v>
      </c>
      <c r="J37" s="59">
        <v>7530102</v>
      </c>
      <c r="K37" s="59">
        <v>6568705</v>
      </c>
      <c r="L37" s="66">
        <v>6696896</v>
      </c>
      <c r="M37" s="66">
        <v>6247750</v>
      </c>
      <c r="N37" s="22">
        <v>631156</v>
      </c>
      <c r="O37" s="22">
        <v>1841996</v>
      </c>
      <c r="P37" s="22">
        <v>1662667</v>
      </c>
      <c r="Q37" s="22">
        <v>1642515</v>
      </c>
      <c r="R37" s="44">
        <v>1523652</v>
      </c>
      <c r="S37" s="19">
        <f t="shared" si="4"/>
        <v>7301986</v>
      </c>
      <c r="T37" s="18">
        <f t="shared" si="5"/>
        <v>134458199.05000001</v>
      </c>
    </row>
    <row r="38" spans="1:20" x14ac:dyDescent="0.3">
      <c r="A38" t="s">
        <v>35</v>
      </c>
      <c r="B38" s="14">
        <v>45684811.5</v>
      </c>
      <c r="C38" s="14">
        <v>45087486.75</v>
      </c>
      <c r="D38" s="14">
        <v>42718149</v>
      </c>
      <c r="E38" s="20">
        <v>44038752.25</v>
      </c>
      <c r="F38" s="20">
        <v>41342903.25</v>
      </c>
      <c r="G38" s="39">
        <v>43133805</v>
      </c>
      <c r="H38" s="59">
        <v>44680444.5</v>
      </c>
      <c r="I38" s="59">
        <v>40630857.5</v>
      </c>
      <c r="J38" s="59">
        <v>44237728</v>
      </c>
      <c r="K38" s="59">
        <v>42499260.5</v>
      </c>
      <c r="L38" s="66">
        <v>43989790.75</v>
      </c>
      <c r="M38" s="66">
        <v>45717936.25</v>
      </c>
      <c r="N38" s="22">
        <v>4781498.5</v>
      </c>
      <c r="O38" s="22">
        <v>10922754.5</v>
      </c>
      <c r="P38" s="22">
        <v>10809260.75</v>
      </c>
      <c r="Q38" s="22">
        <v>11034520</v>
      </c>
      <c r="R38" s="44">
        <v>11332193.5</v>
      </c>
      <c r="S38" s="19">
        <f t="shared" si="4"/>
        <v>48880227.25</v>
      </c>
      <c r="T38" s="18">
        <f t="shared" si="5"/>
        <v>572642152.5</v>
      </c>
    </row>
    <row r="39" spans="1:20" x14ac:dyDescent="0.3">
      <c r="A39" t="s">
        <v>51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-24755.85</v>
      </c>
      <c r="M39" s="57">
        <v>66989.679999999993</v>
      </c>
      <c r="N39" s="22">
        <v>12954.4</v>
      </c>
      <c r="O39" s="22">
        <v>979.39</v>
      </c>
      <c r="P39" s="22">
        <v>-90171.47</v>
      </c>
      <c r="Q39" s="22">
        <v>22631.24</v>
      </c>
      <c r="R39" s="44">
        <v>17715.63</v>
      </c>
      <c r="S39" s="19">
        <f t="shared" si="4"/>
        <v>-35890.81</v>
      </c>
      <c r="T39" s="18">
        <f t="shared" si="5"/>
        <v>6343.0199999999968</v>
      </c>
    </row>
    <row r="40" spans="1:20" ht="15" thickBot="1" x14ac:dyDescent="0.35">
      <c r="A40" t="s">
        <v>50</v>
      </c>
      <c r="B40" s="23">
        <v>1881983.75</v>
      </c>
      <c r="C40" s="23">
        <v>1354932.5</v>
      </c>
      <c r="D40" s="23">
        <v>1448017.25</v>
      </c>
      <c r="E40" s="23">
        <v>1276353.8</v>
      </c>
      <c r="F40" s="23">
        <v>1556419</v>
      </c>
      <c r="G40" s="45">
        <v>1440412.5</v>
      </c>
      <c r="H40" s="45">
        <v>1314702</v>
      </c>
      <c r="I40" s="45">
        <v>1476005.5</v>
      </c>
      <c r="J40" s="45">
        <v>1952630.5</v>
      </c>
      <c r="K40" s="45">
        <v>1576915.02</v>
      </c>
      <c r="L40" s="45">
        <v>1388935.08</v>
      </c>
      <c r="M40" s="45">
        <v>1447601.02</v>
      </c>
      <c r="N40" s="23">
        <v>73947.850000000006</v>
      </c>
      <c r="O40" s="23">
        <v>410114.7</v>
      </c>
      <c r="P40" s="23">
        <v>362355.45</v>
      </c>
      <c r="Q40" s="23">
        <v>387125.8</v>
      </c>
      <c r="R40" s="23">
        <v>341243.7</v>
      </c>
      <c r="S40" s="23">
        <f t="shared" si="4"/>
        <v>1574787.5</v>
      </c>
      <c r="T40" s="15">
        <f t="shared" si="5"/>
        <v>19689695.420000002</v>
      </c>
    </row>
    <row r="41" spans="1:20" ht="15.6" thickTop="1" thickBot="1" x14ac:dyDescent="0.35">
      <c r="A41" t="s">
        <v>41</v>
      </c>
      <c r="B41" s="46">
        <v>301117.40000000002</v>
      </c>
      <c r="C41" s="16">
        <v>216789.2</v>
      </c>
      <c r="D41" s="16">
        <v>231682.76</v>
      </c>
      <c r="E41" s="16">
        <v>204216.61</v>
      </c>
      <c r="F41" s="16">
        <v>249027.04</v>
      </c>
      <c r="G41" s="30">
        <v>230422.8</v>
      </c>
      <c r="H41" s="30">
        <v>210352.32</v>
      </c>
      <c r="I41" s="30">
        <v>236160.88</v>
      </c>
      <c r="J41" s="30">
        <v>312420.88</v>
      </c>
      <c r="K41" s="30">
        <v>239150.52000000002</v>
      </c>
      <c r="L41" s="30">
        <v>222229.62</v>
      </c>
      <c r="M41" s="30">
        <v>231816.15</v>
      </c>
      <c r="N41" s="67">
        <v>11831.66</v>
      </c>
      <c r="O41" s="67">
        <v>65618.53</v>
      </c>
      <c r="P41" s="67">
        <v>57976.87</v>
      </c>
      <c r="Q41" s="67">
        <v>61940.13</v>
      </c>
      <c r="R41" s="67">
        <v>54598.99</v>
      </c>
      <c r="S41" s="68">
        <f t="shared" si="4"/>
        <v>251966.18</v>
      </c>
      <c r="T41" s="64">
        <f t="shared" si="5"/>
        <v>3137352.3600000003</v>
      </c>
    </row>
    <row r="42" spans="1:20" ht="15" thickTop="1" x14ac:dyDescent="0.3">
      <c r="B42" s="31"/>
      <c r="C42" s="31"/>
      <c r="D42" s="31"/>
      <c r="E42" s="31"/>
      <c r="F42" s="31"/>
      <c r="G42" s="47"/>
      <c r="H42" s="47"/>
      <c r="I42" s="47"/>
      <c r="J42" s="47"/>
      <c r="K42" s="47"/>
      <c r="L42" s="47"/>
      <c r="M42" s="47"/>
      <c r="N42" s="47"/>
      <c r="O42" s="47"/>
      <c r="P42" s="31"/>
      <c r="Q42" s="31"/>
      <c r="R42" s="31"/>
      <c r="S42" s="31"/>
      <c r="T42" s="48"/>
    </row>
    <row r="43" spans="1:20" x14ac:dyDescent="0.3">
      <c r="A43" t="s">
        <v>14</v>
      </c>
      <c r="B43" s="32"/>
      <c r="C43" s="32"/>
      <c r="D43" s="32"/>
      <c r="E43" s="32"/>
      <c r="F43" s="32"/>
      <c r="G43" s="47"/>
      <c r="H43" s="49"/>
      <c r="I43" s="49"/>
      <c r="J43" s="49"/>
      <c r="K43" s="49"/>
      <c r="L43" s="49"/>
      <c r="M43" s="49"/>
      <c r="N43" s="49"/>
      <c r="O43" s="49"/>
      <c r="P43" s="32"/>
      <c r="Q43" s="32"/>
      <c r="R43" s="32"/>
      <c r="S43" s="32"/>
      <c r="T43" s="21"/>
    </row>
    <row r="44" spans="1:20" x14ac:dyDescent="0.3">
      <c r="A44" s="8" t="s">
        <v>15</v>
      </c>
      <c r="B44" s="50">
        <v>188198.37</v>
      </c>
      <c r="C44" s="50">
        <v>135493.24</v>
      </c>
      <c r="D44" s="50">
        <v>144801.72000000003</v>
      </c>
      <c r="E44" s="51">
        <v>127635.38</v>
      </c>
      <c r="F44" s="51">
        <v>155641.89999999997</v>
      </c>
      <c r="G44" s="42">
        <v>144014.24</v>
      </c>
      <c r="H44" s="17">
        <v>131470.20000000001</v>
      </c>
      <c r="I44" s="17">
        <v>143067.32</v>
      </c>
      <c r="J44" s="17">
        <v>195263.03999999998</v>
      </c>
      <c r="K44" s="17">
        <v>149469.06</v>
      </c>
      <c r="L44" s="17">
        <v>138893.51</v>
      </c>
      <c r="M44" s="17">
        <v>144760.08000000002</v>
      </c>
      <c r="N44" s="17">
        <v>7394.78</v>
      </c>
      <c r="O44" s="17">
        <v>41011.58</v>
      </c>
      <c r="P44" s="17">
        <v>36235.550000000003</v>
      </c>
      <c r="Q44" s="17">
        <v>38712.579999999994</v>
      </c>
      <c r="R44" s="17">
        <v>34124.369999999995</v>
      </c>
      <c r="S44" s="14">
        <f>SUM(N44:R44)</f>
        <v>157478.85999999999</v>
      </c>
      <c r="T44" s="18">
        <f>SUM(B44:R44)</f>
        <v>1956186.9200000004</v>
      </c>
    </row>
    <row r="45" spans="1:20" x14ac:dyDescent="0.3">
      <c r="A45" s="9" t="s">
        <v>36</v>
      </c>
      <c r="B45" s="52">
        <v>56459.51</v>
      </c>
      <c r="C45" s="52">
        <v>40647.980000000003</v>
      </c>
      <c r="D45" s="52">
        <v>43440.52</v>
      </c>
      <c r="E45" s="53">
        <v>38290.61</v>
      </c>
      <c r="F45" s="53">
        <v>46692.57</v>
      </c>
      <c r="G45" s="42">
        <v>43204.28</v>
      </c>
      <c r="H45" s="42">
        <v>39441.06</v>
      </c>
      <c r="I45" s="42">
        <v>42920.2</v>
      </c>
      <c r="J45" s="42">
        <v>58578.91</v>
      </c>
      <c r="K45" s="42">
        <v>44840.72</v>
      </c>
      <c r="L45" s="42">
        <v>41668.050000000003</v>
      </c>
      <c r="M45" s="42">
        <v>43428.03</v>
      </c>
      <c r="N45" s="42">
        <v>2218.44</v>
      </c>
      <c r="O45" s="42">
        <v>12303.47</v>
      </c>
      <c r="P45" s="42">
        <v>10870.66</v>
      </c>
      <c r="Q45" s="42">
        <v>11613.77</v>
      </c>
      <c r="R45" s="42">
        <v>10237.31</v>
      </c>
      <c r="S45" s="14">
        <f t="shared" ref="S45:S47" si="6">SUM(N45:R45)</f>
        <v>47243.649999999994</v>
      </c>
      <c r="T45" s="18">
        <f>SUM(B45:R45)</f>
        <v>586856.09</v>
      </c>
    </row>
    <row r="46" spans="1:20" x14ac:dyDescent="0.3">
      <c r="A46" s="8" t="s">
        <v>37</v>
      </c>
      <c r="B46" s="52">
        <v>37639.68</v>
      </c>
      <c r="C46" s="53">
        <v>27098.65</v>
      </c>
      <c r="D46" s="52">
        <v>28960.35</v>
      </c>
      <c r="E46" s="53">
        <v>25527.08</v>
      </c>
      <c r="F46" s="53">
        <v>31128.38</v>
      </c>
      <c r="G46" s="42">
        <v>28802.85</v>
      </c>
      <c r="H46" s="42">
        <v>26294.04</v>
      </c>
      <c r="I46" s="42">
        <v>28613.47</v>
      </c>
      <c r="J46" s="42">
        <v>39052.619999999995</v>
      </c>
      <c r="K46" s="42">
        <v>29893.829999999994</v>
      </c>
      <c r="L46" s="42">
        <v>27778.71</v>
      </c>
      <c r="M46" s="42">
        <v>28952.03</v>
      </c>
      <c r="N46" s="42">
        <v>1478.96</v>
      </c>
      <c r="O46" s="42">
        <v>8202.32</v>
      </c>
      <c r="P46" s="42">
        <v>7247.11</v>
      </c>
      <c r="Q46" s="42">
        <v>7742.52</v>
      </c>
      <c r="R46" s="42">
        <v>6824.87</v>
      </c>
      <c r="S46" s="14">
        <f t="shared" si="6"/>
        <v>31495.78</v>
      </c>
      <c r="T46" s="18">
        <f>SUM(B46:R46)</f>
        <v>391237.47000000009</v>
      </c>
    </row>
    <row r="47" spans="1:20" ht="15" thickBot="1" x14ac:dyDescent="0.35">
      <c r="A47" s="8" t="s">
        <v>38</v>
      </c>
      <c r="B47" s="54">
        <v>18819.84</v>
      </c>
      <c r="C47" s="55">
        <v>13549.33</v>
      </c>
      <c r="D47" s="54">
        <v>14480.17</v>
      </c>
      <c r="E47" s="55">
        <v>12763.54</v>
      </c>
      <c r="F47" s="55">
        <v>15564.19</v>
      </c>
      <c r="G47" s="56">
        <v>14401.43</v>
      </c>
      <c r="H47" s="56">
        <v>13147.02</v>
      </c>
      <c r="I47" s="56">
        <v>14306.73</v>
      </c>
      <c r="J47" s="56">
        <v>19526.309999999998</v>
      </c>
      <c r="K47" s="56">
        <v>14946.909999999998</v>
      </c>
      <c r="L47" s="56">
        <v>13889.349999999999</v>
      </c>
      <c r="M47" s="56">
        <v>14676.009999999998</v>
      </c>
      <c r="N47" s="56">
        <v>739.48</v>
      </c>
      <c r="O47" s="56">
        <v>4101.16</v>
      </c>
      <c r="P47" s="56">
        <v>3623.55</v>
      </c>
      <c r="Q47" s="56">
        <v>3871.26</v>
      </c>
      <c r="R47" s="56">
        <v>3412.44</v>
      </c>
      <c r="S47" s="14">
        <f t="shared" si="6"/>
        <v>15747.89</v>
      </c>
      <c r="T47" s="15">
        <f>SUM(B47:R47)</f>
        <v>195818.72000000003</v>
      </c>
    </row>
    <row r="48" spans="1:20" ht="15.6" thickTop="1" thickBot="1" x14ac:dyDescent="0.35">
      <c r="A48" s="8" t="s">
        <v>28</v>
      </c>
      <c r="B48" s="16">
        <f t="shared" ref="B48:R48" si="7">SUM(B44:B47)</f>
        <v>301117.40000000002</v>
      </c>
      <c r="C48" s="16">
        <f t="shared" si="7"/>
        <v>216789.19999999998</v>
      </c>
      <c r="D48" s="16">
        <f t="shared" si="7"/>
        <v>231682.76000000004</v>
      </c>
      <c r="E48" s="16">
        <f t="shared" si="7"/>
        <v>204216.61000000002</v>
      </c>
      <c r="F48" s="16">
        <f t="shared" si="7"/>
        <v>249027.03999999998</v>
      </c>
      <c r="G48" s="16">
        <f t="shared" si="7"/>
        <v>230422.8</v>
      </c>
      <c r="H48" s="16">
        <f t="shared" si="7"/>
        <v>210352.32</v>
      </c>
      <c r="I48" s="16">
        <v>236160.88</v>
      </c>
      <c r="J48" s="16">
        <f t="shared" si="7"/>
        <v>312420.87999999995</v>
      </c>
      <c r="K48" s="16">
        <f t="shared" si="7"/>
        <v>239150.52</v>
      </c>
      <c r="L48" s="16">
        <f t="shared" si="7"/>
        <v>222229.62</v>
      </c>
      <c r="M48" s="16">
        <v>231816.15000000002</v>
      </c>
      <c r="N48" s="16">
        <f t="shared" si="7"/>
        <v>11831.66</v>
      </c>
      <c r="O48" s="16">
        <f t="shared" si="7"/>
        <v>65618.53</v>
      </c>
      <c r="P48" s="16">
        <f t="shared" si="7"/>
        <v>57976.87000000001</v>
      </c>
      <c r="Q48" s="16">
        <f t="shared" si="7"/>
        <v>61940.13</v>
      </c>
      <c r="R48" s="16">
        <f t="shared" si="7"/>
        <v>54598.99</v>
      </c>
      <c r="S48" s="64">
        <f>SUM(S44:S47)</f>
        <v>251966.18</v>
      </c>
      <c r="T48" s="64">
        <f>SUM(B48:R48)</f>
        <v>3137352.3600000003</v>
      </c>
    </row>
    <row r="49" spans="14:16" ht="15" thickTop="1" x14ac:dyDescent="0.3">
      <c r="N49" s="62" t="s">
        <v>44</v>
      </c>
    </row>
    <row r="50" spans="14:16" x14ac:dyDescent="0.3">
      <c r="P50" t="s">
        <v>44</v>
      </c>
    </row>
  </sheetData>
  <pageMargins left="0.7" right="0.7" top="0.75" bottom="0.75" header="0.3" footer="0.3"/>
  <pageSetup scale="28" orientation="landscape" r:id="rId1"/>
  <colBreaks count="1" manualBreakCount="1">
    <brk id="20" max="47" man="1"/>
  </colBreaks>
  <ignoredErrors>
    <ignoredError sqref="T12:T13 T28:T32 T42:T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Champion, Milton F</dc:creator>
  <cp:lastModifiedBy>Yaskoweak, Lenny R</cp:lastModifiedBy>
  <cp:lastPrinted>2018-05-25T13:17:55Z</cp:lastPrinted>
  <dcterms:created xsi:type="dcterms:W3CDTF">2018-01-10T14:33:33Z</dcterms:created>
  <dcterms:modified xsi:type="dcterms:W3CDTF">2018-08-06T15:22:07Z</dcterms:modified>
</cp:coreProperties>
</file>