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GradDropRates_2015" sheetId="6" r:id="rId1"/>
  </sheets>
  <definedNames>
    <definedName name="_xlnm._FilterDatabase" localSheetId="0" hidden="1">GradDropRates_2015!$A$1:$M$138</definedName>
    <definedName name="_xlnm.Print_Titles" localSheetId="0">GradDropRates_2015!$1:$1</definedName>
  </definedNames>
  <calcPr calcId="145621"/>
</workbook>
</file>

<file path=xl/calcChain.xml><?xml version="1.0" encoding="utf-8"?>
<calcChain xmlns="http://schemas.openxmlformats.org/spreadsheetml/2006/main">
  <c r="L125" i="6" l="1"/>
  <c r="K125" i="6"/>
  <c r="G125" i="6"/>
  <c r="F125" i="6"/>
  <c r="L138" i="6"/>
  <c r="L137" i="6" s="1"/>
  <c r="K138" i="6"/>
  <c r="K137" i="6" s="1"/>
  <c r="I138" i="6"/>
  <c r="I125" i="6" s="1"/>
  <c r="H138" i="6"/>
  <c r="H125" i="6" s="1"/>
  <c r="G138" i="6"/>
  <c r="G137" i="6" s="1"/>
  <c r="F138" i="6"/>
  <c r="F137" i="6" s="1"/>
  <c r="M3" i="6"/>
  <c r="M4" i="6"/>
  <c r="M5" i="6"/>
  <c r="M6" i="6"/>
  <c r="M7" i="6"/>
  <c r="M126" i="6"/>
  <c r="M8" i="6"/>
  <c r="M9" i="6"/>
  <c r="M10" i="6"/>
  <c r="M11" i="6"/>
  <c r="M12" i="6"/>
  <c r="M13" i="6"/>
  <c r="M14" i="6"/>
  <c r="M15" i="6"/>
  <c r="M16" i="6"/>
  <c r="M17" i="6"/>
  <c r="M127" i="6"/>
  <c r="M18" i="6"/>
  <c r="M19" i="6"/>
  <c r="M128" i="6"/>
  <c r="M129" i="6"/>
  <c r="M130" i="6"/>
  <c r="M20" i="6"/>
  <c r="M21" i="6"/>
  <c r="M22" i="6"/>
  <c r="M23" i="6"/>
  <c r="M24" i="6"/>
  <c r="M131" i="6"/>
  <c r="M25" i="6"/>
  <c r="M132" i="6"/>
  <c r="M26" i="6"/>
  <c r="M133" i="6"/>
  <c r="M27" i="6"/>
  <c r="M28" i="6"/>
  <c r="M29" i="6"/>
  <c r="M30" i="6"/>
  <c r="M134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35" i="6"/>
  <c r="M136" i="6"/>
  <c r="M117" i="6"/>
  <c r="M118" i="6"/>
  <c r="M119" i="6"/>
  <c r="M120" i="6"/>
  <c r="M121" i="6"/>
  <c r="M122" i="6"/>
  <c r="M123" i="6"/>
  <c r="M124" i="6"/>
  <c r="M2" i="6"/>
  <c r="J3" i="6"/>
  <c r="J4" i="6"/>
  <c r="J5" i="6"/>
  <c r="J6" i="6"/>
  <c r="J7" i="6"/>
  <c r="J126" i="6"/>
  <c r="J8" i="6"/>
  <c r="J9" i="6"/>
  <c r="J10" i="6"/>
  <c r="J11" i="6"/>
  <c r="J12" i="6"/>
  <c r="J13" i="6"/>
  <c r="J14" i="6"/>
  <c r="J15" i="6"/>
  <c r="J16" i="6"/>
  <c r="J17" i="6"/>
  <c r="J127" i="6"/>
  <c r="J18" i="6"/>
  <c r="J19" i="6"/>
  <c r="J128" i="6"/>
  <c r="J129" i="6"/>
  <c r="J130" i="6"/>
  <c r="J20" i="6"/>
  <c r="J21" i="6"/>
  <c r="J22" i="6"/>
  <c r="J23" i="6"/>
  <c r="J24" i="6"/>
  <c r="J131" i="6"/>
  <c r="J25" i="6"/>
  <c r="J132" i="6"/>
  <c r="J26" i="6"/>
  <c r="J133" i="6"/>
  <c r="J27" i="6"/>
  <c r="J28" i="6"/>
  <c r="J29" i="6"/>
  <c r="J30" i="6"/>
  <c r="J134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35" i="6"/>
  <c r="J136" i="6"/>
  <c r="J117" i="6"/>
  <c r="J118" i="6"/>
  <c r="J119" i="6"/>
  <c r="J120" i="6"/>
  <c r="J121" i="6"/>
  <c r="J122" i="6"/>
  <c r="J123" i="6"/>
  <c r="J124" i="6"/>
  <c r="J2" i="6"/>
  <c r="M125" i="6" l="1"/>
  <c r="H137" i="6"/>
  <c r="I137" i="6"/>
  <c r="J137" i="6" s="1"/>
  <c r="M137" i="6"/>
  <c r="J125" i="6"/>
  <c r="J138" i="6"/>
  <c r="M138" i="6"/>
</calcChain>
</file>

<file path=xl/sharedStrings.xml><?xml version="1.0" encoding="utf-8"?>
<sst xmlns="http://schemas.openxmlformats.org/spreadsheetml/2006/main" count="686" uniqueCount="503">
  <si>
    <t>SAU ID</t>
  </si>
  <si>
    <t>SAU Name</t>
  </si>
  <si>
    <t>School ID</t>
  </si>
  <si>
    <t>School Name</t>
  </si>
  <si>
    <t>Cohort Count</t>
  </si>
  <si>
    <t>Transfer In Count</t>
  </si>
  <si>
    <t>Transfer Out Count</t>
  </si>
  <si>
    <t>Graduated Count</t>
  </si>
  <si>
    <t>Graduation Rate</t>
  </si>
  <si>
    <t>Dropout Count</t>
  </si>
  <si>
    <t>Total Enrollment</t>
  </si>
  <si>
    <t>Dropout Rate</t>
  </si>
  <si>
    <t>STATEWIDE TOTALS</t>
  </si>
  <si>
    <t>Auburn Public Schools</t>
  </si>
  <si>
    <t>Edward Little High School</t>
  </si>
  <si>
    <t>Augusta Public Schools</t>
  </si>
  <si>
    <t>Cony</t>
  </si>
  <si>
    <t>Baileyville Public Schools</t>
  </si>
  <si>
    <t>Woodland Jr-Sr High School</t>
  </si>
  <si>
    <t>Bangor Public Schools</t>
  </si>
  <si>
    <t>Bangor High School</t>
  </si>
  <si>
    <t>Baxter Academy for Technology and Science</t>
  </si>
  <si>
    <t>Baxter Academy for Tech &amp; Sciences</t>
  </si>
  <si>
    <t>Biddeford Public Schools</t>
  </si>
  <si>
    <t>Biddeford High School</t>
  </si>
  <si>
    <t>Blue Hill Harbor School</t>
  </si>
  <si>
    <t>Boothbay-Boothbay Hbr CSD</t>
  </si>
  <si>
    <t>Boothbay Region High School</t>
  </si>
  <si>
    <t>Brewer Public Schools</t>
  </si>
  <si>
    <t>Brewer High School</t>
  </si>
  <si>
    <t>Brunswick Public Schools</t>
  </si>
  <si>
    <t>Brunswick High School</t>
  </si>
  <si>
    <t>Calais Public Schools</t>
  </si>
  <si>
    <t>Calais Middle/High School</t>
  </si>
  <si>
    <t>Cape Elizabeth Public Schools</t>
  </si>
  <si>
    <t>Cape Elizabeth High School</t>
  </si>
  <si>
    <t>Deer Isle-Stonington CSD</t>
  </si>
  <si>
    <t>Deer Isle-Stonington High Sch</t>
  </si>
  <si>
    <t>East Millinocket Public Schools</t>
  </si>
  <si>
    <t>Schenck High School</t>
  </si>
  <si>
    <t>Easton Public Schools</t>
  </si>
  <si>
    <t>Easton Junior-Senior High Sch</t>
  </si>
  <si>
    <t>Eastport Public Schools</t>
  </si>
  <si>
    <t>Shead High School</t>
  </si>
  <si>
    <t>Ellsworth Public Schools</t>
  </si>
  <si>
    <t>Ellsworth High School</t>
  </si>
  <si>
    <t>Erskine Academy</t>
  </si>
  <si>
    <t>Falmouth Public Schools</t>
  </si>
  <si>
    <t>Falmouth High School</t>
  </si>
  <si>
    <t>Five Town CSD</t>
  </si>
  <si>
    <t>Camden Hills Regional H S</t>
  </si>
  <si>
    <t>Foxcroft Academy</t>
  </si>
  <si>
    <t>Fryeburg Academy</t>
  </si>
  <si>
    <t>George Stevens Academy</t>
  </si>
  <si>
    <t>Gorham Public Schools</t>
  </si>
  <si>
    <t>Gorham High School</t>
  </si>
  <si>
    <t>Greenville Public Schools</t>
  </si>
  <si>
    <t>Greenville Consolidated School</t>
  </si>
  <si>
    <t>Harpswell Coastal Academy</t>
  </si>
  <si>
    <t>Hermon Public Schools</t>
  </si>
  <si>
    <t>Hermon High School</t>
  </si>
  <si>
    <t>Islesboro Public Schools</t>
  </si>
  <si>
    <t>Islesboro Central School</t>
  </si>
  <si>
    <t>John Bapst Memorial High School</t>
  </si>
  <si>
    <t>Kittery Public Schools</t>
  </si>
  <si>
    <t>Robert W Traip Academy</t>
  </si>
  <si>
    <t>Lee Academy</t>
  </si>
  <si>
    <t>Lewiston Public Schools</t>
  </si>
  <si>
    <t>Lewiston High School</t>
  </si>
  <si>
    <t>Lincoln Academy</t>
  </si>
  <si>
    <t>Lisbon Public Schools</t>
  </si>
  <si>
    <t>Lisbon High School</t>
  </si>
  <si>
    <t>Machias Public Schools</t>
  </si>
  <si>
    <t>Machias Memorial High School</t>
  </si>
  <si>
    <t>Madawaska Public Schools</t>
  </si>
  <si>
    <t>Madawaska Middle/High School</t>
  </si>
  <si>
    <t>Maine Academy of Natural Sciences</t>
  </si>
  <si>
    <t>Maine Central Institute</t>
  </si>
  <si>
    <t>Maine Connections Academy</t>
  </si>
  <si>
    <t>ME Sch of Science &amp; Mathematics</t>
  </si>
  <si>
    <t>Millinocket Public Schools</t>
  </si>
  <si>
    <t>Stearns Jr-Sr High School</t>
  </si>
  <si>
    <t>Moosabec CSD</t>
  </si>
  <si>
    <t>Jonesport-Beals High School</t>
  </si>
  <si>
    <t>MSAD 27</t>
  </si>
  <si>
    <t>Fort Kent Community High School</t>
  </si>
  <si>
    <t>MSAD 46</t>
  </si>
  <si>
    <t>Dexter Regional High School</t>
  </si>
  <si>
    <t>Mt Desert CSD</t>
  </si>
  <si>
    <t>Mt Desert Island High School</t>
  </si>
  <si>
    <t>Portland Public Schools</t>
  </si>
  <si>
    <t>Casco Bay High School</t>
  </si>
  <si>
    <t>Deering High School</t>
  </si>
  <si>
    <t>Portland High School</t>
  </si>
  <si>
    <t>RSU 01 - LKRSU</t>
  </si>
  <si>
    <t>Morse High School</t>
  </si>
  <si>
    <t>RSU 02</t>
  </si>
  <si>
    <t>Hall-Dale High School</t>
  </si>
  <si>
    <t>Monmouth Academy</t>
  </si>
  <si>
    <t>Richmond High School</t>
  </si>
  <si>
    <t>RSU 03/MSAD 03</t>
  </si>
  <si>
    <t>Mt View High School</t>
  </si>
  <si>
    <t>RSU 04</t>
  </si>
  <si>
    <t>Oak Hill High School</t>
  </si>
  <si>
    <t>RSU 05</t>
  </si>
  <si>
    <t>Freeport High School</t>
  </si>
  <si>
    <t>RSU 06/MSAD 06</t>
  </si>
  <si>
    <t>Bonny Eagle High School</t>
  </si>
  <si>
    <t>RSU 07/MSAD 07</t>
  </si>
  <si>
    <t>North Haven Community School</t>
  </si>
  <si>
    <t>RSU 08/MSAD 08</t>
  </si>
  <si>
    <t>Vinalhaven School</t>
  </si>
  <si>
    <t>RSU 09</t>
  </si>
  <si>
    <t>Mt Blue High School</t>
  </si>
  <si>
    <t>RSU 10</t>
  </si>
  <si>
    <t>Buckfield Jr-Sr High School</t>
  </si>
  <si>
    <t>Dirigo High School</t>
  </si>
  <si>
    <t>Mountain Valley High School</t>
  </si>
  <si>
    <t>RSU 11/MSAD 11</t>
  </si>
  <si>
    <t>Gardiner Area High School</t>
  </si>
  <si>
    <t>Wiscasset Middle/High School</t>
  </si>
  <si>
    <t>RSU 13</t>
  </si>
  <si>
    <t>Oceanside High School East</t>
  </si>
  <si>
    <t>Oceanside High School West</t>
  </si>
  <si>
    <t>RSU 14</t>
  </si>
  <si>
    <t>Windham High School</t>
  </si>
  <si>
    <t>RSU 15/MSAD 15</t>
  </si>
  <si>
    <t>Gray-New Gloucester High School</t>
  </si>
  <si>
    <t>RSU 16</t>
  </si>
  <si>
    <t>Poland Regional H S</t>
  </si>
  <si>
    <t>RSU 17/MSAD 17</t>
  </si>
  <si>
    <t>Oxford Hills Comprehensive H S</t>
  </si>
  <si>
    <t>RSU 18</t>
  </si>
  <si>
    <t>Messalonskee High School</t>
  </si>
  <si>
    <t>RSU 19</t>
  </si>
  <si>
    <t>Nokomis Regional High School</t>
  </si>
  <si>
    <t>RSU 20</t>
  </si>
  <si>
    <t>Belfast Area High School</t>
  </si>
  <si>
    <t>Searsport District High School</t>
  </si>
  <si>
    <t>RSU 21</t>
  </si>
  <si>
    <t>Kennebunk High School</t>
  </si>
  <si>
    <t>RSU 22</t>
  </si>
  <si>
    <t>Hampden Academy</t>
  </si>
  <si>
    <t>RSU 23</t>
  </si>
  <si>
    <t>Old Orchard Beach High School</t>
  </si>
  <si>
    <t>RSU 24</t>
  </si>
  <si>
    <t>Sumner Memorial High School</t>
  </si>
  <si>
    <t>RSU 25</t>
  </si>
  <si>
    <t>Bucksport High School</t>
  </si>
  <si>
    <t>RSU 26</t>
  </si>
  <si>
    <t>Orono High School</t>
  </si>
  <si>
    <t>RSU 29/MSAD 29</t>
  </si>
  <si>
    <t>Houlton High School</t>
  </si>
  <si>
    <t>RSU 31/MSAD 31</t>
  </si>
  <si>
    <t>Penobscot Valley High School</t>
  </si>
  <si>
    <t>RSU 32/MSAD 32</t>
  </si>
  <si>
    <t>Ashland District School</t>
  </si>
  <si>
    <t>RSU 33/MSAD 33</t>
  </si>
  <si>
    <t>Wisdom Middle High School</t>
  </si>
  <si>
    <t>RSU 34</t>
  </si>
  <si>
    <t>Old Town High School</t>
  </si>
  <si>
    <t>RSU 35/MSAD 35</t>
  </si>
  <si>
    <t>Marshwood High School</t>
  </si>
  <si>
    <t>RSU 37/MSAD 37</t>
  </si>
  <si>
    <t>Narraguagus High School</t>
  </si>
  <si>
    <t>RSU 38</t>
  </si>
  <si>
    <t>Maranacook Community High Sch</t>
  </si>
  <si>
    <t>RSU 39</t>
  </si>
  <si>
    <t>Caribou High School</t>
  </si>
  <si>
    <t>Limestone Community School</t>
  </si>
  <si>
    <t>RSU 40/MSAD 40</t>
  </si>
  <si>
    <t>Medomak Valley High School</t>
  </si>
  <si>
    <t>RSU 41/MSAD 41</t>
  </si>
  <si>
    <t>Penquis Valley High School</t>
  </si>
  <si>
    <t>RSU 42/MSAD 42</t>
  </si>
  <si>
    <t>Central Aroostook Jr-Sr H S</t>
  </si>
  <si>
    <t>RSU 44/MSAD 44</t>
  </si>
  <si>
    <t>Telstar High School</t>
  </si>
  <si>
    <t>RSU 45/MSAD 45</t>
  </si>
  <si>
    <t>Washburn District High School</t>
  </si>
  <si>
    <t>RSU 49/MSAD 49</t>
  </si>
  <si>
    <t>Lawrence High School</t>
  </si>
  <si>
    <t>RSU 50</t>
  </si>
  <si>
    <t>Katahdin Middle/High School</t>
  </si>
  <si>
    <t>So Aroostook School</t>
  </si>
  <si>
    <t>RSU 51/MSAD 51</t>
  </si>
  <si>
    <t>Greely High School</t>
  </si>
  <si>
    <t>RSU 52/MSAD 52</t>
  </si>
  <si>
    <t>Leavitt Area High School</t>
  </si>
  <si>
    <t>RSU 53/MSAD 53</t>
  </si>
  <si>
    <t>SAD #53 Alternative Education</t>
  </si>
  <si>
    <t>RSU 54/MSAD 54</t>
  </si>
  <si>
    <t>Skowhegan Area High School</t>
  </si>
  <si>
    <t>RSU 55/MSAD 55</t>
  </si>
  <si>
    <t>Sacopee Valley High Sch</t>
  </si>
  <si>
    <t>RSU 57/MSAD 57</t>
  </si>
  <si>
    <t>Massabesic High School</t>
  </si>
  <si>
    <t>RSU 58/MSAD 58</t>
  </si>
  <si>
    <t>Mt Abram Regional High School</t>
  </si>
  <si>
    <t>RSU 59/MSAD 59</t>
  </si>
  <si>
    <t>Madison Area Memorial H S</t>
  </si>
  <si>
    <t>RSU 60/MSAD 60</t>
  </si>
  <si>
    <t>Noble High School</t>
  </si>
  <si>
    <t>RSU 61/MSAD 61</t>
  </si>
  <si>
    <t>Lake Region High School</t>
  </si>
  <si>
    <t>RSU 64/MSAD 64</t>
  </si>
  <si>
    <t>Central High School</t>
  </si>
  <si>
    <t>RSU 67</t>
  </si>
  <si>
    <t>Mattanawcook Academy</t>
  </si>
  <si>
    <t>RSU 70/MSAD 70</t>
  </si>
  <si>
    <t>SAD 70 Hodgdon High School</t>
  </si>
  <si>
    <t>RSU 73</t>
  </si>
  <si>
    <t>Spruce Mountain High School</t>
  </si>
  <si>
    <t>RSU 74/MSAD 74</t>
  </si>
  <si>
    <t>Carrabec High School</t>
  </si>
  <si>
    <t>RSU 75/MSAD 75</t>
  </si>
  <si>
    <t>Mt Ararat High School</t>
  </si>
  <si>
    <t>RSU 78</t>
  </si>
  <si>
    <t>Rangeley Lakes Regional School</t>
  </si>
  <si>
    <t>RSU 79/MSAD 01</t>
  </si>
  <si>
    <t>Presque Isle High School</t>
  </si>
  <si>
    <t>RSU 80/MSAD 04</t>
  </si>
  <si>
    <t>Piscataquis Community Secondary Sch</t>
  </si>
  <si>
    <t>RSU 82/MSAD 12</t>
  </si>
  <si>
    <t>Forest Hills Consolidated School</t>
  </si>
  <si>
    <t>RSU 83/MSAD 13</t>
  </si>
  <si>
    <t>Upper Kennebec Valley Senior HS</t>
  </si>
  <si>
    <t>RSU 84/MSAD 14</t>
  </si>
  <si>
    <t>East Grand School</t>
  </si>
  <si>
    <t>RSU 86/MSAD 20</t>
  </si>
  <si>
    <t>Fort Fairfield Middle/High School</t>
  </si>
  <si>
    <t>RSU 88/MSAD 24</t>
  </si>
  <si>
    <t>Van Buren District Secondary Sch</t>
  </si>
  <si>
    <t>Sanford Public Schools</t>
  </si>
  <si>
    <t>Sanford High School</t>
  </si>
  <si>
    <t>Scarborough Public Schools</t>
  </si>
  <si>
    <t>Scarborough High School</t>
  </si>
  <si>
    <t>South Portland Public Schools</t>
  </si>
  <si>
    <t>South Portland High School</t>
  </si>
  <si>
    <t>Thornton Academy</t>
  </si>
  <si>
    <t>Washington Academy</t>
  </si>
  <si>
    <t>Waterville Public Schools</t>
  </si>
  <si>
    <t>Waterville Senior High School</t>
  </si>
  <si>
    <t>Wells-Ogunquit CSD</t>
  </si>
  <si>
    <t>Wells High School</t>
  </si>
  <si>
    <t>Westbrook Public Schools</t>
  </si>
  <si>
    <t>Westbrook High School</t>
  </si>
  <si>
    <t>Winslow Schools</t>
  </si>
  <si>
    <t>Winslow High School</t>
  </si>
  <si>
    <t>Winthrop Public Schools</t>
  </si>
  <si>
    <t>Winthrop High School</t>
  </si>
  <si>
    <t>Wiscasset Public Schools</t>
  </si>
  <si>
    <t>Yarmouth Schools</t>
  </si>
  <si>
    <t>Yarmouth High School</t>
  </si>
  <si>
    <t>York Public Schools</t>
  </si>
  <si>
    <t>York High School</t>
  </si>
  <si>
    <t>Public Flag</t>
  </si>
  <si>
    <t>Y</t>
  </si>
  <si>
    <t>1007</t>
  </si>
  <si>
    <t>1142</t>
  </si>
  <si>
    <t>1008</t>
  </si>
  <si>
    <t>2602</t>
  </si>
  <si>
    <t>1009</t>
  </si>
  <si>
    <t>1154</t>
  </si>
  <si>
    <t>1011</t>
  </si>
  <si>
    <t>1165</t>
  </si>
  <si>
    <t>3232</t>
  </si>
  <si>
    <t>2665</t>
  </si>
  <si>
    <t>1016</t>
  </si>
  <si>
    <t>1174</t>
  </si>
  <si>
    <t>1281</t>
  </si>
  <si>
    <t>1831</t>
  </si>
  <si>
    <t>1021</t>
  </si>
  <si>
    <t>1186</t>
  </si>
  <si>
    <t>1026</t>
  </si>
  <si>
    <t>1196</t>
  </si>
  <si>
    <t>1028</t>
  </si>
  <si>
    <t>1203</t>
  </si>
  <si>
    <t>1029</t>
  </si>
  <si>
    <t>1207</t>
  </si>
  <si>
    <t>1289</t>
  </si>
  <si>
    <t>1842</t>
  </si>
  <si>
    <t>1052</t>
  </si>
  <si>
    <t>1227</t>
  </si>
  <si>
    <t>1053</t>
  </si>
  <si>
    <t>1228</t>
  </si>
  <si>
    <t>1054</t>
  </si>
  <si>
    <t>1231</t>
  </si>
  <si>
    <t>1056</t>
  </si>
  <si>
    <t>1236</t>
  </si>
  <si>
    <t>1057</t>
  </si>
  <si>
    <t>1240</t>
  </si>
  <si>
    <t>1294</t>
  </si>
  <si>
    <t>1852</t>
  </si>
  <si>
    <t>1065</t>
  </si>
  <si>
    <t>1253</t>
  </si>
  <si>
    <t>1070</t>
  </si>
  <si>
    <t>2646</t>
  </si>
  <si>
    <t>3234</t>
  </si>
  <si>
    <t>2667</t>
  </si>
  <si>
    <t>1074</t>
  </si>
  <si>
    <t>1264</t>
  </si>
  <si>
    <t>1079</t>
  </si>
  <si>
    <t>1267</t>
  </si>
  <si>
    <t>1085</t>
  </si>
  <si>
    <t>1277</t>
  </si>
  <si>
    <t>1088</t>
  </si>
  <si>
    <t>1283</t>
  </si>
  <si>
    <t>1092</t>
  </si>
  <si>
    <t>1293</t>
  </si>
  <si>
    <t>1095</t>
  </si>
  <si>
    <t>1298</t>
  </si>
  <si>
    <t>1097</t>
  </si>
  <si>
    <t>1300</t>
  </si>
  <si>
    <t>3200</t>
  </si>
  <si>
    <t>2638</t>
  </si>
  <si>
    <t>3237</t>
  </si>
  <si>
    <t>2678</t>
  </si>
  <si>
    <t>1295</t>
  </si>
  <si>
    <t>1853</t>
  </si>
  <si>
    <t>1107</t>
  </si>
  <si>
    <t>1308</t>
  </si>
  <si>
    <t>1292</t>
  </si>
  <si>
    <t>1847</t>
  </si>
  <si>
    <t>1221</t>
  </si>
  <si>
    <t>1575</t>
  </si>
  <si>
    <t>1650</t>
  </si>
  <si>
    <t>1834</t>
  </si>
  <si>
    <t>1134</t>
  </si>
  <si>
    <t>1904</t>
  </si>
  <si>
    <t>1357</t>
  </si>
  <si>
    <t>1356</t>
  </si>
  <si>
    <t>3152</t>
  </si>
  <si>
    <t>1171</t>
  </si>
  <si>
    <t>3156</t>
  </si>
  <si>
    <t>1534</t>
  </si>
  <si>
    <t>1312</t>
  </si>
  <si>
    <t>1370</t>
  </si>
  <si>
    <t>1197</t>
  </si>
  <si>
    <t>1475</t>
  </si>
  <si>
    <t>3157</t>
  </si>
  <si>
    <t>1846</t>
  </si>
  <si>
    <t>3158</t>
  </si>
  <si>
    <t>1244</t>
  </si>
  <si>
    <t>1200</t>
  </si>
  <si>
    <t>1500</t>
  </si>
  <si>
    <t>1201</t>
  </si>
  <si>
    <t>1503</t>
  </si>
  <si>
    <t>1202</t>
  </si>
  <si>
    <t>1860</t>
  </si>
  <si>
    <t>3206</t>
  </si>
  <si>
    <t>1507</t>
  </si>
  <si>
    <t>3159</t>
  </si>
  <si>
    <t>1622</t>
  </si>
  <si>
    <t>1555</t>
  </si>
  <si>
    <t>1641</t>
  </si>
  <si>
    <t>1205</t>
  </si>
  <si>
    <t>1515</t>
  </si>
  <si>
    <t>3161</t>
  </si>
  <si>
    <t>2630</t>
  </si>
  <si>
    <t>2629</t>
  </si>
  <si>
    <t>3162</t>
  </si>
  <si>
    <t>1435</t>
  </si>
  <si>
    <t>1209</t>
  </si>
  <si>
    <t>1529</t>
  </si>
  <si>
    <t>3163</t>
  </si>
  <si>
    <t>1341</t>
  </si>
  <si>
    <t>1211</t>
  </si>
  <si>
    <t>1546</t>
  </si>
  <si>
    <t>3164</t>
  </si>
  <si>
    <t>1660</t>
  </si>
  <si>
    <t>3165</t>
  </si>
  <si>
    <t>1669</t>
  </si>
  <si>
    <t>3166</t>
  </si>
  <si>
    <t>1601</t>
  </si>
  <si>
    <t>1720</t>
  </si>
  <si>
    <t>3167</t>
  </si>
  <si>
    <t>1783</t>
  </si>
  <si>
    <t>3217</t>
  </si>
  <si>
    <t>1558</t>
  </si>
  <si>
    <t>3168</t>
  </si>
  <si>
    <t>1320</t>
  </si>
  <si>
    <t>3169</t>
  </si>
  <si>
    <t>1833</t>
  </si>
  <si>
    <t>3170</t>
  </si>
  <si>
    <t>1199</t>
  </si>
  <si>
    <t>3171</t>
  </si>
  <si>
    <t>1329</t>
  </si>
  <si>
    <t>1223</t>
  </si>
  <si>
    <t>1582</t>
  </si>
  <si>
    <t>1225</t>
  </si>
  <si>
    <t>1590</t>
  </si>
  <si>
    <t>1226</t>
  </si>
  <si>
    <t>2619</t>
  </si>
  <si>
    <t>1596</t>
  </si>
  <si>
    <t>3172</t>
  </si>
  <si>
    <t>1326</t>
  </si>
  <si>
    <t>1229</t>
  </si>
  <si>
    <t>1611</t>
  </si>
  <si>
    <t>1618</t>
  </si>
  <si>
    <t>3173</t>
  </si>
  <si>
    <t>1837</t>
  </si>
  <si>
    <t>3174</t>
  </si>
  <si>
    <t>1212</t>
  </si>
  <si>
    <t>1288</t>
  </si>
  <si>
    <t>1234</t>
  </si>
  <si>
    <t>1628</t>
  </si>
  <si>
    <t>1235</t>
  </si>
  <si>
    <t>1634</t>
  </si>
  <si>
    <t>1637</t>
  </si>
  <si>
    <t>1238</t>
  </si>
  <si>
    <t>1645</t>
  </si>
  <si>
    <t>1239</t>
  </si>
  <si>
    <t>1648</t>
  </si>
  <si>
    <t>1243</t>
  </si>
  <si>
    <t>1676</t>
  </si>
  <si>
    <t>3199</t>
  </si>
  <si>
    <t>1571</t>
  </si>
  <si>
    <t>1836</t>
  </si>
  <si>
    <t>1245</t>
  </si>
  <si>
    <t>1687</t>
  </si>
  <si>
    <t>1246</t>
  </si>
  <si>
    <t>1693</t>
  </si>
  <si>
    <t>1247</t>
  </si>
  <si>
    <t>1902</t>
  </si>
  <si>
    <t>1248</t>
  </si>
  <si>
    <t>1706</t>
  </si>
  <si>
    <t>1249</t>
  </si>
  <si>
    <t>1714</t>
  </si>
  <si>
    <t>1251</t>
  </si>
  <si>
    <t>1728</t>
  </si>
  <si>
    <t>1252</t>
  </si>
  <si>
    <t>1736</t>
  </si>
  <si>
    <t>1740</t>
  </si>
  <si>
    <t>1254</t>
  </si>
  <si>
    <t>1750</t>
  </si>
  <si>
    <t>1255</t>
  </si>
  <si>
    <t>1753</t>
  </si>
  <si>
    <t>1258</t>
  </si>
  <si>
    <t>1764</t>
  </si>
  <si>
    <t>3175</t>
  </si>
  <si>
    <t>1771</t>
  </si>
  <si>
    <t>1262</t>
  </si>
  <si>
    <t>1779</t>
  </si>
  <si>
    <t>3198</t>
  </si>
  <si>
    <t>2669</t>
  </si>
  <si>
    <t>1265</t>
  </si>
  <si>
    <t>1795</t>
  </si>
  <si>
    <t>1266</t>
  </si>
  <si>
    <t>1805</t>
  </si>
  <si>
    <t>3184</t>
  </si>
  <si>
    <t>1364</t>
  </si>
  <si>
    <t>1466</t>
  </si>
  <si>
    <t>1198</t>
  </si>
  <si>
    <t>2614</t>
  </si>
  <si>
    <t>1206</t>
  </si>
  <si>
    <t>1522</t>
  </si>
  <si>
    <t>1524</t>
  </si>
  <si>
    <t>1208</t>
  </si>
  <si>
    <t>1527</t>
  </si>
  <si>
    <t>1214</t>
  </si>
  <si>
    <t>1551</t>
  </si>
  <si>
    <t>1218</t>
  </si>
  <si>
    <t>1567</t>
  </si>
  <si>
    <t>1148</t>
  </si>
  <si>
    <t>1383</t>
  </si>
  <si>
    <t>1149</t>
  </si>
  <si>
    <t>1390</t>
  </si>
  <si>
    <t>1155</t>
  </si>
  <si>
    <t>1404</t>
  </si>
  <si>
    <t>1170</t>
  </si>
  <si>
    <t>1419</t>
  </si>
  <si>
    <t>1850</t>
  </si>
  <si>
    <t>1175</t>
  </si>
  <si>
    <t>1430</t>
  </si>
  <si>
    <t>1183</t>
  </si>
  <si>
    <t>1441</t>
  </si>
  <si>
    <t>1185</t>
  </si>
  <si>
    <t>1446</t>
  </si>
  <si>
    <t>2683</t>
  </si>
  <si>
    <t>1190</t>
  </si>
  <si>
    <t>1454</t>
  </si>
  <si>
    <t>1191</t>
  </si>
  <si>
    <t>1459</t>
  </si>
  <si>
    <t>N</t>
  </si>
  <si>
    <t>3154</t>
  </si>
  <si>
    <t>1952</t>
  </si>
  <si>
    <t>1332</t>
  </si>
  <si>
    <t>1033</t>
  </si>
  <si>
    <t>1335</t>
  </si>
  <si>
    <t>1036</t>
  </si>
  <si>
    <t>1348</t>
  </si>
  <si>
    <t>1049</t>
  </si>
  <si>
    <t>1307</t>
  </si>
  <si>
    <t>1066</t>
  </si>
  <si>
    <t>1369</t>
  </si>
  <si>
    <t>1072</t>
  </si>
  <si>
    <t>1395</t>
  </si>
  <si>
    <t>1098</t>
  </si>
  <si>
    <t>1336</t>
  </si>
  <si>
    <t>1037</t>
  </si>
  <si>
    <t>PUBLIC SCHOOL TOTALS</t>
  </si>
  <si>
    <t>60% PUBLICLY FUNDED PRIVATE SCHOOL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</si>
</sst>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/>
    </xf>
    <xf numFmtId="3" fontId="2" fillId="4" borderId="5" xfId="0" applyNumberFormat="1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10" fontId="2" fillId="4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10" fontId="1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6.109375" customWidth="1"/>
    <col min="2" max="2" width="6" customWidth="1"/>
    <col min="3" max="3" width="20.88671875" customWidth="1"/>
    <col min="4" max="4" width="6.6640625" customWidth="1"/>
    <col min="5" max="5" width="27.77734375" customWidth="1"/>
    <col min="8" max="8" width="9.5546875" customWidth="1"/>
    <col min="9" max="9" width="10.109375" customWidth="1"/>
    <col min="10" max="10" width="10.77734375" customWidth="1"/>
    <col min="12" max="12" width="10.44140625" customWidth="1"/>
  </cols>
  <sheetData>
    <row r="1" spans="1:13" ht="34.200000000000003" customHeight="1" x14ac:dyDescent="0.3">
      <c r="A1" s="1" t="s">
        <v>256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3" t="s">
        <v>9</v>
      </c>
      <c r="L1" s="3" t="s">
        <v>10</v>
      </c>
      <c r="M1" s="5" t="s">
        <v>11</v>
      </c>
    </row>
    <row r="2" spans="1:13" x14ac:dyDescent="0.3">
      <c r="A2" s="6" t="s">
        <v>257</v>
      </c>
      <c r="B2" s="7" t="s">
        <v>258</v>
      </c>
      <c r="C2" s="8" t="s">
        <v>13</v>
      </c>
      <c r="D2" s="7" t="s">
        <v>259</v>
      </c>
      <c r="E2" s="9" t="s">
        <v>14</v>
      </c>
      <c r="F2" s="10">
        <v>246</v>
      </c>
      <c r="G2" s="10">
        <v>93</v>
      </c>
      <c r="H2" s="10">
        <v>84</v>
      </c>
      <c r="I2" s="10">
        <v>204</v>
      </c>
      <c r="J2" s="11">
        <f>IF(I2=0,0,I2/(F2+G2-H2))</f>
        <v>0.8</v>
      </c>
      <c r="K2" s="10">
        <v>26</v>
      </c>
      <c r="L2" s="10">
        <v>974</v>
      </c>
      <c r="M2" s="12">
        <f>IF(K2=0,0,K2/L2)</f>
        <v>2.6694045174537988E-2</v>
      </c>
    </row>
    <row r="3" spans="1:13" x14ac:dyDescent="0.3">
      <c r="A3" s="6" t="s">
        <v>257</v>
      </c>
      <c r="B3" s="7" t="s">
        <v>260</v>
      </c>
      <c r="C3" s="8" t="s">
        <v>15</v>
      </c>
      <c r="D3" s="7" t="s">
        <v>261</v>
      </c>
      <c r="E3" s="9" t="s">
        <v>16</v>
      </c>
      <c r="F3" s="10">
        <v>191</v>
      </c>
      <c r="G3" s="10">
        <v>64</v>
      </c>
      <c r="H3" s="10">
        <v>65</v>
      </c>
      <c r="I3" s="10">
        <v>155</v>
      </c>
      <c r="J3" s="11">
        <f>IF(I3=0,0,I3/(F3+G3-H3))</f>
        <v>0.81578947368421051</v>
      </c>
      <c r="K3" s="10">
        <v>28</v>
      </c>
      <c r="L3" s="10">
        <v>995</v>
      </c>
      <c r="M3" s="12">
        <f>IF(K3=0,0,K3/L3)</f>
        <v>2.8140703517587941E-2</v>
      </c>
    </row>
    <row r="4" spans="1:13" x14ac:dyDescent="0.3">
      <c r="A4" s="6" t="s">
        <v>257</v>
      </c>
      <c r="B4" s="7" t="s">
        <v>262</v>
      </c>
      <c r="C4" s="8" t="s">
        <v>17</v>
      </c>
      <c r="D4" s="7" t="s">
        <v>263</v>
      </c>
      <c r="E4" s="9" t="s">
        <v>18</v>
      </c>
      <c r="F4" s="10">
        <v>42</v>
      </c>
      <c r="G4" s="10">
        <v>8</v>
      </c>
      <c r="H4" s="10">
        <v>8</v>
      </c>
      <c r="I4" s="10">
        <v>38</v>
      </c>
      <c r="J4" s="11">
        <f>IF(I4=0,0,I4/(F4+G4-H4))</f>
        <v>0.90476190476190477</v>
      </c>
      <c r="K4" s="10">
        <v>6</v>
      </c>
      <c r="L4" s="10">
        <v>175</v>
      </c>
      <c r="M4" s="12">
        <f>IF(K4=0,0,K4/L4)</f>
        <v>3.4285714285714287E-2</v>
      </c>
    </row>
    <row r="5" spans="1:13" x14ac:dyDescent="0.3">
      <c r="A5" s="6" t="s">
        <v>257</v>
      </c>
      <c r="B5" s="7" t="s">
        <v>264</v>
      </c>
      <c r="C5" s="8" t="s">
        <v>19</v>
      </c>
      <c r="D5" s="7" t="s">
        <v>265</v>
      </c>
      <c r="E5" s="9" t="s">
        <v>20</v>
      </c>
      <c r="F5" s="10">
        <v>281</v>
      </c>
      <c r="G5" s="10">
        <v>111</v>
      </c>
      <c r="H5" s="10">
        <v>115</v>
      </c>
      <c r="I5" s="10">
        <v>242</v>
      </c>
      <c r="J5" s="11">
        <f>IF(I5=0,0,I5/(F5+G5-H5))</f>
        <v>0.87364620938628157</v>
      </c>
      <c r="K5" s="10">
        <v>24</v>
      </c>
      <c r="L5" s="10">
        <v>1139</v>
      </c>
      <c r="M5" s="12">
        <f>IF(K5=0,0,K5/L5)</f>
        <v>2.1071115013169446E-2</v>
      </c>
    </row>
    <row r="6" spans="1:13" x14ac:dyDescent="0.3">
      <c r="A6" s="6" t="s">
        <v>257</v>
      </c>
      <c r="B6" s="7" t="s">
        <v>266</v>
      </c>
      <c r="C6" s="8" t="s">
        <v>21</v>
      </c>
      <c r="D6" s="7" t="s">
        <v>267</v>
      </c>
      <c r="E6" s="9" t="s">
        <v>22</v>
      </c>
      <c r="F6" s="10">
        <v>0</v>
      </c>
      <c r="G6" s="10">
        <v>0</v>
      </c>
      <c r="H6" s="10">
        <v>0</v>
      </c>
      <c r="I6" s="10">
        <v>0</v>
      </c>
      <c r="J6" s="11">
        <f>IF(I6=0,0,I6/(F6+G6-H6))</f>
        <v>0</v>
      </c>
      <c r="K6" s="10">
        <v>0</v>
      </c>
      <c r="L6" s="10">
        <v>220</v>
      </c>
      <c r="M6" s="12">
        <f>IF(K6=0,0,K6/L6)</f>
        <v>0</v>
      </c>
    </row>
    <row r="7" spans="1:13" x14ac:dyDescent="0.3">
      <c r="A7" s="6" t="s">
        <v>257</v>
      </c>
      <c r="B7" s="7" t="s">
        <v>268</v>
      </c>
      <c r="C7" s="8" t="s">
        <v>23</v>
      </c>
      <c r="D7" s="7" t="s">
        <v>269</v>
      </c>
      <c r="E7" s="9" t="s">
        <v>24</v>
      </c>
      <c r="F7" s="10">
        <v>217</v>
      </c>
      <c r="G7" s="10">
        <v>70</v>
      </c>
      <c r="H7" s="10">
        <v>80</v>
      </c>
      <c r="I7" s="10">
        <v>175</v>
      </c>
      <c r="J7" s="11">
        <f>IF(I7=0,0,I7/(F7+G7-H7))</f>
        <v>0.84541062801932365</v>
      </c>
      <c r="K7" s="10">
        <v>10</v>
      </c>
      <c r="L7" s="10">
        <v>797</v>
      </c>
      <c r="M7" s="12">
        <f>IF(K7=0,0,K7/L7)</f>
        <v>1.2547051442910916E-2</v>
      </c>
    </row>
    <row r="8" spans="1:13" x14ac:dyDescent="0.3">
      <c r="A8" s="6" t="s">
        <v>257</v>
      </c>
      <c r="B8" s="7" t="s">
        <v>270</v>
      </c>
      <c r="C8" s="8" t="s">
        <v>26</v>
      </c>
      <c r="D8" s="7" t="s">
        <v>271</v>
      </c>
      <c r="E8" s="9" t="s">
        <v>27</v>
      </c>
      <c r="F8" s="10">
        <v>53</v>
      </c>
      <c r="G8" s="10">
        <v>7</v>
      </c>
      <c r="H8" s="10">
        <v>12</v>
      </c>
      <c r="I8" s="10">
        <v>44</v>
      </c>
      <c r="J8" s="11">
        <f>IF(I8=0,0,I8/(F8+G8-H8))</f>
        <v>0.91666666666666663</v>
      </c>
      <c r="K8" s="10">
        <v>4</v>
      </c>
      <c r="L8" s="10">
        <v>217</v>
      </c>
      <c r="M8" s="12">
        <f>IF(K8=0,0,K8/L8)</f>
        <v>1.8433179723502304E-2</v>
      </c>
    </row>
    <row r="9" spans="1:13" x14ac:dyDescent="0.3">
      <c r="A9" s="6" t="s">
        <v>257</v>
      </c>
      <c r="B9" s="7" t="s">
        <v>272</v>
      </c>
      <c r="C9" s="8" t="s">
        <v>28</v>
      </c>
      <c r="D9" s="7" t="s">
        <v>273</v>
      </c>
      <c r="E9" s="9" t="s">
        <v>29</v>
      </c>
      <c r="F9" s="10">
        <v>171</v>
      </c>
      <c r="G9" s="10">
        <v>60</v>
      </c>
      <c r="H9" s="10">
        <v>52</v>
      </c>
      <c r="I9" s="10">
        <v>158</v>
      </c>
      <c r="J9" s="11">
        <f>IF(I9=0,0,I9/(F9+G9-H9))</f>
        <v>0.88268156424581001</v>
      </c>
      <c r="K9" s="10">
        <v>15</v>
      </c>
      <c r="L9" s="10">
        <v>692</v>
      </c>
      <c r="M9" s="12">
        <f>IF(K9=0,0,K9/L9)</f>
        <v>2.1676300578034682E-2</v>
      </c>
    </row>
    <row r="10" spans="1:13" x14ac:dyDescent="0.3">
      <c r="A10" s="6" t="s">
        <v>257</v>
      </c>
      <c r="B10" s="7" t="s">
        <v>274</v>
      </c>
      <c r="C10" s="8" t="s">
        <v>30</v>
      </c>
      <c r="D10" s="7" t="s">
        <v>275</v>
      </c>
      <c r="E10" s="9" t="s">
        <v>31</v>
      </c>
      <c r="F10" s="10">
        <v>217</v>
      </c>
      <c r="G10" s="10">
        <v>63</v>
      </c>
      <c r="H10" s="10">
        <v>50</v>
      </c>
      <c r="I10" s="10">
        <v>213</v>
      </c>
      <c r="J10" s="11">
        <f>IF(I10=0,0,I10/(F10+G10-H10))</f>
        <v>0.92608695652173911</v>
      </c>
      <c r="K10" s="10">
        <v>10</v>
      </c>
      <c r="L10" s="10">
        <v>800</v>
      </c>
      <c r="M10" s="12">
        <f>IF(K10=0,0,K10/L10)</f>
        <v>1.2500000000000001E-2</v>
      </c>
    </row>
    <row r="11" spans="1:13" x14ac:dyDescent="0.3">
      <c r="A11" s="6" t="s">
        <v>257</v>
      </c>
      <c r="B11" s="7" t="s">
        <v>276</v>
      </c>
      <c r="C11" s="8" t="s">
        <v>32</v>
      </c>
      <c r="D11" s="7" t="s">
        <v>277</v>
      </c>
      <c r="E11" s="9" t="s">
        <v>33</v>
      </c>
      <c r="F11" s="10">
        <v>69</v>
      </c>
      <c r="G11" s="10">
        <v>20</v>
      </c>
      <c r="H11" s="10">
        <v>33</v>
      </c>
      <c r="I11" s="10">
        <v>48</v>
      </c>
      <c r="J11" s="11">
        <f>IF(I11=0,0,I11/(F11+G11-H11))</f>
        <v>0.8571428571428571</v>
      </c>
      <c r="K11" s="10">
        <v>15</v>
      </c>
      <c r="L11" s="10">
        <v>271</v>
      </c>
      <c r="M11" s="12">
        <f>IF(K11=0,0,K11/L11)</f>
        <v>5.5350553505535055E-2</v>
      </c>
    </row>
    <row r="12" spans="1:13" x14ac:dyDescent="0.3">
      <c r="A12" s="6" t="s">
        <v>257</v>
      </c>
      <c r="B12" s="7" t="s">
        <v>278</v>
      </c>
      <c r="C12" s="8" t="s">
        <v>34</v>
      </c>
      <c r="D12" s="7" t="s">
        <v>279</v>
      </c>
      <c r="E12" s="9" t="s">
        <v>35</v>
      </c>
      <c r="F12" s="10">
        <v>137</v>
      </c>
      <c r="G12" s="10">
        <v>16</v>
      </c>
      <c r="H12" s="10">
        <v>17</v>
      </c>
      <c r="I12" s="10">
        <v>133</v>
      </c>
      <c r="J12" s="11">
        <f>IF(I12=0,0,I12/(F12+G12-H12))</f>
        <v>0.9779411764705882</v>
      </c>
      <c r="K12" s="10">
        <v>2</v>
      </c>
      <c r="L12" s="10">
        <v>540</v>
      </c>
      <c r="M12" s="12">
        <f>IF(K12=0,0,K12/L12)</f>
        <v>3.7037037037037038E-3</v>
      </c>
    </row>
    <row r="13" spans="1:13" x14ac:dyDescent="0.3">
      <c r="A13" s="6" t="s">
        <v>257</v>
      </c>
      <c r="B13" s="7" t="s">
        <v>280</v>
      </c>
      <c r="C13" s="8" t="s">
        <v>36</v>
      </c>
      <c r="D13" s="7" t="s">
        <v>281</v>
      </c>
      <c r="E13" s="9" t="s">
        <v>37</v>
      </c>
      <c r="F13" s="10">
        <v>27</v>
      </c>
      <c r="G13" s="10">
        <v>12</v>
      </c>
      <c r="H13" s="10">
        <v>8</v>
      </c>
      <c r="I13" s="10">
        <v>22</v>
      </c>
      <c r="J13" s="11">
        <f>IF(I13=0,0,I13/(F13+G13-H13))</f>
        <v>0.70967741935483875</v>
      </c>
      <c r="K13" s="10">
        <v>2</v>
      </c>
      <c r="L13" s="10">
        <v>113</v>
      </c>
      <c r="M13" s="12">
        <f>IF(K13=0,0,K13/L13)</f>
        <v>1.7699115044247787E-2</v>
      </c>
    </row>
    <row r="14" spans="1:13" x14ac:dyDescent="0.3">
      <c r="A14" s="6" t="s">
        <v>257</v>
      </c>
      <c r="B14" s="7" t="s">
        <v>282</v>
      </c>
      <c r="C14" s="8" t="s">
        <v>38</v>
      </c>
      <c r="D14" s="7" t="s">
        <v>283</v>
      </c>
      <c r="E14" s="9" t="s">
        <v>39</v>
      </c>
      <c r="F14" s="10">
        <v>38</v>
      </c>
      <c r="G14" s="10">
        <v>15</v>
      </c>
      <c r="H14" s="10">
        <v>20</v>
      </c>
      <c r="I14" s="10">
        <v>29</v>
      </c>
      <c r="J14" s="11">
        <f>IF(I14=0,0,I14/(F14+G14-H14))</f>
        <v>0.87878787878787878</v>
      </c>
      <c r="K14" s="10">
        <v>4</v>
      </c>
      <c r="L14" s="10">
        <v>126</v>
      </c>
      <c r="M14" s="12">
        <f>IF(K14=0,0,K14/L14)</f>
        <v>3.1746031746031744E-2</v>
      </c>
    </row>
    <row r="15" spans="1:13" x14ac:dyDescent="0.3">
      <c r="A15" s="6" t="s">
        <v>257</v>
      </c>
      <c r="B15" s="7" t="s">
        <v>284</v>
      </c>
      <c r="C15" s="8" t="s">
        <v>40</v>
      </c>
      <c r="D15" s="7" t="s">
        <v>285</v>
      </c>
      <c r="E15" s="9" t="s">
        <v>41</v>
      </c>
      <c r="F15" s="10">
        <v>25</v>
      </c>
      <c r="G15" s="10">
        <v>6</v>
      </c>
      <c r="H15" s="10">
        <v>3</v>
      </c>
      <c r="I15" s="10">
        <v>26</v>
      </c>
      <c r="J15" s="11">
        <f>IF(I15=0,0,I15/(F15+G15-H15))</f>
        <v>0.9285714285714286</v>
      </c>
      <c r="K15" s="10">
        <v>1</v>
      </c>
      <c r="L15" s="10">
        <v>103</v>
      </c>
      <c r="M15" s="12">
        <f>IF(K15=0,0,K15/L15)</f>
        <v>9.7087378640776691E-3</v>
      </c>
    </row>
    <row r="16" spans="1:13" x14ac:dyDescent="0.3">
      <c r="A16" s="6" t="s">
        <v>257</v>
      </c>
      <c r="B16" s="7" t="s">
        <v>286</v>
      </c>
      <c r="C16" s="8" t="s">
        <v>42</v>
      </c>
      <c r="D16" s="7" t="s">
        <v>287</v>
      </c>
      <c r="E16" s="9" t="s">
        <v>43</v>
      </c>
      <c r="F16" s="10">
        <v>25</v>
      </c>
      <c r="G16" s="10">
        <v>17</v>
      </c>
      <c r="H16" s="10">
        <v>16</v>
      </c>
      <c r="I16" s="10">
        <v>24</v>
      </c>
      <c r="J16" s="11">
        <f>IF(I16=0,0,I16/(F16+G16-H16))</f>
        <v>0.92307692307692313</v>
      </c>
      <c r="K16" s="10">
        <v>3</v>
      </c>
      <c r="L16" s="10">
        <v>107</v>
      </c>
      <c r="M16" s="12">
        <f>IF(K16=0,0,K16/L16)</f>
        <v>2.8037383177570093E-2</v>
      </c>
    </row>
    <row r="17" spans="1:13" x14ac:dyDescent="0.3">
      <c r="A17" s="6" t="s">
        <v>257</v>
      </c>
      <c r="B17" s="7" t="s">
        <v>288</v>
      </c>
      <c r="C17" s="8" t="s">
        <v>44</v>
      </c>
      <c r="D17" s="7" t="s">
        <v>289</v>
      </c>
      <c r="E17" s="9" t="s">
        <v>45</v>
      </c>
      <c r="F17" s="10">
        <v>7</v>
      </c>
      <c r="G17" s="10">
        <v>126</v>
      </c>
      <c r="H17" s="10">
        <v>11</v>
      </c>
      <c r="I17" s="10">
        <v>99</v>
      </c>
      <c r="J17" s="11">
        <f>IF(I17=0,0,I17/(F17+G17-H17))</f>
        <v>0.81147540983606559</v>
      </c>
      <c r="K17" s="10">
        <v>20</v>
      </c>
      <c r="L17" s="10">
        <v>458</v>
      </c>
      <c r="M17" s="12">
        <f>IF(K17=0,0,K17/L17)</f>
        <v>4.3668122270742356E-2</v>
      </c>
    </row>
    <row r="18" spans="1:13" x14ac:dyDescent="0.3">
      <c r="A18" s="6" t="s">
        <v>257</v>
      </c>
      <c r="B18" s="7" t="s">
        <v>290</v>
      </c>
      <c r="C18" s="8" t="s">
        <v>47</v>
      </c>
      <c r="D18" s="7" t="s">
        <v>291</v>
      </c>
      <c r="E18" s="9" t="s">
        <v>48</v>
      </c>
      <c r="F18" s="10">
        <v>177</v>
      </c>
      <c r="G18" s="10">
        <v>24</v>
      </c>
      <c r="H18" s="10">
        <v>22</v>
      </c>
      <c r="I18" s="10">
        <v>178</v>
      </c>
      <c r="J18" s="11">
        <f>IF(I18=0,0,I18/(F18+G18-H18))</f>
        <v>0.994413407821229</v>
      </c>
      <c r="K18" s="10">
        <v>1</v>
      </c>
      <c r="L18" s="10">
        <v>691</v>
      </c>
      <c r="M18" s="12">
        <f>IF(K18=0,0,K18/L18)</f>
        <v>1.4471780028943559E-3</v>
      </c>
    </row>
    <row r="19" spans="1:13" x14ac:dyDescent="0.3">
      <c r="A19" s="6" t="s">
        <v>257</v>
      </c>
      <c r="B19" s="7" t="s">
        <v>292</v>
      </c>
      <c r="C19" s="8" t="s">
        <v>49</v>
      </c>
      <c r="D19" s="7" t="s">
        <v>293</v>
      </c>
      <c r="E19" s="9" t="s">
        <v>50</v>
      </c>
      <c r="F19" s="10">
        <v>155</v>
      </c>
      <c r="G19" s="10">
        <v>61</v>
      </c>
      <c r="H19" s="10">
        <v>59</v>
      </c>
      <c r="I19" s="10">
        <v>144</v>
      </c>
      <c r="J19" s="11">
        <f>IF(I19=0,0,I19/(F19+G19-H19))</f>
        <v>0.91719745222929938</v>
      </c>
      <c r="K19" s="10">
        <v>5</v>
      </c>
      <c r="L19" s="10">
        <v>658</v>
      </c>
      <c r="M19" s="12">
        <f>IF(K19=0,0,K19/L19)</f>
        <v>7.5987841945288756E-3</v>
      </c>
    </row>
    <row r="20" spans="1:13" x14ac:dyDescent="0.3">
      <c r="A20" s="6" t="s">
        <v>257</v>
      </c>
      <c r="B20" s="7" t="s">
        <v>294</v>
      </c>
      <c r="C20" s="8" t="s">
        <v>54</v>
      </c>
      <c r="D20" s="7" t="s">
        <v>295</v>
      </c>
      <c r="E20" s="9" t="s">
        <v>55</v>
      </c>
      <c r="F20" s="10">
        <v>202</v>
      </c>
      <c r="G20" s="10">
        <v>32</v>
      </c>
      <c r="H20" s="10">
        <v>36</v>
      </c>
      <c r="I20" s="10">
        <v>180</v>
      </c>
      <c r="J20" s="11">
        <f>IF(I20=0,0,I20/(F20+G20-H20))</f>
        <v>0.90909090909090906</v>
      </c>
      <c r="K20" s="10">
        <v>11</v>
      </c>
      <c r="L20" s="10">
        <v>832</v>
      </c>
      <c r="M20" s="12">
        <f>IF(K20=0,0,K20/L20)</f>
        <v>1.3221153846153846E-2</v>
      </c>
    </row>
    <row r="21" spans="1:13" x14ac:dyDescent="0.3">
      <c r="A21" s="6" t="s">
        <v>257</v>
      </c>
      <c r="B21" s="7" t="s">
        <v>296</v>
      </c>
      <c r="C21" s="8" t="s">
        <v>56</v>
      </c>
      <c r="D21" s="7" t="s">
        <v>297</v>
      </c>
      <c r="E21" s="9" t="s">
        <v>57</v>
      </c>
      <c r="F21" s="10">
        <v>0</v>
      </c>
      <c r="G21" s="10">
        <v>25</v>
      </c>
      <c r="H21" s="10">
        <v>3</v>
      </c>
      <c r="I21" s="10">
        <v>22</v>
      </c>
      <c r="J21" s="11">
        <f>IF(I21=0,0,I21/(F21+G21-H21))</f>
        <v>1</v>
      </c>
      <c r="K21" s="10">
        <v>0</v>
      </c>
      <c r="L21" s="10">
        <v>120</v>
      </c>
      <c r="M21" s="12">
        <f>IF(K21=0,0,K21/L21)</f>
        <v>0</v>
      </c>
    </row>
    <row r="22" spans="1:13" x14ac:dyDescent="0.3">
      <c r="A22" s="6" t="s">
        <v>257</v>
      </c>
      <c r="B22" s="7" t="s">
        <v>298</v>
      </c>
      <c r="C22" s="8" t="s">
        <v>58</v>
      </c>
      <c r="D22" s="7" t="s">
        <v>299</v>
      </c>
      <c r="E22" s="9" t="s">
        <v>58</v>
      </c>
      <c r="F22" s="10">
        <v>0</v>
      </c>
      <c r="G22" s="10">
        <v>0</v>
      </c>
      <c r="H22" s="10">
        <v>0</v>
      </c>
      <c r="I22" s="10">
        <v>0</v>
      </c>
      <c r="J22" s="11">
        <f>IF(I22=0,0,I22/(F22+G22-H22))</f>
        <v>0</v>
      </c>
      <c r="K22" s="10">
        <v>0</v>
      </c>
      <c r="L22" s="10">
        <v>81</v>
      </c>
      <c r="M22" s="12">
        <f>IF(K22=0,0,K22/L22)</f>
        <v>0</v>
      </c>
    </row>
    <row r="23" spans="1:13" x14ac:dyDescent="0.3">
      <c r="A23" s="6" t="s">
        <v>257</v>
      </c>
      <c r="B23" s="7" t="s">
        <v>300</v>
      </c>
      <c r="C23" s="8" t="s">
        <v>59</v>
      </c>
      <c r="D23" s="7" t="s">
        <v>301</v>
      </c>
      <c r="E23" s="9" t="s">
        <v>60</v>
      </c>
      <c r="F23" s="10">
        <v>128</v>
      </c>
      <c r="G23" s="10">
        <v>29</v>
      </c>
      <c r="H23" s="10">
        <v>32</v>
      </c>
      <c r="I23" s="10">
        <v>118</v>
      </c>
      <c r="J23" s="11">
        <f>IF(I23=0,0,I23/(F23+G23-H23))</f>
        <v>0.94399999999999995</v>
      </c>
      <c r="K23" s="10">
        <v>18</v>
      </c>
      <c r="L23" s="10">
        <v>507</v>
      </c>
      <c r="M23" s="12">
        <f>IF(K23=0,0,K23/L23)</f>
        <v>3.5502958579881658E-2</v>
      </c>
    </row>
    <row r="24" spans="1:13" x14ac:dyDescent="0.3">
      <c r="A24" s="6" t="s">
        <v>257</v>
      </c>
      <c r="B24" s="7" t="s">
        <v>302</v>
      </c>
      <c r="C24" s="8" t="s">
        <v>61</v>
      </c>
      <c r="D24" s="7" t="s">
        <v>303</v>
      </c>
      <c r="E24" s="9" t="s">
        <v>62</v>
      </c>
      <c r="F24" s="10">
        <v>12</v>
      </c>
      <c r="G24" s="10">
        <v>3</v>
      </c>
      <c r="H24" s="10">
        <v>3</v>
      </c>
      <c r="I24" s="10">
        <v>12</v>
      </c>
      <c r="J24" s="11">
        <f>IF(I24=0,0,I24/(F24+G24-H24))</f>
        <v>1</v>
      </c>
      <c r="K24" s="10">
        <v>0</v>
      </c>
      <c r="L24" s="10">
        <v>59</v>
      </c>
      <c r="M24" s="12">
        <f>IF(K24=0,0,K24/L24)</f>
        <v>0</v>
      </c>
    </row>
    <row r="25" spans="1:13" x14ac:dyDescent="0.3">
      <c r="A25" s="6" t="s">
        <v>257</v>
      </c>
      <c r="B25" s="7" t="s">
        <v>304</v>
      </c>
      <c r="C25" s="8" t="s">
        <v>64</v>
      </c>
      <c r="D25" s="7" t="s">
        <v>305</v>
      </c>
      <c r="E25" s="9" t="s">
        <v>65</v>
      </c>
      <c r="F25" s="10">
        <v>74</v>
      </c>
      <c r="G25" s="10">
        <v>33</v>
      </c>
      <c r="H25" s="10">
        <v>39</v>
      </c>
      <c r="I25" s="10">
        <v>50</v>
      </c>
      <c r="J25" s="11">
        <f>IF(I25=0,0,I25/(F25+G25-H25))</f>
        <v>0.73529411764705888</v>
      </c>
      <c r="K25" s="10">
        <v>7</v>
      </c>
      <c r="L25" s="10">
        <v>279</v>
      </c>
      <c r="M25" s="12">
        <f>IF(K25=0,0,K25/L25)</f>
        <v>2.5089605734767026E-2</v>
      </c>
    </row>
    <row r="26" spans="1:13" x14ac:dyDescent="0.3">
      <c r="A26" s="6" t="s">
        <v>257</v>
      </c>
      <c r="B26" s="7" t="s">
        <v>306</v>
      </c>
      <c r="C26" s="8" t="s">
        <v>67</v>
      </c>
      <c r="D26" s="7" t="s">
        <v>307</v>
      </c>
      <c r="E26" s="9" t="s">
        <v>68</v>
      </c>
      <c r="F26" s="10">
        <v>334</v>
      </c>
      <c r="G26" s="10">
        <v>130</v>
      </c>
      <c r="H26" s="10">
        <v>161</v>
      </c>
      <c r="I26" s="10">
        <v>210</v>
      </c>
      <c r="J26" s="11">
        <f>IF(I26=0,0,I26/(F26+G26-H26))</f>
        <v>0.69306930693069302</v>
      </c>
      <c r="K26" s="10">
        <v>46</v>
      </c>
      <c r="L26" s="10">
        <v>1346</v>
      </c>
      <c r="M26" s="12">
        <f>IF(K26=0,0,K26/L26)</f>
        <v>3.4175334323922731E-2</v>
      </c>
    </row>
    <row r="27" spans="1:13" x14ac:dyDescent="0.3">
      <c r="A27" s="6" t="s">
        <v>257</v>
      </c>
      <c r="B27" s="7" t="s">
        <v>308</v>
      </c>
      <c r="C27" s="8" t="s">
        <v>70</v>
      </c>
      <c r="D27" s="7" t="s">
        <v>309</v>
      </c>
      <c r="E27" s="9" t="s">
        <v>71</v>
      </c>
      <c r="F27" s="10">
        <v>98</v>
      </c>
      <c r="G27" s="10">
        <v>35</v>
      </c>
      <c r="H27" s="10">
        <v>38</v>
      </c>
      <c r="I27" s="10">
        <v>87</v>
      </c>
      <c r="J27" s="11">
        <f>IF(I27=0,0,I27/(F27+G27-H27))</f>
        <v>0.91578947368421049</v>
      </c>
      <c r="K27" s="10">
        <v>9</v>
      </c>
      <c r="L27" s="10">
        <v>354</v>
      </c>
      <c r="M27" s="12">
        <f>IF(K27=0,0,K27/L27)</f>
        <v>2.5423728813559324E-2</v>
      </c>
    </row>
    <row r="28" spans="1:13" x14ac:dyDescent="0.3">
      <c r="A28" s="6" t="s">
        <v>257</v>
      </c>
      <c r="B28" s="7" t="s">
        <v>310</v>
      </c>
      <c r="C28" s="8" t="s">
        <v>72</v>
      </c>
      <c r="D28" s="7" t="s">
        <v>311</v>
      </c>
      <c r="E28" s="9" t="s">
        <v>73</v>
      </c>
      <c r="F28" s="10">
        <v>27</v>
      </c>
      <c r="G28" s="10">
        <v>14</v>
      </c>
      <c r="H28" s="10">
        <v>15</v>
      </c>
      <c r="I28" s="10">
        <v>21</v>
      </c>
      <c r="J28" s="11">
        <f>IF(I28=0,0,I28/(F28+G28-H28))</f>
        <v>0.80769230769230771</v>
      </c>
      <c r="K28" s="10">
        <v>8</v>
      </c>
      <c r="L28" s="10">
        <v>120</v>
      </c>
      <c r="M28" s="12">
        <f>IF(K28=0,0,K28/L28)</f>
        <v>6.6666666666666666E-2</v>
      </c>
    </row>
    <row r="29" spans="1:13" x14ac:dyDescent="0.3">
      <c r="A29" s="6" t="s">
        <v>257</v>
      </c>
      <c r="B29" s="7" t="s">
        <v>312</v>
      </c>
      <c r="C29" s="8" t="s">
        <v>74</v>
      </c>
      <c r="D29" s="7" t="s">
        <v>313</v>
      </c>
      <c r="E29" s="9" t="s">
        <v>75</v>
      </c>
      <c r="F29" s="10">
        <v>42</v>
      </c>
      <c r="G29" s="10">
        <v>3</v>
      </c>
      <c r="H29" s="10">
        <v>6</v>
      </c>
      <c r="I29" s="10">
        <v>36</v>
      </c>
      <c r="J29" s="11">
        <f>IF(I29=0,0,I29/(F29+G29-H29))</f>
        <v>0.92307692307692313</v>
      </c>
      <c r="K29" s="10">
        <v>1</v>
      </c>
      <c r="L29" s="10">
        <v>242</v>
      </c>
      <c r="M29" s="12">
        <f>IF(K29=0,0,K29/L29)</f>
        <v>4.1322314049586778E-3</v>
      </c>
    </row>
    <row r="30" spans="1:13" x14ac:dyDescent="0.3">
      <c r="A30" s="6" t="s">
        <v>257</v>
      </c>
      <c r="B30" s="7" t="s">
        <v>314</v>
      </c>
      <c r="C30" s="8" t="s">
        <v>76</v>
      </c>
      <c r="D30" s="7" t="s">
        <v>315</v>
      </c>
      <c r="E30" s="9" t="s">
        <v>76</v>
      </c>
      <c r="F30" s="10">
        <v>3</v>
      </c>
      <c r="G30" s="10">
        <v>29</v>
      </c>
      <c r="H30" s="10">
        <v>6</v>
      </c>
      <c r="I30" s="10">
        <v>19</v>
      </c>
      <c r="J30" s="11">
        <f>IF(I30=0,0,I30/(F30+G30-H30))</f>
        <v>0.73076923076923073</v>
      </c>
      <c r="K30" s="10">
        <v>4</v>
      </c>
      <c r="L30" s="10">
        <v>72</v>
      </c>
      <c r="M30" s="12">
        <f>IF(K30=0,0,K30/L30)</f>
        <v>5.5555555555555552E-2</v>
      </c>
    </row>
    <row r="31" spans="1:13" x14ac:dyDescent="0.3">
      <c r="A31" s="6" t="s">
        <v>257</v>
      </c>
      <c r="B31" s="7" t="s">
        <v>316</v>
      </c>
      <c r="C31" s="8" t="s">
        <v>78</v>
      </c>
      <c r="D31" s="7" t="s">
        <v>317</v>
      </c>
      <c r="E31" s="9" t="s">
        <v>78</v>
      </c>
      <c r="F31" s="10">
        <v>0</v>
      </c>
      <c r="G31" s="10">
        <v>19</v>
      </c>
      <c r="H31" s="10">
        <v>6</v>
      </c>
      <c r="I31" s="10">
        <v>6</v>
      </c>
      <c r="J31" s="11">
        <f>IF(I31=0,0,I31/(F31+G31-H31))</f>
        <v>0.46153846153846156</v>
      </c>
      <c r="K31" s="10">
        <v>4</v>
      </c>
      <c r="L31" s="10">
        <v>256</v>
      </c>
      <c r="M31" s="12">
        <f>IF(K31=0,0,K31/L31)</f>
        <v>1.5625E-2</v>
      </c>
    </row>
    <row r="32" spans="1:13" x14ac:dyDescent="0.3">
      <c r="A32" s="6" t="s">
        <v>257</v>
      </c>
      <c r="B32" s="7" t="s">
        <v>318</v>
      </c>
      <c r="C32" s="8" t="s">
        <v>79</v>
      </c>
      <c r="D32" s="7" t="s">
        <v>319</v>
      </c>
      <c r="E32" s="9" t="s">
        <v>79</v>
      </c>
      <c r="F32" s="10">
        <v>13</v>
      </c>
      <c r="G32" s="10">
        <v>35</v>
      </c>
      <c r="H32" s="10">
        <v>7</v>
      </c>
      <c r="I32" s="10">
        <v>38</v>
      </c>
      <c r="J32" s="11">
        <f>IF(I32=0,0,I32/(F32+G32-H32))</f>
        <v>0.92682926829268297</v>
      </c>
      <c r="K32" s="10">
        <v>0</v>
      </c>
      <c r="L32" s="10">
        <v>148</v>
      </c>
      <c r="M32" s="12">
        <f>IF(K32=0,0,K32/L32)</f>
        <v>0</v>
      </c>
    </row>
    <row r="33" spans="1:13" x14ac:dyDescent="0.3">
      <c r="A33" s="6" t="s">
        <v>257</v>
      </c>
      <c r="B33" s="7" t="s">
        <v>320</v>
      </c>
      <c r="C33" s="8" t="s">
        <v>80</v>
      </c>
      <c r="D33" s="7" t="s">
        <v>321</v>
      </c>
      <c r="E33" s="9" t="s">
        <v>81</v>
      </c>
      <c r="F33" s="10">
        <v>54</v>
      </c>
      <c r="G33" s="10">
        <v>16</v>
      </c>
      <c r="H33" s="10">
        <v>14</v>
      </c>
      <c r="I33" s="10">
        <v>53</v>
      </c>
      <c r="J33" s="11">
        <f>IF(I33=0,0,I33/(F33+G33-H33))</f>
        <v>0.9464285714285714</v>
      </c>
      <c r="K33" s="10">
        <v>2</v>
      </c>
      <c r="L33" s="10">
        <v>248</v>
      </c>
      <c r="M33" s="12">
        <f>IF(K33=0,0,K33/L33)</f>
        <v>8.0645161290322578E-3</v>
      </c>
    </row>
    <row r="34" spans="1:13" x14ac:dyDescent="0.3">
      <c r="A34" s="6" t="s">
        <v>257</v>
      </c>
      <c r="B34" s="7" t="s">
        <v>322</v>
      </c>
      <c r="C34" s="8" t="s">
        <v>82</v>
      </c>
      <c r="D34" s="7" t="s">
        <v>323</v>
      </c>
      <c r="E34" s="9" t="s">
        <v>83</v>
      </c>
      <c r="F34" s="10">
        <v>15</v>
      </c>
      <c r="G34" s="10">
        <v>8</v>
      </c>
      <c r="H34" s="10">
        <v>3</v>
      </c>
      <c r="I34" s="10">
        <v>18</v>
      </c>
      <c r="J34" s="11">
        <f>IF(I34=0,0,I34/(F34+G34-H34))</f>
        <v>0.9</v>
      </c>
      <c r="K34" s="10">
        <v>2</v>
      </c>
      <c r="L34" s="10">
        <v>70</v>
      </c>
      <c r="M34" s="12">
        <f>IF(K34=0,0,K34/L34)</f>
        <v>2.8571428571428571E-2</v>
      </c>
    </row>
    <row r="35" spans="1:13" x14ac:dyDescent="0.3">
      <c r="A35" s="6" t="s">
        <v>257</v>
      </c>
      <c r="B35" s="7" t="s">
        <v>324</v>
      </c>
      <c r="C35" s="8" t="s">
        <v>84</v>
      </c>
      <c r="D35" s="7" t="s">
        <v>325</v>
      </c>
      <c r="E35" s="9" t="s">
        <v>85</v>
      </c>
      <c r="F35" s="10">
        <v>67</v>
      </c>
      <c r="G35" s="10">
        <v>12</v>
      </c>
      <c r="H35" s="10">
        <v>10</v>
      </c>
      <c r="I35" s="10">
        <v>63</v>
      </c>
      <c r="J35" s="11">
        <f>IF(I35=0,0,I35/(F35+G35-H35))</f>
        <v>0.91304347826086951</v>
      </c>
      <c r="K35" s="10">
        <v>7</v>
      </c>
      <c r="L35" s="10">
        <v>285</v>
      </c>
      <c r="M35" s="12">
        <f>IF(K35=0,0,K35/L35)</f>
        <v>2.456140350877193E-2</v>
      </c>
    </row>
    <row r="36" spans="1:13" x14ac:dyDescent="0.3">
      <c r="A36" s="6" t="s">
        <v>257</v>
      </c>
      <c r="B36" s="7" t="s">
        <v>291</v>
      </c>
      <c r="C36" s="8" t="s">
        <v>86</v>
      </c>
      <c r="D36" s="7" t="s">
        <v>326</v>
      </c>
      <c r="E36" s="9" t="s">
        <v>87</v>
      </c>
      <c r="F36" s="10">
        <v>89</v>
      </c>
      <c r="G36" s="10">
        <v>21</v>
      </c>
      <c r="H36" s="10">
        <v>23</v>
      </c>
      <c r="I36" s="10">
        <v>71</v>
      </c>
      <c r="J36" s="11">
        <f>IF(I36=0,0,I36/(F36+G36-H36))</f>
        <v>0.81609195402298851</v>
      </c>
      <c r="K36" s="10">
        <v>6</v>
      </c>
      <c r="L36" s="10">
        <v>333</v>
      </c>
      <c r="M36" s="12">
        <f>IF(K36=0,0,K36/L36)</f>
        <v>1.8018018018018018E-2</v>
      </c>
    </row>
    <row r="37" spans="1:13" x14ac:dyDescent="0.3">
      <c r="A37" s="6" t="s">
        <v>257</v>
      </c>
      <c r="B37" s="7" t="s">
        <v>307</v>
      </c>
      <c r="C37" s="8" t="s">
        <v>88</v>
      </c>
      <c r="D37" s="7" t="s">
        <v>327</v>
      </c>
      <c r="E37" s="9" t="s">
        <v>89</v>
      </c>
      <c r="F37" s="10">
        <v>122</v>
      </c>
      <c r="G37" s="10">
        <v>38</v>
      </c>
      <c r="H37" s="10">
        <v>39</v>
      </c>
      <c r="I37" s="10">
        <v>105</v>
      </c>
      <c r="J37" s="11">
        <f>IF(I37=0,0,I37/(F37+G37-H37))</f>
        <v>0.86776859504132231</v>
      </c>
      <c r="K37" s="10">
        <v>14</v>
      </c>
      <c r="L37" s="10">
        <v>527</v>
      </c>
      <c r="M37" s="12">
        <f>IF(K37=0,0,K37/L37)</f>
        <v>2.6565464895635674E-2</v>
      </c>
    </row>
    <row r="38" spans="1:13" x14ac:dyDescent="0.3">
      <c r="A38" s="6" t="s">
        <v>257</v>
      </c>
      <c r="B38" s="7" t="s">
        <v>328</v>
      </c>
      <c r="C38" s="8" t="s">
        <v>90</v>
      </c>
      <c r="D38" s="7" t="s">
        <v>329</v>
      </c>
      <c r="E38" s="9" t="s">
        <v>91</v>
      </c>
      <c r="F38" s="10">
        <v>73</v>
      </c>
      <c r="G38" s="10">
        <v>15</v>
      </c>
      <c r="H38" s="10">
        <v>18</v>
      </c>
      <c r="I38" s="10">
        <v>63</v>
      </c>
      <c r="J38" s="11">
        <f>IF(I38=0,0,I38/(F38+G38-H38))</f>
        <v>0.9</v>
      </c>
      <c r="K38" s="10">
        <v>6</v>
      </c>
      <c r="L38" s="10">
        <v>368</v>
      </c>
      <c r="M38" s="12">
        <f>IF(K38=0,0,K38/L38)</f>
        <v>1.6304347826086956E-2</v>
      </c>
    </row>
    <row r="39" spans="1:13" x14ac:dyDescent="0.3">
      <c r="A39" s="6" t="s">
        <v>257</v>
      </c>
      <c r="B39" s="7" t="s">
        <v>328</v>
      </c>
      <c r="C39" s="8" t="s">
        <v>90</v>
      </c>
      <c r="D39" s="7" t="s">
        <v>330</v>
      </c>
      <c r="E39" s="9" t="s">
        <v>92</v>
      </c>
      <c r="F39" s="10">
        <v>239</v>
      </c>
      <c r="G39" s="10">
        <v>122</v>
      </c>
      <c r="H39" s="10">
        <v>115</v>
      </c>
      <c r="I39" s="10">
        <v>198</v>
      </c>
      <c r="J39" s="11">
        <f>IF(I39=0,0,I39/(F39+G39-H39))</f>
        <v>0.80487804878048785</v>
      </c>
      <c r="K39" s="10">
        <v>18</v>
      </c>
      <c r="L39" s="10">
        <v>921</v>
      </c>
      <c r="M39" s="12">
        <f>IF(K39=0,0,K39/L39)</f>
        <v>1.9543973941368076E-2</v>
      </c>
    </row>
    <row r="40" spans="1:13" x14ac:dyDescent="0.3">
      <c r="A40" s="6" t="s">
        <v>257</v>
      </c>
      <c r="B40" s="7" t="s">
        <v>328</v>
      </c>
      <c r="C40" s="8" t="s">
        <v>90</v>
      </c>
      <c r="D40" s="7" t="s">
        <v>331</v>
      </c>
      <c r="E40" s="9" t="s">
        <v>93</v>
      </c>
      <c r="F40" s="10">
        <v>233</v>
      </c>
      <c r="G40" s="10">
        <v>107</v>
      </c>
      <c r="H40" s="10">
        <v>94</v>
      </c>
      <c r="I40" s="10">
        <v>211</v>
      </c>
      <c r="J40" s="11">
        <f>IF(I40=0,0,I40/(F40+G40-H40))</f>
        <v>0.85772357723577231</v>
      </c>
      <c r="K40" s="10">
        <v>28</v>
      </c>
      <c r="L40" s="10">
        <v>856</v>
      </c>
      <c r="M40" s="12">
        <f>IF(K40=0,0,K40/L40)</f>
        <v>3.2710280373831772E-2</v>
      </c>
    </row>
    <row r="41" spans="1:13" x14ac:dyDescent="0.3">
      <c r="A41" s="6" t="s">
        <v>257</v>
      </c>
      <c r="B41" s="7" t="s">
        <v>332</v>
      </c>
      <c r="C41" s="8" t="s">
        <v>94</v>
      </c>
      <c r="D41" s="7" t="s">
        <v>333</v>
      </c>
      <c r="E41" s="9" t="s">
        <v>95</v>
      </c>
      <c r="F41" s="10">
        <v>167</v>
      </c>
      <c r="G41" s="10">
        <v>56</v>
      </c>
      <c r="H41" s="10">
        <v>50</v>
      </c>
      <c r="I41" s="10">
        <v>138</v>
      </c>
      <c r="J41" s="11">
        <f>IF(I41=0,0,I41/(F41+G41-H41))</f>
        <v>0.79768786127167635</v>
      </c>
      <c r="K41" s="10">
        <v>26</v>
      </c>
      <c r="L41" s="10">
        <v>635</v>
      </c>
      <c r="M41" s="12">
        <f>IF(K41=0,0,K41/L41)</f>
        <v>4.0944881889763779E-2</v>
      </c>
    </row>
    <row r="42" spans="1:13" x14ac:dyDescent="0.3">
      <c r="A42" s="6" t="s">
        <v>257</v>
      </c>
      <c r="B42" s="7" t="s">
        <v>334</v>
      </c>
      <c r="C42" s="8" t="s">
        <v>96</v>
      </c>
      <c r="D42" s="7" t="s">
        <v>335</v>
      </c>
      <c r="E42" s="9" t="s">
        <v>97</v>
      </c>
      <c r="F42" s="10">
        <v>80</v>
      </c>
      <c r="G42" s="10">
        <v>17</v>
      </c>
      <c r="H42" s="10">
        <v>21</v>
      </c>
      <c r="I42" s="10">
        <v>64</v>
      </c>
      <c r="J42" s="11">
        <f>IF(I42=0,0,I42/(F42+G42-H42))</f>
        <v>0.84210526315789469</v>
      </c>
      <c r="K42" s="10">
        <v>3</v>
      </c>
      <c r="L42" s="10">
        <v>325</v>
      </c>
      <c r="M42" s="12">
        <f>IF(K42=0,0,K42/L42)</f>
        <v>9.2307692307692316E-3</v>
      </c>
    </row>
    <row r="43" spans="1:13" x14ac:dyDescent="0.3">
      <c r="A43" s="6" t="s">
        <v>257</v>
      </c>
      <c r="B43" s="7" t="s">
        <v>334</v>
      </c>
      <c r="C43" s="8" t="s">
        <v>96</v>
      </c>
      <c r="D43" s="7" t="s">
        <v>336</v>
      </c>
      <c r="E43" s="9" t="s">
        <v>98</v>
      </c>
      <c r="F43" s="10">
        <v>68</v>
      </c>
      <c r="G43" s="10">
        <v>14</v>
      </c>
      <c r="H43" s="10">
        <v>27</v>
      </c>
      <c r="I43" s="10">
        <v>50</v>
      </c>
      <c r="J43" s="11">
        <f>IF(I43=0,0,I43/(F43+G43-H43))</f>
        <v>0.90909090909090906</v>
      </c>
      <c r="K43" s="10">
        <v>4</v>
      </c>
      <c r="L43" s="10">
        <v>219</v>
      </c>
      <c r="M43" s="12">
        <f>IF(K43=0,0,K43/L43)</f>
        <v>1.8264840182648401E-2</v>
      </c>
    </row>
    <row r="44" spans="1:13" x14ac:dyDescent="0.3">
      <c r="A44" s="6" t="s">
        <v>257</v>
      </c>
      <c r="B44" s="7" t="s">
        <v>334</v>
      </c>
      <c r="C44" s="8" t="s">
        <v>96</v>
      </c>
      <c r="D44" s="7" t="s">
        <v>337</v>
      </c>
      <c r="E44" s="9" t="s">
        <v>99</v>
      </c>
      <c r="F44" s="10">
        <v>40</v>
      </c>
      <c r="G44" s="10">
        <v>14</v>
      </c>
      <c r="H44" s="10">
        <v>17</v>
      </c>
      <c r="I44" s="10">
        <v>31</v>
      </c>
      <c r="J44" s="11">
        <f>IF(I44=0,0,I44/(F44+G44-H44))</f>
        <v>0.83783783783783783</v>
      </c>
      <c r="K44" s="10">
        <v>6</v>
      </c>
      <c r="L44" s="10">
        <v>149</v>
      </c>
      <c r="M44" s="12">
        <f>IF(K44=0,0,K44/L44)</f>
        <v>4.0268456375838924E-2</v>
      </c>
    </row>
    <row r="45" spans="1:13" x14ac:dyDescent="0.3">
      <c r="A45" s="6" t="s">
        <v>257</v>
      </c>
      <c r="B45" s="7" t="s">
        <v>338</v>
      </c>
      <c r="C45" s="8" t="s">
        <v>100</v>
      </c>
      <c r="D45" s="7" t="s">
        <v>339</v>
      </c>
      <c r="E45" s="9" t="s">
        <v>101</v>
      </c>
      <c r="F45" s="10">
        <v>123</v>
      </c>
      <c r="G45" s="10">
        <v>30</v>
      </c>
      <c r="H45" s="10">
        <v>32</v>
      </c>
      <c r="I45" s="10">
        <v>111</v>
      </c>
      <c r="J45" s="11">
        <f>IF(I45=0,0,I45/(F45+G45-H45))</f>
        <v>0.9173553719008265</v>
      </c>
      <c r="K45" s="10">
        <v>2</v>
      </c>
      <c r="L45" s="10">
        <v>464</v>
      </c>
      <c r="M45" s="12">
        <f>IF(K45=0,0,K45/L45)</f>
        <v>4.3103448275862068E-3</v>
      </c>
    </row>
    <row r="46" spans="1:13" x14ac:dyDescent="0.3">
      <c r="A46" s="6" t="s">
        <v>257</v>
      </c>
      <c r="B46" s="7" t="s">
        <v>340</v>
      </c>
      <c r="C46" s="8" t="s">
        <v>102</v>
      </c>
      <c r="D46" s="7" t="s">
        <v>341</v>
      </c>
      <c r="E46" s="9" t="s">
        <v>103</v>
      </c>
      <c r="F46" s="10">
        <v>108</v>
      </c>
      <c r="G46" s="10">
        <v>39</v>
      </c>
      <c r="H46" s="10">
        <v>42</v>
      </c>
      <c r="I46" s="10">
        <v>79</v>
      </c>
      <c r="J46" s="11">
        <f>IF(I46=0,0,I46/(F46+G46-H46))</f>
        <v>0.75238095238095237</v>
      </c>
      <c r="K46" s="10">
        <v>18</v>
      </c>
      <c r="L46" s="10">
        <v>421</v>
      </c>
      <c r="M46" s="12">
        <f>IF(K46=0,0,K46/L46)</f>
        <v>4.2755344418052253E-2</v>
      </c>
    </row>
    <row r="47" spans="1:13" x14ac:dyDescent="0.3">
      <c r="A47" s="6" t="s">
        <v>257</v>
      </c>
      <c r="B47" s="7" t="s">
        <v>342</v>
      </c>
      <c r="C47" s="8" t="s">
        <v>104</v>
      </c>
      <c r="D47" s="7" t="s">
        <v>343</v>
      </c>
      <c r="E47" s="9" t="s">
        <v>105</v>
      </c>
      <c r="F47" s="10">
        <v>126</v>
      </c>
      <c r="G47" s="10">
        <v>37</v>
      </c>
      <c r="H47" s="10">
        <v>39</v>
      </c>
      <c r="I47" s="10">
        <v>122</v>
      </c>
      <c r="J47" s="11">
        <f>IF(I47=0,0,I47/(F47+G47-H47))</f>
        <v>0.9838709677419355</v>
      </c>
      <c r="K47" s="10">
        <v>7</v>
      </c>
      <c r="L47" s="10">
        <v>481</v>
      </c>
      <c r="M47" s="12">
        <f>IF(K47=0,0,K47/L47)</f>
        <v>1.4553014553014554E-2</v>
      </c>
    </row>
    <row r="48" spans="1:13" x14ac:dyDescent="0.3">
      <c r="A48" s="6" t="s">
        <v>257</v>
      </c>
      <c r="B48" s="7" t="s">
        <v>344</v>
      </c>
      <c r="C48" s="8" t="s">
        <v>106</v>
      </c>
      <c r="D48" s="7" t="s">
        <v>345</v>
      </c>
      <c r="E48" s="9" t="s">
        <v>107</v>
      </c>
      <c r="F48" s="10">
        <v>305</v>
      </c>
      <c r="G48" s="10">
        <v>78</v>
      </c>
      <c r="H48" s="10">
        <v>76</v>
      </c>
      <c r="I48" s="10">
        <v>241</v>
      </c>
      <c r="J48" s="11">
        <f>IF(I48=0,0,I48/(F48+G48-H48))</f>
        <v>0.78501628664495116</v>
      </c>
      <c r="K48" s="10">
        <v>44</v>
      </c>
      <c r="L48" s="10">
        <v>1167</v>
      </c>
      <c r="M48" s="12">
        <f>IF(K48=0,0,K48/L48)</f>
        <v>3.7703513281919454E-2</v>
      </c>
    </row>
    <row r="49" spans="1:13" x14ac:dyDescent="0.3">
      <c r="A49" s="6" t="s">
        <v>257</v>
      </c>
      <c r="B49" s="7" t="s">
        <v>346</v>
      </c>
      <c r="C49" s="8" t="s">
        <v>108</v>
      </c>
      <c r="D49" s="7" t="s">
        <v>347</v>
      </c>
      <c r="E49" s="9" t="s">
        <v>109</v>
      </c>
      <c r="F49" s="10">
        <v>5</v>
      </c>
      <c r="G49" s="10">
        <v>3</v>
      </c>
      <c r="H49" s="10">
        <v>4</v>
      </c>
      <c r="I49" s="10">
        <v>4</v>
      </c>
      <c r="J49" s="11">
        <f>IF(I49=0,0,I49/(F49+G49-H49))</f>
        <v>1</v>
      </c>
      <c r="K49" s="10">
        <v>0</v>
      </c>
      <c r="L49" s="10">
        <v>28</v>
      </c>
      <c r="M49" s="12">
        <f>IF(K49=0,0,K49/L49)</f>
        <v>0</v>
      </c>
    </row>
    <row r="50" spans="1:13" x14ac:dyDescent="0.3">
      <c r="A50" s="6" t="s">
        <v>257</v>
      </c>
      <c r="B50" s="7" t="s">
        <v>348</v>
      </c>
      <c r="C50" s="8" t="s">
        <v>110</v>
      </c>
      <c r="D50" s="7" t="s">
        <v>349</v>
      </c>
      <c r="E50" s="9" t="s">
        <v>111</v>
      </c>
      <c r="F50" s="10">
        <v>19</v>
      </c>
      <c r="G50" s="10">
        <v>4</v>
      </c>
      <c r="H50" s="10">
        <v>5</v>
      </c>
      <c r="I50" s="10">
        <v>16</v>
      </c>
      <c r="J50" s="11">
        <f>IF(I50=0,0,I50/(F50+G50-H50))</f>
        <v>0.88888888888888884</v>
      </c>
      <c r="K50" s="10">
        <v>1</v>
      </c>
      <c r="L50" s="10">
        <v>91</v>
      </c>
      <c r="M50" s="12">
        <f>IF(K50=0,0,K50/L50)</f>
        <v>1.098901098901099E-2</v>
      </c>
    </row>
    <row r="51" spans="1:13" x14ac:dyDescent="0.3">
      <c r="A51" s="6" t="s">
        <v>257</v>
      </c>
      <c r="B51" s="7" t="s">
        <v>350</v>
      </c>
      <c r="C51" s="8" t="s">
        <v>112</v>
      </c>
      <c r="D51" s="7" t="s">
        <v>351</v>
      </c>
      <c r="E51" s="9" t="s">
        <v>113</v>
      </c>
      <c r="F51" s="10">
        <v>204</v>
      </c>
      <c r="G51" s="10">
        <v>58</v>
      </c>
      <c r="H51" s="10">
        <v>80</v>
      </c>
      <c r="I51" s="10">
        <v>156</v>
      </c>
      <c r="J51" s="11">
        <f>IF(I51=0,0,I51/(F51+G51-H51))</f>
        <v>0.8571428571428571</v>
      </c>
      <c r="K51" s="10">
        <v>24</v>
      </c>
      <c r="L51" s="10">
        <v>675</v>
      </c>
      <c r="M51" s="12">
        <f>IF(K51=0,0,K51/L51)</f>
        <v>3.5555555555555556E-2</v>
      </c>
    </row>
    <row r="52" spans="1:13" x14ac:dyDescent="0.3">
      <c r="A52" s="6" t="s">
        <v>257</v>
      </c>
      <c r="B52" s="7" t="s">
        <v>352</v>
      </c>
      <c r="C52" s="8" t="s">
        <v>114</v>
      </c>
      <c r="D52" s="7" t="s">
        <v>353</v>
      </c>
      <c r="E52" s="9" t="s">
        <v>115</v>
      </c>
      <c r="F52" s="10">
        <v>38</v>
      </c>
      <c r="G52" s="10">
        <v>16</v>
      </c>
      <c r="H52" s="10">
        <v>16</v>
      </c>
      <c r="I52" s="10">
        <v>36</v>
      </c>
      <c r="J52" s="11">
        <f>IF(I52=0,0,I52/(F52+G52-H52))</f>
        <v>0.94736842105263153</v>
      </c>
      <c r="K52" s="10">
        <v>3</v>
      </c>
      <c r="L52" s="10">
        <v>234</v>
      </c>
      <c r="M52" s="12">
        <f>IF(K52=0,0,K52/L52)</f>
        <v>1.282051282051282E-2</v>
      </c>
    </row>
    <row r="53" spans="1:13" x14ac:dyDescent="0.3">
      <c r="A53" s="6" t="s">
        <v>257</v>
      </c>
      <c r="B53" s="7" t="s">
        <v>352</v>
      </c>
      <c r="C53" s="8" t="s">
        <v>114</v>
      </c>
      <c r="D53" s="7" t="s">
        <v>354</v>
      </c>
      <c r="E53" s="9" t="s">
        <v>116</v>
      </c>
      <c r="F53" s="10">
        <v>80</v>
      </c>
      <c r="G53" s="10">
        <v>17</v>
      </c>
      <c r="H53" s="10">
        <v>22</v>
      </c>
      <c r="I53" s="10">
        <v>65</v>
      </c>
      <c r="J53" s="11">
        <f>IF(I53=0,0,I53/(F53+G53-H53))</f>
        <v>0.8666666666666667</v>
      </c>
      <c r="K53" s="10">
        <v>7</v>
      </c>
      <c r="L53" s="10">
        <v>300</v>
      </c>
      <c r="M53" s="12">
        <f>IF(K53=0,0,K53/L53)</f>
        <v>2.3333333333333334E-2</v>
      </c>
    </row>
    <row r="54" spans="1:13" x14ac:dyDescent="0.3">
      <c r="A54" s="6" t="s">
        <v>257</v>
      </c>
      <c r="B54" s="7" t="s">
        <v>352</v>
      </c>
      <c r="C54" s="8" t="s">
        <v>114</v>
      </c>
      <c r="D54" s="7" t="s">
        <v>355</v>
      </c>
      <c r="E54" s="9" t="s">
        <v>117</v>
      </c>
      <c r="F54" s="10">
        <v>92</v>
      </c>
      <c r="G54" s="10">
        <v>49</v>
      </c>
      <c r="H54" s="10">
        <v>54</v>
      </c>
      <c r="I54" s="10">
        <v>73</v>
      </c>
      <c r="J54" s="11">
        <f>IF(I54=0,0,I54/(F54+G54-H54))</f>
        <v>0.83908045977011492</v>
      </c>
      <c r="K54" s="10">
        <v>11</v>
      </c>
      <c r="L54" s="10">
        <v>402</v>
      </c>
      <c r="M54" s="12">
        <f>IF(K54=0,0,K54/L54)</f>
        <v>2.736318407960199E-2</v>
      </c>
    </row>
    <row r="55" spans="1:13" x14ac:dyDescent="0.3">
      <c r="A55" s="6" t="s">
        <v>257</v>
      </c>
      <c r="B55" s="7" t="s">
        <v>356</v>
      </c>
      <c r="C55" s="8" t="s">
        <v>118</v>
      </c>
      <c r="D55" s="7" t="s">
        <v>357</v>
      </c>
      <c r="E55" s="9" t="s">
        <v>119</v>
      </c>
      <c r="F55" s="10">
        <v>173</v>
      </c>
      <c r="G55" s="10">
        <v>33</v>
      </c>
      <c r="H55" s="10">
        <v>46</v>
      </c>
      <c r="I55" s="10">
        <v>140</v>
      </c>
      <c r="J55" s="11">
        <f>IF(I55=0,0,I55/(F55+G55-H55))</f>
        <v>0.875</v>
      </c>
      <c r="K55" s="10">
        <v>15</v>
      </c>
      <c r="L55" s="10">
        <v>640</v>
      </c>
      <c r="M55" s="12">
        <f>IF(K55=0,0,K55/L55)</f>
        <v>2.34375E-2</v>
      </c>
    </row>
    <row r="56" spans="1:13" x14ac:dyDescent="0.3">
      <c r="A56" s="6" t="s">
        <v>257</v>
      </c>
      <c r="B56" s="7" t="s">
        <v>358</v>
      </c>
      <c r="C56" s="8" t="s">
        <v>121</v>
      </c>
      <c r="D56" s="7" t="s">
        <v>359</v>
      </c>
      <c r="E56" s="9" t="s">
        <v>122</v>
      </c>
      <c r="F56" s="10">
        <v>0</v>
      </c>
      <c r="G56" s="10">
        <v>231</v>
      </c>
      <c r="H56" s="10">
        <v>48</v>
      </c>
      <c r="I56" s="10">
        <v>143</v>
      </c>
      <c r="J56" s="11">
        <f>IF(I56=0,0,I56/(F56+G56-H56))</f>
        <v>0.78142076502732238</v>
      </c>
      <c r="K56" s="10">
        <v>21</v>
      </c>
      <c r="L56" s="10">
        <v>443</v>
      </c>
      <c r="M56" s="12">
        <f>IF(K56=0,0,K56/L56)</f>
        <v>4.740406320541761E-2</v>
      </c>
    </row>
    <row r="57" spans="1:13" x14ac:dyDescent="0.3">
      <c r="A57" s="6" t="s">
        <v>257</v>
      </c>
      <c r="B57" s="7" t="s">
        <v>358</v>
      </c>
      <c r="C57" s="8" t="s">
        <v>121</v>
      </c>
      <c r="D57" s="7" t="s">
        <v>360</v>
      </c>
      <c r="E57" s="9" t="s">
        <v>123</v>
      </c>
      <c r="F57" s="10">
        <v>204</v>
      </c>
      <c r="G57" s="10">
        <v>10</v>
      </c>
      <c r="H57" s="10">
        <v>213</v>
      </c>
      <c r="I57" s="10">
        <v>0</v>
      </c>
      <c r="J57" s="11">
        <f>IF(I57=0,0,I57/(F57+G57-H57))</f>
        <v>0</v>
      </c>
      <c r="K57" s="10">
        <v>0</v>
      </c>
      <c r="L57" s="10">
        <v>278</v>
      </c>
      <c r="M57" s="12">
        <f>IF(K57=0,0,K57/L57)</f>
        <v>0</v>
      </c>
    </row>
    <row r="58" spans="1:13" x14ac:dyDescent="0.3">
      <c r="A58" s="6" t="s">
        <v>257</v>
      </c>
      <c r="B58" s="7" t="s">
        <v>361</v>
      </c>
      <c r="C58" s="8" t="s">
        <v>124</v>
      </c>
      <c r="D58" s="7" t="s">
        <v>362</v>
      </c>
      <c r="E58" s="9" t="s">
        <v>125</v>
      </c>
      <c r="F58" s="10">
        <v>268</v>
      </c>
      <c r="G58" s="10">
        <v>48</v>
      </c>
      <c r="H58" s="10">
        <v>61</v>
      </c>
      <c r="I58" s="10">
        <v>230</v>
      </c>
      <c r="J58" s="11">
        <f>IF(I58=0,0,I58/(F58+G58-H58))</f>
        <v>0.90196078431372551</v>
      </c>
      <c r="K58" s="10">
        <v>12</v>
      </c>
      <c r="L58" s="10">
        <v>1015</v>
      </c>
      <c r="M58" s="12">
        <f>IF(K58=0,0,K58/L58)</f>
        <v>1.1822660098522168E-2</v>
      </c>
    </row>
    <row r="59" spans="1:13" x14ac:dyDescent="0.3">
      <c r="A59" s="6" t="s">
        <v>257</v>
      </c>
      <c r="B59" s="7" t="s">
        <v>363</v>
      </c>
      <c r="C59" s="8" t="s">
        <v>126</v>
      </c>
      <c r="D59" s="7" t="s">
        <v>364</v>
      </c>
      <c r="E59" s="9" t="s">
        <v>127</v>
      </c>
      <c r="F59" s="10">
        <v>136</v>
      </c>
      <c r="G59" s="10">
        <v>24</v>
      </c>
      <c r="H59" s="10">
        <v>36</v>
      </c>
      <c r="I59" s="10">
        <v>114</v>
      </c>
      <c r="J59" s="11">
        <f>IF(I59=0,0,I59/(F59+G59-H59))</f>
        <v>0.91935483870967738</v>
      </c>
      <c r="K59" s="10">
        <v>5</v>
      </c>
      <c r="L59" s="10">
        <v>515</v>
      </c>
      <c r="M59" s="12">
        <f>IF(K59=0,0,K59/L59)</f>
        <v>9.7087378640776691E-3</v>
      </c>
    </row>
    <row r="60" spans="1:13" x14ac:dyDescent="0.3">
      <c r="A60" s="6" t="s">
        <v>257</v>
      </c>
      <c r="B60" s="7" t="s">
        <v>365</v>
      </c>
      <c r="C60" s="8" t="s">
        <v>128</v>
      </c>
      <c r="D60" s="7" t="s">
        <v>366</v>
      </c>
      <c r="E60" s="9" t="s">
        <v>129</v>
      </c>
      <c r="F60" s="10">
        <v>148</v>
      </c>
      <c r="G60" s="10">
        <v>33</v>
      </c>
      <c r="H60" s="10">
        <v>49</v>
      </c>
      <c r="I60" s="10">
        <v>116</v>
      </c>
      <c r="J60" s="11">
        <f>IF(I60=0,0,I60/(F60+G60-H60))</f>
        <v>0.87878787878787878</v>
      </c>
      <c r="K60" s="10">
        <v>12</v>
      </c>
      <c r="L60" s="10">
        <v>505</v>
      </c>
      <c r="M60" s="12">
        <f>IF(K60=0,0,K60/L60)</f>
        <v>2.3762376237623763E-2</v>
      </c>
    </row>
    <row r="61" spans="1:13" x14ac:dyDescent="0.3">
      <c r="A61" s="6" t="s">
        <v>257</v>
      </c>
      <c r="B61" s="7" t="s">
        <v>367</v>
      </c>
      <c r="C61" s="8" t="s">
        <v>130</v>
      </c>
      <c r="D61" s="7" t="s">
        <v>368</v>
      </c>
      <c r="E61" s="9" t="s">
        <v>131</v>
      </c>
      <c r="F61" s="10">
        <v>261</v>
      </c>
      <c r="G61" s="10">
        <v>83</v>
      </c>
      <c r="H61" s="10">
        <v>77</v>
      </c>
      <c r="I61" s="10">
        <v>214</v>
      </c>
      <c r="J61" s="11">
        <f>IF(I61=0,0,I61/(F61+G61-H61))</f>
        <v>0.80149812734082393</v>
      </c>
      <c r="K61" s="10">
        <v>54</v>
      </c>
      <c r="L61" s="10">
        <v>1086</v>
      </c>
      <c r="M61" s="12">
        <f>IF(K61=0,0,K61/L61)</f>
        <v>4.9723756906077346E-2</v>
      </c>
    </row>
    <row r="62" spans="1:13" x14ac:dyDescent="0.3">
      <c r="A62" s="6" t="s">
        <v>257</v>
      </c>
      <c r="B62" s="7" t="s">
        <v>369</v>
      </c>
      <c r="C62" s="8" t="s">
        <v>132</v>
      </c>
      <c r="D62" s="7" t="s">
        <v>370</v>
      </c>
      <c r="E62" s="9" t="s">
        <v>133</v>
      </c>
      <c r="F62" s="10">
        <v>196</v>
      </c>
      <c r="G62" s="10">
        <v>43</v>
      </c>
      <c r="H62" s="10">
        <v>53</v>
      </c>
      <c r="I62" s="10">
        <v>169</v>
      </c>
      <c r="J62" s="11">
        <f>IF(I62=0,0,I62/(F62+G62-H62))</f>
        <v>0.90860215053763438</v>
      </c>
      <c r="K62" s="10">
        <v>9</v>
      </c>
      <c r="L62" s="10">
        <v>758</v>
      </c>
      <c r="M62" s="12">
        <f>IF(K62=0,0,K62/L62)</f>
        <v>1.1873350923482849E-2</v>
      </c>
    </row>
    <row r="63" spans="1:13" x14ac:dyDescent="0.3">
      <c r="A63" s="6" t="s">
        <v>257</v>
      </c>
      <c r="B63" s="7" t="s">
        <v>371</v>
      </c>
      <c r="C63" s="8" t="s">
        <v>134</v>
      </c>
      <c r="D63" s="7" t="s">
        <v>372</v>
      </c>
      <c r="E63" s="9" t="s">
        <v>135</v>
      </c>
      <c r="F63" s="10">
        <v>192</v>
      </c>
      <c r="G63" s="10">
        <v>61</v>
      </c>
      <c r="H63" s="10">
        <v>87</v>
      </c>
      <c r="I63" s="10">
        <v>147</v>
      </c>
      <c r="J63" s="11">
        <f>IF(I63=0,0,I63/(F63+G63-H63))</f>
        <v>0.88554216867469882</v>
      </c>
      <c r="K63" s="10">
        <v>19</v>
      </c>
      <c r="L63" s="10">
        <v>678</v>
      </c>
      <c r="M63" s="12">
        <f>IF(K63=0,0,K63/L63)</f>
        <v>2.8023598820058997E-2</v>
      </c>
    </row>
    <row r="64" spans="1:13" x14ac:dyDescent="0.3">
      <c r="A64" s="6" t="s">
        <v>257</v>
      </c>
      <c r="B64" s="7" t="s">
        <v>373</v>
      </c>
      <c r="C64" s="8" t="s">
        <v>136</v>
      </c>
      <c r="D64" s="7" t="s">
        <v>374</v>
      </c>
      <c r="E64" s="9" t="s">
        <v>137</v>
      </c>
      <c r="F64" s="10">
        <v>128</v>
      </c>
      <c r="G64" s="10">
        <v>56</v>
      </c>
      <c r="H64" s="10">
        <v>54</v>
      </c>
      <c r="I64" s="10">
        <v>111</v>
      </c>
      <c r="J64" s="11">
        <f>IF(I64=0,0,I64/(F64+G64-H64))</f>
        <v>0.85384615384615381</v>
      </c>
      <c r="K64" s="10">
        <v>22</v>
      </c>
      <c r="L64" s="10">
        <v>543</v>
      </c>
      <c r="M64" s="12">
        <f>IF(K64=0,0,K64/L64)</f>
        <v>4.0515653775322284E-2</v>
      </c>
    </row>
    <row r="65" spans="1:13" x14ac:dyDescent="0.3">
      <c r="A65" s="6" t="s">
        <v>257</v>
      </c>
      <c r="B65" s="7" t="s">
        <v>373</v>
      </c>
      <c r="C65" s="8" t="s">
        <v>136</v>
      </c>
      <c r="D65" s="7" t="s">
        <v>375</v>
      </c>
      <c r="E65" s="9" t="s">
        <v>138</v>
      </c>
      <c r="F65" s="10">
        <v>55</v>
      </c>
      <c r="G65" s="10">
        <v>21</v>
      </c>
      <c r="H65" s="10">
        <v>33</v>
      </c>
      <c r="I65" s="10">
        <v>30</v>
      </c>
      <c r="J65" s="11">
        <f>IF(I65=0,0,I65/(F65+G65-H65))</f>
        <v>0.69767441860465118</v>
      </c>
      <c r="K65" s="10">
        <v>6</v>
      </c>
      <c r="L65" s="10">
        <v>173</v>
      </c>
      <c r="M65" s="12">
        <f>IF(K65=0,0,K65/L65)</f>
        <v>3.4682080924855488E-2</v>
      </c>
    </row>
    <row r="66" spans="1:13" x14ac:dyDescent="0.3">
      <c r="A66" s="6" t="s">
        <v>257</v>
      </c>
      <c r="B66" s="7" t="s">
        <v>376</v>
      </c>
      <c r="C66" s="8" t="s">
        <v>139</v>
      </c>
      <c r="D66" s="7" t="s">
        <v>377</v>
      </c>
      <c r="E66" s="9" t="s">
        <v>140</v>
      </c>
      <c r="F66" s="10">
        <v>180</v>
      </c>
      <c r="G66" s="10">
        <v>39</v>
      </c>
      <c r="H66" s="10">
        <v>36</v>
      </c>
      <c r="I66" s="10">
        <v>170</v>
      </c>
      <c r="J66" s="11">
        <f>IF(I66=0,0,I66/(F66+G66-H66))</f>
        <v>0.92896174863387981</v>
      </c>
      <c r="K66" s="10">
        <v>5</v>
      </c>
      <c r="L66" s="10">
        <v>691</v>
      </c>
      <c r="M66" s="12">
        <f>IF(K66=0,0,K66/L66)</f>
        <v>7.2358900144717797E-3</v>
      </c>
    </row>
    <row r="67" spans="1:13" x14ac:dyDescent="0.3">
      <c r="A67" s="6" t="s">
        <v>257</v>
      </c>
      <c r="B67" s="7" t="s">
        <v>378</v>
      </c>
      <c r="C67" s="8" t="s">
        <v>141</v>
      </c>
      <c r="D67" s="7" t="s">
        <v>379</v>
      </c>
      <c r="E67" s="9" t="s">
        <v>142</v>
      </c>
      <c r="F67" s="10">
        <v>0</v>
      </c>
      <c r="G67" s="10">
        <v>202</v>
      </c>
      <c r="H67" s="10">
        <v>30</v>
      </c>
      <c r="I67" s="10">
        <v>153</v>
      </c>
      <c r="J67" s="11">
        <f>IF(I67=0,0,I67/(F67+G67-H67))</f>
        <v>0.88953488372093026</v>
      </c>
      <c r="K67" s="10">
        <v>9</v>
      </c>
      <c r="L67" s="10">
        <v>690</v>
      </c>
      <c r="M67" s="12">
        <f>IF(K67=0,0,K67/L67)</f>
        <v>1.3043478260869565E-2</v>
      </c>
    </row>
    <row r="68" spans="1:13" x14ac:dyDescent="0.3">
      <c r="A68" s="6" t="s">
        <v>257</v>
      </c>
      <c r="B68" s="13" t="s">
        <v>380</v>
      </c>
      <c r="C68" s="8" t="s">
        <v>143</v>
      </c>
      <c r="D68" s="7" t="s">
        <v>381</v>
      </c>
      <c r="E68" s="9" t="s">
        <v>144</v>
      </c>
      <c r="F68" s="10">
        <v>56</v>
      </c>
      <c r="G68" s="10">
        <v>20</v>
      </c>
      <c r="H68" s="10">
        <v>21</v>
      </c>
      <c r="I68" s="10">
        <v>51</v>
      </c>
      <c r="J68" s="11">
        <f>IF(I68=0,0,I68/(F68+G68-H68))</f>
        <v>0.92727272727272725</v>
      </c>
      <c r="K68" s="10">
        <v>4</v>
      </c>
      <c r="L68" s="10">
        <v>256</v>
      </c>
      <c r="M68" s="12">
        <f>IF(K68=0,0,K68/L68)</f>
        <v>1.5625E-2</v>
      </c>
    </row>
    <row r="69" spans="1:13" x14ac:dyDescent="0.3">
      <c r="A69" s="6" t="s">
        <v>257</v>
      </c>
      <c r="B69" s="7" t="s">
        <v>382</v>
      </c>
      <c r="C69" s="8" t="s">
        <v>145</v>
      </c>
      <c r="D69" s="7" t="s">
        <v>383</v>
      </c>
      <c r="E69" s="9" t="s">
        <v>146</v>
      </c>
      <c r="F69" s="10">
        <v>66</v>
      </c>
      <c r="G69" s="10">
        <v>18</v>
      </c>
      <c r="H69" s="10">
        <v>17</v>
      </c>
      <c r="I69" s="10">
        <v>56</v>
      </c>
      <c r="J69" s="11">
        <f>IF(I69=0,0,I69/(F69+G69-H69))</f>
        <v>0.83582089552238803</v>
      </c>
      <c r="K69" s="10">
        <v>7</v>
      </c>
      <c r="L69" s="10">
        <v>241</v>
      </c>
      <c r="M69" s="12">
        <f>IF(K69=0,0,K69/L69)</f>
        <v>2.9045643153526972E-2</v>
      </c>
    </row>
    <row r="70" spans="1:13" x14ac:dyDescent="0.3">
      <c r="A70" s="6" t="s">
        <v>257</v>
      </c>
      <c r="B70" s="7" t="s">
        <v>384</v>
      </c>
      <c r="C70" s="8" t="s">
        <v>147</v>
      </c>
      <c r="D70" s="7" t="s">
        <v>385</v>
      </c>
      <c r="E70" s="9" t="s">
        <v>148</v>
      </c>
      <c r="F70" s="10">
        <v>90</v>
      </c>
      <c r="G70" s="10">
        <v>25</v>
      </c>
      <c r="H70" s="10">
        <v>23</v>
      </c>
      <c r="I70" s="10">
        <v>81</v>
      </c>
      <c r="J70" s="11">
        <f>IF(I70=0,0,I70/(F70+G70-H70))</f>
        <v>0.88043478260869568</v>
      </c>
      <c r="K70" s="10">
        <v>6</v>
      </c>
      <c r="L70" s="10">
        <v>302</v>
      </c>
      <c r="M70" s="12">
        <f>IF(K70=0,0,K70/L70)</f>
        <v>1.9867549668874173E-2</v>
      </c>
    </row>
    <row r="71" spans="1:13" x14ac:dyDescent="0.3">
      <c r="A71" s="6" t="s">
        <v>257</v>
      </c>
      <c r="B71" s="7" t="s">
        <v>386</v>
      </c>
      <c r="C71" s="8" t="s">
        <v>149</v>
      </c>
      <c r="D71" s="7" t="s">
        <v>387</v>
      </c>
      <c r="E71" s="9" t="s">
        <v>150</v>
      </c>
      <c r="F71" s="10">
        <v>88</v>
      </c>
      <c r="G71" s="10">
        <v>42</v>
      </c>
      <c r="H71" s="10">
        <v>34</v>
      </c>
      <c r="I71" s="10">
        <v>91</v>
      </c>
      <c r="J71" s="11">
        <f>IF(I71=0,0,I71/(F71+G71-H71))</f>
        <v>0.94791666666666663</v>
      </c>
      <c r="K71" s="10">
        <v>2</v>
      </c>
      <c r="L71" s="10">
        <v>351</v>
      </c>
      <c r="M71" s="12">
        <f>IF(K71=0,0,K71/L71)</f>
        <v>5.6980056980056983E-3</v>
      </c>
    </row>
    <row r="72" spans="1:13" x14ac:dyDescent="0.3">
      <c r="A72" s="6" t="s">
        <v>257</v>
      </c>
      <c r="B72" s="7" t="s">
        <v>388</v>
      </c>
      <c r="C72" s="8" t="s">
        <v>151</v>
      </c>
      <c r="D72" s="7" t="s">
        <v>389</v>
      </c>
      <c r="E72" s="9" t="s">
        <v>152</v>
      </c>
      <c r="F72" s="10">
        <v>98</v>
      </c>
      <c r="G72" s="10">
        <v>26</v>
      </c>
      <c r="H72" s="10">
        <v>37</v>
      </c>
      <c r="I72" s="10">
        <v>77</v>
      </c>
      <c r="J72" s="11">
        <f>IF(I72=0,0,I72/(F72+G72-H72))</f>
        <v>0.88505747126436785</v>
      </c>
      <c r="K72" s="10">
        <v>1</v>
      </c>
      <c r="L72" s="10">
        <v>352</v>
      </c>
      <c r="M72" s="12">
        <f>IF(K72=0,0,K72/L72)</f>
        <v>2.840909090909091E-3</v>
      </c>
    </row>
    <row r="73" spans="1:13" x14ac:dyDescent="0.3">
      <c r="A73" s="6" t="s">
        <v>257</v>
      </c>
      <c r="B73" s="7" t="s">
        <v>390</v>
      </c>
      <c r="C73" s="8" t="s">
        <v>153</v>
      </c>
      <c r="D73" s="7" t="s">
        <v>391</v>
      </c>
      <c r="E73" s="9" t="s">
        <v>154</v>
      </c>
      <c r="F73" s="10">
        <v>45</v>
      </c>
      <c r="G73" s="10">
        <v>13</v>
      </c>
      <c r="H73" s="10">
        <v>18</v>
      </c>
      <c r="I73" s="10">
        <v>34</v>
      </c>
      <c r="J73" s="11">
        <f>IF(I73=0,0,I73/(F73+G73-H73))</f>
        <v>0.85</v>
      </c>
      <c r="K73" s="10">
        <v>3</v>
      </c>
      <c r="L73" s="10">
        <v>165</v>
      </c>
      <c r="M73" s="12">
        <f>IF(K73=0,0,K73/L73)</f>
        <v>1.8181818181818181E-2</v>
      </c>
    </row>
    <row r="74" spans="1:13" x14ac:dyDescent="0.3">
      <c r="A74" s="6" t="s">
        <v>257</v>
      </c>
      <c r="B74" s="7" t="s">
        <v>392</v>
      </c>
      <c r="C74" s="8" t="s">
        <v>155</v>
      </c>
      <c r="D74" s="7" t="s">
        <v>393</v>
      </c>
      <c r="E74" s="9" t="s">
        <v>156</v>
      </c>
      <c r="F74" s="10">
        <v>29</v>
      </c>
      <c r="G74" s="10">
        <v>3</v>
      </c>
      <c r="H74" s="10">
        <v>3</v>
      </c>
      <c r="I74" s="10">
        <v>27</v>
      </c>
      <c r="J74" s="11">
        <f>IF(I74=0,0,I74/(F74+G74-H74))</f>
        <v>0.93103448275862066</v>
      </c>
      <c r="K74" s="10">
        <v>1</v>
      </c>
      <c r="L74" s="10">
        <v>134</v>
      </c>
      <c r="M74" s="12">
        <f>IF(K74=0,0,K74/L74)</f>
        <v>7.462686567164179E-3</v>
      </c>
    </row>
    <row r="75" spans="1:13" x14ac:dyDescent="0.3">
      <c r="A75" s="6" t="s">
        <v>257</v>
      </c>
      <c r="B75" s="7" t="s">
        <v>283</v>
      </c>
      <c r="C75" s="8" t="s">
        <v>157</v>
      </c>
      <c r="D75" s="7" t="s">
        <v>394</v>
      </c>
      <c r="E75" s="9" t="s">
        <v>158</v>
      </c>
      <c r="F75" s="10">
        <v>25</v>
      </c>
      <c r="G75" s="10">
        <v>4</v>
      </c>
      <c r="H75" s="10">
        <v>5</v>
      </c>
      <c r="I75" s="10">
        <v>23</v>
      </c>
      <c r="J75" s="11">
        <f>IF(I75=0,0,I75/(F75+G75-H75))</f>
        <v>0.95833333333333337</v>
      </c>
      <c r="K75" s="10">
        <v>1</v>
      </c>
      <c r="L75" s="10">
        <v>129</v>
      </c>
      <c r="M75" s="12">
        <f>IF(K75=0,0,K75/L75)</f>
        <v>7.7519379844961239E-3</v>
      </c>
    </row>
    <row r="76" spans="1:13" x14ac:dyDescent="0.3">
      <c r="A76" s="6" t="s">
        <v>257</v>
      </c>
      <c r="B76" s="7" t="s">
        <v>395</v>
      </c>
      <c r="C76" s="8" t="s">
        <v>159</v>
      </c>
      <c r="D76" s="7" t="s">
        <v>396</v>
      </c>
      <c r="E76" s="9" t="s">
        <v>160</v>
      </c>
      <c r="F76" s="10">
        <v>136</v>
      </c>
      <c r="G76" s="10">
        <v>42</v>
      </c>
      <c r="H76" s="10">
        <v>58</v>
      </c>
      <c r="I76" s="10">
        <v>106</v>
      </c>
      <c r="J76" s="11">
        <f>IF(I76=0,0,I76/(F76+G76-H76))</f>
        <v>0.8833333333333333</v>
      </c>
      <c r="K76" s="10">
        <v>15</v>
      </c>
      <c r="L76" s="10">
        <v>489</v>
      </c>
      <c r="M76" s="12">
        <f>IF(K76=0,0,K76/L76)</f>
        <v>3.0674846625766871E-2</v>
      </c>
    </row>
    <row r="77" spans="1:13" x14ac:dyDescent="0.3">
      <c r="A77" s="6" t="s">
        <v>257</v>
      </c>
      <c r="B77" s="7" t="s">
        <v>397</v>
      </c>
      <c r="C77" s="8" t="s">
        <v>161</v>
      </c>
      <c r="D77" s="7" t="s">
        <v>398</v>
      </c>
      <c r="E77" s="9" t="s">
        <v>162</v>
      </c>
      <c r="F77" s="10">
        <v>205</v>
      </c>
      <c r="G77" s="10">
        <v>23</v>
      </c>
      <c r="H77" s="10">
        <v>27</v>
      </c>
      <c r="I77" s="10">
        <v>188</v>
      </c>
      <c r="J77" s="11">
        <f>IF(I77=0,0,I77/(F77+G77-H77))</f>
        <v>0.93532338308457708</v>
      </c>
      <c r="K77" s="10">
        <v>11</v>
      </c>
      <c r="L77" s="10">
        <v>763</v>
      </c>
      <c r="M77" s="12">
        <f>IF(K77=0,0,K77/L77)</f>
        <v>1.4416775884665793E-2</v>
      </c>
    </row>
    <row r="78" spans="1:13" x14ac:dyDescent="0.3">
      <c r="A78" s="6" t="s">
        <v>257</v>
      </c>
      <c r="B78" s="7" t="s">
        <v>287</v>
      </c>
      <c r="C78" s="8" t="s">
        <v>163</v>
      </c>
      <c r="D78" s="7" t="s">
        <v>399</v>
      </c>
      <c r="E78" s="9" t="s">
        <v>164</v>
      </c>
      <c r="F78" s="10">
        <v>54</v>
      </c>
      <c r="G78" s="10">
        <v>12</v>
      </c>
      <c r="H78" s="10">
        <v>18</v>
      </c>
      <c r="I78" s="10">
        <v>43</v>
      </c>
      <c r="J78" s="11">
        <f>IF(I78=0,0,I78/(F78+G78-H78))</f>
        <v>0.89583333333333337</v>
      </c>
      <c r="K78" s="10">
        <v>3</v>
      </c>
      <c r="L78" s="10">
        <v>190</v>
      </c>
      <c r="M78" s="12">
        <f>IF(K78=0,0,K78/L78)</f>
        <v>1.5789473684210527E-2</v>
      </c>
    </row>
    <row r="79" spans="1:13" x14ac:dyDescent="0.3">
      <c r="A79" s="6" t="s">
        <v>257</v>
      </c>
      <c r="B79" s="7" t="s">
        <v>400</v>
      </c>
      <c r="C79" s="8" t="s">
        <v>165</v>
      </c>
      <c r="D79" s="7" t="s">
        <v>401</v>
      </c>
      <c r="E79" s="9" t="s">
        <v>166</v>
      </c>
      <c r="F79" s="10">
        <v>101</v>
      </c>
      <c r="G79" s="10">
        <v>46</v>
      </c>
      <c r="H79" s="10">
        <v>45</v>
      </c>
      <c r="I79" s="10">
        <v>92</v>
      </c>
      <c r="J79" s="11">
        <f>IF(I79=0,0,I79/(F79+G79-H79))</f>
        <v>0.90196078431372551</v>
      </c>
      <c r="K79" s="10">
        <v>5</v>
      </c>
      <c r="L79" s="10">
        <v>396</v>
      </c>
      <c r="M79" s="12">
        <f>IF(K79=0,0,K79/L79)</f>
        <v>1.2626262626262626E-2</v>
      </c>
    </row>
    <row r="80" spans="1:13" x14ac:dyDescent="0.3">
      <c r="A80" s="6" t="s">
        <v>257</v>
      </c>
      <c r="B80" s="7" t="s">
        <v>402</v>
      </c>
      <c r="C80" s="8" t="s">
        <v>167</v>
      </c>
      <c r="D80" s="7" t="s">
        <v>403</v>
      </c>
      <c r="E80" s="9" t="s">
        <v>168</v>
      </c>
      <c r="F80" s="10">
        <v>135</v>
      </c>
      <c r="G80" s="10">
        <v>27</v>
      </c>
      <c r="H80" s="10">
        <v>49</v>
      </c>
      <c r="I80" s="10">
        <v>97</v>
      </c>
      <c r="J80" s="11">
        <f>IF(I80=0,0,I80/(F80+G80-H80))</f>
        <v>0.8584070796460177</v>
      </c>
      <c r="K80" s="10">
        <v>16</v>
      </c>
      <c r="L80" s="10">
        <v>442</v>
      </c>
      <c r="M80" s="12">
        <f>IF(K80=0,0,K80/L80)</f>
        <v>3.6199095022624438E-2</v>
      </c>
    </row>
    <row r="81" spans="1:13" x14ac:dyDescent="0.3">
      <c r="A81" s="6" t="s">
        <v>257</v>
      </c>
      <c r="B81" s="7" t="s">
        <v>402</v>
      </c>
      <c r="C81" s="8" t="s">
        <v>167</v>
      </c>
      <c r="D81" s="7" t="s">
        <v>404</v>
      </c>
      <c r="E81" s="9" t="s">
        <v>169</v>
      </c>
      <c r="F81" s="10">
        <v>21</v>
      </c>
      <c r="G81" s="10">
        <v>11</v>
      </c>
      <c r="H81" s="10">
        <v>13</v>
      </c>
      <c r="I81" s="10">
        <v>14</v>
      </c>
      <c r="J81" s="11">
        <f>IF(I81=0,0,I81/(F81+G81-H81))</f>
        <v>0.73684210526315785</v>
      </c>
      <c r="K81" s="10">
        <v>5</v>
      </c>
      <c r="L81" s="10">
        <v>116</v>
      </c>
      <c r="M81" s="12">
        <f>IF(K81=0,0,K81/L81)</f>
        <v>4.3103448275862072E-2</v>
      </c>
    </row>
    <row r="82" spans="1:13" x14ac:dyDescent="0.3">
      <c r="A82" s="6" t="s">
        <v>257</v>
      </c>
      <c r="B82" s="7" t="s">
        <v>405</v>
      </c>
      <c r="C82" s="8" t="s">
        <v>170</v>
      </c>
      <c r="D82" s="7" t="s">
        <v>406</v>
      </c>
      <c r="E82" s="9" t="s">
        <v>171</v>
      </c>
      <c r="F82" s="10">
        <v>139</v>
      </c>
      <c r="G82" s="10">
        <v>50</v>
      </c>
      <c r="H82" s="10">
        <v>65</v>
      </c>
      <c r="I82" s="10">
        <v>97</v>
      </c>
      <c r="J82" s="11">
        <f>IF(I82=0,0,I82/(F82+G82-H82))</f>
        <v>0.782258064516129</v>
      </c>
      <c r="K82" s="10">
        <v>11</v>
      </c>
      <c r="L82" s="10">
        <v>551</v>
      </c>
      <c r="M82" s="12">
        <f>IF(K82=0,0,K82/L82)</f>
        <v>1.9963702359346643E-2</v>
      </c>
    </row>
    <row r="83" spans="1:13" x14ac:dyDescent="0.3">
      <c r="A83" s="6" t="s">
        <v>257</v>
      </c>
      <c r="B83" s="7" t="s">
        <v>407</v>
      </c>
      <c r="C83" s="8" t="s">
        <v>172</v>
      </c>
      <c r="D83" s="7" t="s">
        <v>408</v>
      </c>
      <c r="E83" s="9" t="s">
        <v>173</v>
      </c>
      <c r="F83" s="10">
        <v>53</v>
      </c>
      <c r="G83" s="10">
        <v>16</v>
      </c>
      <c r="H83" s="10">
        <v>28</v>
      </c>
      <c r="I83" s="10">
        <v>36</v>
      </c>
      <c r="J83" s="11">
        <f>IF(I83=0,0,I83/(F83+G83-H83))</f>
        <v>0.87804878048780488</v>
      </c>
      <c r="K83" s="10">
        <v>4</v>
      </c>
      <c r="L83" s="10">
        <v>289</v>
      </c>
      <c r="M83" s="12">
        <f>IF(K83=0,0,K83/L83)</f>
        <v>1.384083044982699E-2</v>
      </c>
    </row>
    <row r="84" spans="1:13" x14ac:dyDescent="0.3">
      <c r="A84" s="6" t="s">
        <v>257</v>
      </c>
      <c r="B84" s="7" t="s">
        <v>289</v>
      </c>
      <c r="C84" s="8" t="s">
        <v>174</v>
      </c>
      <c r="D84" s="7" t="s">
        <v>409</v>
      </c>
      <c r="E84" s="9" t="s">
        <v>175</v>
      </c>
      <c r="F84" s="10">
        <v>40</v>
      </c>
      <c r="G84" s="10">
        <v>4</v>
      </c>
      <c r="H84" s="10">
        <v>11</v>
      </c>
      <c r="I84" s="10">
        <v>31</v>
      </c>
      <c r="J84" s="11">
        <f>IF(I84=0,0,I84/(F84+G84-H84))</f>
        <v>0.93939393939393945</v>
      </c>
      <c r="K84" s="10">
        <v>2</v>
      </c>
      <c r="L84" s="10">
        <v>202</v>
      </c>
      <c r="M84" s="12">
        <f>IF(K84=0,0,K84/L84)</f>
        <v>9.9009900990099011E-3</v>
      </c>
    </row>
    <row r="85" spans="1:13" x14ac:dyDescent="0.3">
      <c r="A85" s="6" t="s">
        <v>257</v>
      </c>
      <c r="B85" s="7" t="s">
        <v>410</v>
      </c>
      <c r="C85" s="8" t="s">
        <v>176</v>
      </c>
      <c r="D85" s="7" t="s">
        <v>411</v>
      </c>
      <c r="E85" s="9" t="s">
        <v>177</v>
      </c>
      <c r="F85" s="10">
        <v>74</v>
      </c>
      <c r="G85" s="10">
        <v>20</v>
      </c>
      <c r="H85" s="10">
        <v>37</v>
      </c>
      <c r="I85" s="10">
        <v>51</v>
      </c>
      <c r="J85" s="11">
        <f>IF(I85=0,0,I85/(F85+G85-H85))</f>
        <v>0.89473684210526316</v>
      </c>
      <c r="K85" s="10">
        <v>3</v>
      </c>
      <c r="L85" s="10">
        <v>226</v>
      </c>
      <c r="M85" s="12">
        <f>IF(K85=0,0,K85/L85)</f>
        <v>1.3274336283185841E-2</v>
      </c>
    </row>
    <row r="86" spans="1:13" x14ac:dyDescent="0.3">
      <c r="A86" s="6" t="s">
        <v>257</v>
      </c>
      <c r="B86" s="7" t="s">
        <v>412</v>
      </c>
      <c r="C86" s="8" t="s">
        <v>178</v>
      </c>
      <c r="D86" s="7" t="s">
        <v>413</v>
      </c>
      <c r="E86" s="9" t="s">
        <v>179</v>
      </c>
      <c r="F86" s="10">
        <v>31</v>
      </c>
      <c r="G86" s="10">
        <v>8</v>
      </c>
      <c r="H86" s="10">
        <v>10</v>
      </c>
      <c r="I86" s="10">
        <v>27</v>
      </c>
      <c r="J86" s="11">
        <f>IF(I86=0,0,I86/(F86+G86-H86))</f>
        <v>0.93103448275862066</v>
      </c>
      <c r="K86" s="10">
        <v>2</v>
      </c>
      <c r="L86" s="10">
        <v>122</v>
      </c>
      <c r="M86" s="12">
        <f>IF(K86=0,0,K86/L86)</f>
        <v>1.6393442622950821E-2</v>
      </c>
    </row>
    <row r="87" spans="1:13" x14ac:dyDescent="0.3">
      <c r="A87" s="6" t="s">
        <v>257</v>
      </c>
      <c r="B87" s="7" t="s">
        <v>414</v>
      </c>
      <c r="C87" s="8" t="s">
        <v>180</v>
      </c>
      <c r="D87" s="7" t="s">
        <v>415</v>
      </c>
      <c r="E87" s="9" t="s">
        <v>181</v>
      </c>
      <c r="F87" s="10">
        <v>195</v>
      </c>
      <c r="G87" s="10">
        <v>34</v>
      </c>
      <c r="H87" s="10">
        <v>56</v>
      </c>
      <c r="I87" s="10">
        <v>156</v>
      </c>
      <c r="J87" s="11">
        <f>IF(I87=0,0,I87/(F87+G87-H87))</f>
        <v>0.90173410404624277</v>
      </c>
      <c r="K87" s="10">
        <v>14</v>
      </c>
      <c r="L87" s="10">
        <v>668</v>
      </c>
      <c r="M87" s="12">
        <f>IF(K87=0,0,K87/L87)</f>
        <v>2.0958083832335328E-2</v>
      </c>
    </row>
    <row r="88" spans="1:13" x14ac:dyDescent="0.3">
      <c r="A88" s="6" t="s">
        <v>257</v>
      </c>
      <c r="B88" s="7" t="s">
        <v>416</v>
      </c>
      <c r="C88" s="8" t="s">
        <v>182</v>
      </c>
      <c r="D88" s="7" t="s">
        <v>417</v>
      </c>
      <c r="E88" s="9" t="s">
        <v>183</v>
      </c>
      <c r="F88" s="10">
        <v>30</v>
      </c>
      <c r="G88" s="10">
        <v>8</v>
      </c>
      <c r="H88" s="10">
        <v>16</v>
      </c>
      <c r="I88" s="10">
        <v>20</v>
      </c>
      <c r="J88" s="11">
        <f>IF(I88=0,0,I88/(F88+G88-H88))</f>
        <v>0.90909090909090906</v>
      </c>
      <c r="K88" s="10">
        <v>1</v>
      </c>
      <c r="L88" s="10">
        <v>167</v>
      </c>
      <c r="M88" s="12">
        <f>IF(K88=0,0,K88/L88)</f>
        <v>5.9880239520958087E-3</v>
      </c>
    </row>
    <row r="89" spans="1:13" x14ac:dyDescent="0.3">
      <c r="A89" s="6" t="s">
        <v>257</v>
      </c>
      <c r="B89" s="7" t="s">
        <v>416</v>
      </c>
      <c r="C89" s="8" t="s">
        <v>182</v>
      </c>
      <c r="D89" s="7" t="s">
        <v>418</v>
      </c>
      <c r="E89" s="9" t="s">
        <v>184</v>
      </c>
      <c r="F89" s="10">
        <v>32</v>
      </c>
      <c r="G89" s="10">
        <v>9</v>
      </c>
      <c r="H89" s="10">
        <v>6</v>
      </c>
      <c r="I89" s="10">
        <v>33</v>
      </c>
      <c r="J89" s="11">
        <f>IF(I89=0,0,I89/(F89+G89-H89))</f>
        <v>0.94285714285714284</v>
      </c>
      <c r="K89" s="10">
        <v>1</v>
      </c>
      <c r="L89" s="10">
        <v>151</v>
      </c>
      <c r="M89" s="12">
        <f>IF(K89=0,0,K89/L89)</f>
        <v>6.6225165562913907E-3</v>
      </c>
    </row>
    <row r="90" spans="1:13" x14ac:dyDescent="0.3">
      <c r="A90" s="6" t="s">
        <v>257</v>
      </c>
      <c r="B90" s="7" t="s">
        <v>419</v>
      </c>
      <c r="C90" s="8" t="s">
        <v>185</v>
      </c>
      <c r="D90" s="7" t="s">
        <v>420</v>
      </c>
      <c r="E90" s="9" t="s">
        <v>186</v>
      </c>
      <c r="F90" s="10">
        <v>173</v>
      </c>
      <c r="G90" s="10">
        <v>20</v>
      </c>
      <c r="H90" s="10">
        <v>27</v>
      </c>
      <c r="I90" s="10">
        <v>161</v>
      </c>
      <c r="J90" s="11">
        <f>IF(I90=0,0,I90/(F90+G90-H90))</f>
        <v>0.96987951807228912</v>
      </c>
      <c r="K90" s="10">
        <v>7</v>
      </c>
      <c r="L90" s="10">
        <v>651</v>
      </c>
      <c r="M90" s="12">
        <f>IF(K90=0,0,K90/L90)</f>
        <v>1.0752688172043012E-2</v>
      </c>
    </row>
    <row r="91" spans="1:13" x14ac:dyDescent="0.3">
      <c r="A91" s="6" t="s">
        <v>257</v>
      </c>
      <c r="B91" s="7" t="s">
        <v>421</v>
      </c>
      <c r="C91" s="8" t="s">
        <v>187</v>
      </c>
      <c r="D91" s="7" t="s">
        <v>422</v>
      </c>
      <c r="E91" s="9" t="s">
        <v>188</v>
      </c>
      <c r="F91" s="10">
        <v>157</v>
      </c>
      <c r="G91" s="10">
        <v>23</v>
      </c>
      <c r="H91" s="10">
        <v>31</v>
      </c>
      <c r="I91" s="10">
        <v>140</v>
      </c>
      <c r="J91" s="11">
        <f>IF(I91=0,0,I91/(F91+G91-H91))</f>
        <v>0.93959731543624159</v>
      </c>
      <c r="K91" s="10">
        <v>7</v>
      </c>
      <c r="L91" s="10">
        <v>584</v>
      </c>
      <c r="M91" s="12">
        <f>IF(K91=0,0,K91/L91)</f>
        <v>1.1986301369863013E-2</v>
      </c>
    </row>
    <row r="92" spans="1:13" x14ac:dyDescent="0.3">
      <c r="A92" s="6" t="s">
        <v>257</v>
      </c>
      <c r="B92" s="7" t="s">
        <v>423</v>
      </c>
      <c r="C92" s="8" t="s">
        <v>189</v>
      </c>
      <c r="D92" s="7" t="s">
        <v>424</v>
      </c>
      <c r="E92" s="9" t="s">
        <v>190</v>
      </c>
      <c r="F92" s="10">
        <v>3</v>
      </c>
      <c r="G92" s="10">
        <v>11</v>
      </c>
      <c r="H92" s="10">
        <v>0</v>
      </c>
      <c r="I92" s="10">
        <v>12</v>
      </c>
      <c r="J92" s="11">
        <f>IF(I92=0,0,I92/(F92+G92-H92))</f>
        <v>0.8571428571428571</v>
      </c>
      <c r="K92" s="10">
        <v>3</v>
      </c>
      <c r="L92" s="10">
        <v>16</v>
      </c>
      <c r="M92" s="12">
        <f>IF(K92=0,0,K92/L92)</f>
        <v>0.1875</v>
      </c>
    </row>
    <row r="93" spans="1:13" x14ac:dyDescent="0.3">
      <c r="A93" s="6" t="s">
        <v>257</v>
      </c>
      <c r="B93" s="7" t="s">
        <v>425</v>
      </c>
      <c r="C93" s="8" t="s">
        <v>191</v>
      </c>
      <c r="D93" s="7" t="s">
        <v>426</v>
      </c>
      <c r="E93" s="9" t="s">
        <v>192</v>
      </c>
      <c r="F93" s="10">
        <v>198</v>
      </c>
      <c r="G93" s="10">
        <v>69</v>
      </c>
      <c r="H93" s="10">
        <v>71</v>
      </c>
      <c r="I93" s="10">
        <v>156</v>
      </c>
      <c r="J93" s="11">
        <f>IF(I93=0,0,I93/(F93+G93-H93))</f>
        <v>0.79591836734693877</v>
      </c>
      <c r="K93" s="10">
        <v>35</v>
      </c>
      <c r="L93" s="10">
        <v>807</v>
      </c>
      <c r="M93" s="12">
        <f>IF(K93=0,0,K93/L93)</f>
        <v>4.3370508054522923E-2</v>
      </c>
    </row>
    <row r="94" spans="1:13" x14ac:dyDescent="0.3">
      <c r="A94" s="6" t="s">
        <v>257</v>
      </c>
      <c r="B94" s="7" t="s">
        <v>427</v>
      </c>
      <c r="C94" s="8" t="s">
        <v>193</v>
      </c>
      <c r="D94" s="7" t="s">
        <v>428</v>
      </c>
      <c r="E94" s="9" t="s">
        <v>194</v>
      </c>
      <c r="F94" s="10">
        <v>100</v>
      </c>
      <c r="G94" s="10">
        <v>35</v>
      </c>
      <c r="H94" s="10">
        <v>38</v>
      </c>
      <c r="I94" s="10">
        <v>85</v>
      </c>
      <c r="J94" s="11">
        <f>IF(I94=0,0,I94/(F94+G94-H94))</f>
        <v>0.87628865979381443</v>
      </c>
      <c r="K94" s="10">
        <v>11</v>
      </c>
      <c r="L94" s="10">
        <v>358</v>
      </c>
      <c r="M94" s="12">
        <f>IF(K94=0,0,K94/L94)</f>
        <v>3.0726256983240222E-2</v>
      </c>
    </row>
    <row r="95" spans="1:13" x14ac:dyDescent="0.3">
      <c r="A95" s="6" t="s">
        <v>257</v>
      </c>
      <c r="B95" s="7" t="s">
        <v>429</v>
      </c>
      <c r="C95" s="8" t="s">
        <v>195</v>
      </c>
      <c r="D95" s="7" t="s">
        <v>430</v>
      </c>
      <c r="E95" s="9" t="s">
        <v>196</v>
      </c>
      <c r="F95" s="10">
        <v>274</v>
      </c>
      <c r="G95" s="10">
        <v>74</v>
      </c>
      <c r="H95" s="10">
        <v>89</v>
      </c>
      <c r="I95" s="10">
        <v>217</v>
      </c>
      <c r="J95" s="11">
        <f>IF(I95=0,0,I95/(F95+G95-H95))</f>
        <v>0.83783783783783783</v>
      </c>
      <c r="K95" s="10">
        <v>22</v>
      </c>
      <c r="L95" s="10">
        <v>1041</v>
      </c>
      <c r="M95" s="12">
        <f>IF(K95=0,0,K95/L95)</f>
        <v>2.1133525456292025E-2</v>
      </c>
    </row>
    <row r="96" spans="1:13" x14ac:dyDescent="0.3">
      <c r="A96" s="6" t="s">
        <v>257</v>
      </c>
      <c r="B96" s="7" t="s">
        <v>431</v>
      </c>
      <c r="C96" s="8" t="s">
        <v>197</v>
      </c>
      <c r="D96" s="7" t="s">
        <v>432</v>
      </c>
      <c r="E96" s="9" t="s">
        <v>198</v>
      </c>
      <c r="F96" s="10">
        <v>55</v>
      </c>
      <c r="G96" s="10">
        <v>23</v>
      </c>
      <c r="H96" s="10">
        <v>23</v>
      </c>
      <c r="I96" s="10">
        <v>51</v>
      </c>
      <c r="J96" s="11">
        <f>IF(I96=0,0,I96/(F96+G96-H96))</f>
        <v>0.92727272727272725</v>
      </c>
      <c r="K96" s="10">
        <v>0</v>
      </c>
      <c r="L96" s="10">
        <v>256</v>
      </c>
      <c r="M96" s="12">
        <f>IF(K96=0,0,K96/L96)</f>
        <v>0</v>
      </c>
    </row>
    <row r="97" spans="1:13" x14ac:dyDescent="0.3">
      <c r="A97" s="6" t="s">
        <v>257</v>
      </c>
      <c r="B97" s="7" t="s">
        <v>295</v>
      </c>
      <c r="C97" s="8" t="s">
        <v>199</v>
      </c>
      <c r="D97" s="7" t="s">
        <v>433</v>
      </c>
      <c r="E97" s="9" t="s">
        <v>200</v>
      </c>
      <c r="F97" s="10">
        <v>85</v>
      </c>
      <c r="G97" s="10">
        <v>26</v>
      </c>
      <c r="H97" s="10">
        <v>40</v>
      </c>
      <c r="I97" s="10">
        <v>57</v>
      </c>
      <c r="J97" s="11">
        <f>IF(I97=0,0,I97/(F97+G97-H97))</f>
        <v>0.80281690140845074</v>
      </c>
      <c r="K97" s="10">
        <v>4</v>
      </c>
      <c r="L97" s="10">
        <v>252</v>
      </c>
      <c r="M97" s="12">
        <f>IF(K97=0,0,K97/L97)</f>
        <v>1.5873015873015872E-2</v>
      </c>
    </row>
    <row r="98" spans="1:13" x14ac:dyDescent="0.3">
      <c r="A98" s="6" t="s">
        <v>257</v>
      </c>
      <c r="B98" s="7" t="s">
        <v>434</v>
      </c>
      <c r="C98" s="8" t="s">
        <v>201</v>
      </c>
      <c r="D98" s="7" t="s">
        <v>435</v>
      </c>
      <c r="E98" s="9" t="s">
        <v>202</v>
      </c>
      <c r="F98" s="10">
        <v>240</v>
      </c>
      <c r="G98" s="10">
        <v>42</v>
      </c>
      <c r="H98" s="10">
        <v>66</v>
      </c>
      <c r="I98" s="10">
        <v>193</v>
      </c>
      <c r="J98" s="11">
        <f>IF(I98=0,0,I98/(F98+G98-H98))</f>
        <v>0.89351851851851849</v>
      </c>
      <c r="K98" s="10">
        <v>19</v>
      </c>
      <c r="L98" s="10">
        <v>1076</v>
      </c>
      <c r="M98" s="12">
        <f>IF(K98=0,0,K98/L98)</f>
        <v>1.7657992565055763E-2</v>
      </c>
    </row>
    <row r="99" spans="1:13" x14ac:dyDescent="0.3">
      <c r="A99" s="6" t="s">
        <v>257</v>
      </c>
      <c r="B99" s="7" t="s">
        <v>436</v>
      </c>
      <c r="C99" s="8" t="s">
        <v>203</v>
      </c>
      <c r="D99" s="7" t="s">
        <v>437</v>
      </c>
      <c r="E99" s="9" t="s">
        <v>204</v>
      </c>
      <c r="F99" s="10">
        <v>150</v>
      </c>
      <c r="G99" s="10">
        <v>46</v>
      </c>
      <c r="H99" s="10">
        <v>51</v>
      </c>
      <c r="I99" s="10">
        <v>123</v>
      </c>
      <c r="J99" s="11">
        <f>IF(I99=0,0,I99/(F99+G99-H99))</f>
        <v>0.84827586206896555</v>
      </c>
      <c r="K99" s="10">
        <v>18</v>
      </c>
      <c r="L99" s="10">
        <v>522</v>
      </c>
      <c r="M99" s="12">
        <f>IF(K99=0,0,K99/L99)</f>
        <v>3.4482758620689655E-2</v>
      </c>
    </row>
    <row r="100" spans="1:13" x14ac:dyDescent="0.3">
      <c r="A100" s="6" t="s">
        <v>257</v>
      </c>
      <c r="B100" s="7" t="s">
        <v>438</v>
      </c>
      <c r="C100" s="8" t="s">
        <v>205</v>
      </c>
      <c r="D100" s="7" t="s">
        <v>439</v>
      </c>
      <c r="E100" s="9" t="s">
        <v>206</v>
      </c>
      <c r="F100" s="10">
        <v>82</v>
      </c>
      <c r="G100" s="10">
        <v>29</v>
      </c>
      <c r="H100" s="10">
        <v>27</v>
      </c>
      <c r="I100" s="10">
        <v>70</v>
      </c>
      <c r="J100" s="11">
        <f>IF(I100=0,0,I100/(F100+G100-H100))</f>
        <v>0.83333333333333337</v>
      </c>
      <c r="K100" s="10">
        <v>20</v>
      </c>
      <c r="L100" s="10">
        <v>377</v>
      </c>
      <c r="M100" s="12">
        <f>IF(K100=0,0,K100/L100)</f>
        <v>5.3050397877984087E-2</v>
      </c>
    </row>
    <row r="101" spans="1:13" x14ac:dyDescent="0.3">
      <c r="A101" s="6" t="s">
        <v>257</v>
      </c>
      <c r="B101" s="7" t="s">
        <v>440</v>
      </c>
      <c r="C101" s="8" t="s">
        <v>207</v>
      </c>
      <c r="D101" s="7" t="s">
        <v>441</v>
      </c>
      <c r="E101" s="9" t="s">
        <v>208</v>
      </c>
      <c r="F101" s="10">
        <v>92</v>
      </c>
      <c r="G101" s="10">
        <v>30</v>
      </c>
      <c r="H101" s="10">
        <v>38</v>
      </c>
      <c r="I101" s="10">
        <v>77</v>
      </c>
      <c r="J101" s="11">
        <f>IF(I101=0,0,I101/(F101+G101-H101))</f>
        <v>0.91666666666666663</v>
      </c>
      <c r="K101" s="10">
        <v>3</v>
      </c>
      <c r="L101" s="10">
        <v>346</v>
      </c>
      <c r="M101" s="12">
        <f>IF(K101=0,0,K101/L101)</f>
        <v>8.670520231213872E-3</v>
      </c>
    </row>
    <row r="102" spans="1:13" x14ac:dyDescent="0.3">
      <c r="A102" s="6" t="s">
        <v>257</v>
      </c>
      <c r="B102" s="7" t="s">
        <v>442</v>
      </c>
      <c r="C102" s="8" t="s">
        <v>209</v>
      </c>
      <c r="D102" s="7" t="s">
        <v>443</v>
      </c>
      <c r="E102" s="9" t="s">
        <v>210</v>
      </c>
      <c r="F102" s="10">
        <v>40</v>
      </c>
      <c r="G102" s="10">
        <v>12</v>
      </c>
      <c r="H102" s="10">
        <v>14</v>
      </c>
      <c r="I102" s="10">
        <v>35</v>
      </c>
      <c r="J102" s="11">
        <f>IF(I102=0,0,I102/(F102+G102-H102))</f>
        <v>0.92105263157894735</v>
      </c>
      <c r="K102" s="10">
        <v>2</v>
      </c>
      <c r="L102" s="10">
        <v>146</v>
      </c>
      <c r="M102" s="12">
        <f>IF(K102=0,0,K102/L102)</f>
        <v>1.3698630136986301E-2</v>
      </c>
    </row>
    <row r="103" spans="1:13" x14ac:dyDescent="0.3">
      <c r="A103" s="6" t="s">
        <v>257</v>
      </c>
      <c r="B103" s="7" t="s">
        <v>444</v>
      </c>
      <c r="C103" s="8" t="s">
        <v>211</v>
      </c>
      <c r="D103" s="7" t="s">
        <v>445</v>
      </c>
      <c r="E103" s="9" t="s">
        <v>212</v>
      </c>
      <c r="F103" s="10">
        <v>0</v>
      </c>
      <c r="G103" s="10">
        <v>135</v>
      </c>
      <c r="H103" s="10">
        <v>9</v>
      </c>
      <c r="I103" s="10">
        <v>120</v>
      </c>
      <c r="J103" s="11">
        <f>IF(I103=0,0,I103/(F103+G103-H103))</f>
        <v>0.95238095238095233</v>
      </c>
      <c r="K103" s="10">
        <v>7</v>
      </c>
      <c r="L103" s="10">
        <v>453</v>
      </c>
      <c r="M103" s="12">
        <f>IF(K103=0,0,K103/L103)</f>
        <v>1.5452538631346579E-2</v>
      </c>
    </row>
    <row r="104" spans="1:13" x14ac:dyDescent="0.3">
      <c r="A104" s="6" t="s">
        <v>257</v>
      </c>
      <c r="B104" s="7" t="s">
        <v>446</v>
      </c>
      <c r="C104" s="8" t="s">
        <v>213</v>
      </c>
      <c r="D104" s="7" t="s">
        <v>447</v>
      </c>
      <c r="E104" s="9" t="s">
        <v>214</v>
      </c>
      <c r="F104" s="10">
        <v>50</v>
      </c>
      <c r="G104" s="10">
        <v>12</v>
      </c>
      <c r="H104" s="10">
        <v>19</v>
      </c>
      <c r="I104" s="10">
        <v>41</v>
      </c>
      <c r="J104" s="11">
        <f>IF(I104=0,0,I104/(F104+G104-H104))</f>
        <v>0.95348837209302328</v>
      </c>
      <c r="K104" s="10">
        <v>2</v>
      </c>
      <c r="L104" s="10">
        <v>205</v>
      </c>
      <c r="M104" s="12">
        <f>IF(K104=0,0,K104/L104)</f>
        <v>9.7560975609756097E-3</v>
      </c>
    </row>
    <row r="105" spans="1:13" x14ac:dyDescent="0.3">
      <c r="A105" s="6" t="s">
        <v>257</v>
      </c>
      <c r="B105" s="7" t="s">
        <v>448</v>
      </c>
      <c r="C105" s="8" t="s">
        <v>215</v>
      </c>
      <c r="D105" s="7" t="s">
        <v>449</v>
      </c>
      <c r="E105" s="9" t="s">
        <v>216</v>
      </c>
      <c r="F105" s="10">
        <v>214</v>
      </c>
      <c r="G105" s="10">
        <v>40</v>
      </c>
      <c r="H105" s="10">
        <v>44</v>
      </c>
      <c r="I105" s="10">
        <v>189</v>
      </c>
      <c r="J105" s="11">
        <f>IF(I105=0,0,I105/(F105+G105-H105))</f>
        <v>0.9</v>
      </c>
      <c r="K105" s="10">
        <v>15</v>
      </c>
      <c r="L105" s="10">
        <v>786</v>
      </c>
      <c r="M105" s="12">
        <f>IF(K105=0,0,K105/L105)</f>
        <v>1.9083969465648856E-2</v>
      </c>
    </row>
    <row r="106" spans="1:13" x14ac:dyDescent="0.3">
      <c r="A106" s="6" t="s">
        <v>257</v>
      </c>
      <c r="B106" s="7" t="s">
        <v>450</v>
      </c>
      <c r="C106" s="8" t="s">
        <v>217</v>
      </c>
      <c r="D106" s="7" t="s">
        <v>451</v>
      </c>
      <c r="E106" s="9" t="s">
        <v>218</v>
      </c>
      <c r="F106" s="10">
        <v>13</v>
      </c>
      <c r="G106" s="10">
        <v>3</v>
      </c>
      <c r="H106" s="10">
        <v>6</v>
      </c>
      <c r="I106" s="10">
        <v>9</v>
      </c>
      <c r="J106" s="11">
        <f>IF(I106=0,0,I106/(F106+G106-H106))</f>
        <v>0.9</v>
      </c>
      <c r="K106" s="10">
        <v>1</v>
      </c>
      <c r="L106" s="10">
        <v>89</v>
      </c>
      <c r="M106" s="12">
        <f>IF(K106=0,0,K106/L106)</f>
        <v>1.1235955056179775E-2</v>
      </c>
    </row>
    <row r="107" spans="1:13" x14ac:dyDescent="0.3">
      <c r="A107" s="6" t="s">
        <v>257</v>
      </c>
      <c r="B107" s="7" t="s">
        <v>275</v>
      </c>
      <c r="C107" s="8" t="s">
        <v>219</v>
      </c>
      <c r="D107" s="7" t="s">
        <v>452</v>
      </c>
      <c r="E107" s="9" t="s">
        <v>220</v>
      </c>
      <c r="F107" s="10">
        <v>156</v>
      </c>
      <c r="G107" s="10">
        <v>35</v>
      </c>
      <c r="H107" s="10">
        <v>46</v>
      </c>
      <c r="I107" s="10">
        <v>125</v>
      </c>
      <c r="J107" s="11">
        <f>IF(I107=0,0,I107/(F107+G107-H107))</f>
        <v>0.86206896551724133</v>
      </c>
      <c r="K107" s="10">
        <v>18</v>
      </c>
      <c r="L107" s="10">
        <v>563</v>
      </c>
      <c r="M107" s="12">
        <f>IF(K107=0,0,K107/L107)</f>
        <v>3.1971580817051509E-2</v>
      </c>
    </row>
    <row r="108" spans="1:13" x14ac:dyDescent="0.3">
      <c r="A108" s="6" t="s">
        <v>257</v>
      </c>
      <c r="B108" s="7" t="s">
        <v>453</v>
      </c>
      <c r="C108" s="8" t="s">
        <v>221</v>
      </c>
      <c r="D108" s="7" t="s">
        <v>454</v>
      </c>
      <c r="E108" s="9" t="s">
        <v>222</v>
      </c>
      <c r="F108" s="10">
        <v>64</v>
      </c>
      <c r="G108" s="10">
        <v>27</v>
      </c>
      <c r="H108" s="10">
        <v>28</v>
      </c>
      <c r="I108" s="10">
        <v>55</v>
      </c>
      <c r="J108" s="11">
        <f>IF(I108=0,0,I108/(F108+G108-H108))</f>
        <v>0.87301587301587302</v>
      </c>
      <c r="K108" s="10">
        <v>5</v>
      </c>
      <c r="L108" s="10">
        <v>293</v>
      </c>
      <c r="M108" s="12">
        <f>IF(K108=0,0,K108/L108)</f>
        <v>1.7064846416382253E-2</v>
      </c>
    </row>
    <row r="109" spans="1:13" x14ac:dyDescent="0.3">
      <c r="A109" s="6" t="s">
        <v>257</v>
      </c>
      <c r="B109" s="7" t="s">
        <v>455</v>
      </c>
      <c r="C109" s="8" t="s">
        <v>223</v>
      </c>
      <c r="D109" s="7" t="s">
        <v>456</v>
      </c>
      <c r="E109" s="9" t="s">
        <v>224</v>
      </c>
      <c r="F109" s="10">
        <v>14</v>
      </c>
      <c r="G109" s="10">
        <v>4</v>
      </c>
      <c r="H109" s="10">
        <v>4</v>
      </c>
      <c r="I109" s="10">
        <v>12</v>
      </c>
      <c r="J109" s="11">
        <f>IF(I109=0,0,I109/(F109+G109-H109))</f>
        <v>0.8571428571428571</v>
      </c>
      <c r="K109" s="10">
        <v>1</v>
      </c>
      <c r="L109" s="10">
        <v>82</v>
      </c>
      <c r="M109" s="12">
        <f>IF(K109=0,0,K109/L109)</f>
        <v>1.2195121951219513E-2</v>
      </c>
    </row>
    <row r="110" spans="1:13" x14ac:dyDescent="0.3">
      <c r="A110" s="6" t="s">
        <v>257</v>
      </c>
      <c r="B110" s="7" t="s">
        <v>279</v>
      </c>
      <c r="C110" s="8" t="s">
        <v>225</v>
      </c>
      <c r="D110" s="7" t="s">
        <v>457</v>
      </c>
      <c r="E110" s="9" t="s">
        <v>226</v>
      </c>
      <c r="F110" s="10">
        <v>17</v>
      </c>
      <c r="G110" s="10">
        <v>6</v>
      </c>
      <c r="H110" s="10">
        <v>6</v>
      </c>
      <c r="I110" s="10">
        <v>17</v>
      </c>
      <c r="J110" s="11">
        <f>IF(I110=0,0,I110/(F110+G110-H110))</f>
        <v>1</v>
      </c>
      <c r="K110" s="10">
        <v>2</v>
      </c>
      <c r="L110" s="10">
        <v>63</v>
      </c>
      <c r="M110" s="12">
        <f>IF(K110=0,0,K110/L110)</f>
        <v>3.1746031746031744E-2</v>
      </c>
    </row>
    <row r="111" spans="1:13" x14ac:dyDescent="0.3">
      <c r="A111" s="6" t="s">
        <v>257</v>
      </c>
      <c r="B111" s="7" t="s">
        <v>458</v>
      </c>
      <c r="C111" s="8" t="s">
        <v>227</v>
      </c>
      <c r="D111" s="7" t="s">
        <v>459</v>
      </c>
      <c r="E111" s="9" t="s">
        <v>228</v>
      </c>
      <c r="F111" s="10">
        <v>18</v>
      </c>
      <c r="G111" s="10">
        <v>3</v>
      </c>
      <c r="H111" s="10">
        <v>4</v>
      </c>
      <c r="I111" s="10">
        <v>15</v>
      </c>
      <c r="J111" s="11">
        <f>IF(I111=0,0,I111/(F111+G111-H111))</f>
        <v>0.88235294117647056</v>
      </c>
      <c r="K111" s="10">
        <v>1</v>
      </c>
      <c r="L111" s="10">
        <v>75</v>
      </c>
      <c r="M111" s="12">
        <f>IF(K111=0,0,K111/L111)</f>
        <v>1.3333333333333334E-2</v>
      </c>
    </row>
    <row r="112" spans="1:13" x14ac:dyDescent="0.3">
      <c r="A112" s="6" t="s">
        <v>257</v>
      </c>
      <c r="B112" s="7" t="s">
        <v>460</v>
      </c>
      <c r="C112" s="8" t="s">
        <v>229</v>
      </c>
      <c r="D112" s="7" t="s">
        <v>461</v>
      </c>
      <c r="E112" s="9" t="s">
        <v>230</v>
      </c>
      <c r="F112" s="10">
        <v>48</v>
      </c>
      <c r="G112" s="10">
        <v>15</v>
      </c>
      <c r="H112" s="10">
        <v>29</v>
      </c>
      <c r="I112" s="10">
        <v>29</v>
      </c>
      <c r="J112" s="11">
        <f>IF(I112=0,0,I112/(F112+G112-H112))</f>
        <v>0.8529411764705882</v>
      </c>
      <c r="K112" s="10">
        <v>3</v>
      </c>
      <c r="L112" s="10">
        <v>216</v>
      </c>
      <c r="M112" s="12">
        <f>IF(K112=0,0,K112/L112)</f>
        <v>1.3888888888888888E-2</v>
      </c>
    </row>
    <row r="113" spans="1:13" x14ac:dyDescent="0.3">
      <c r="A113" s="6" t="s">
        <v>257</v>
      </c>
      <c r="B113" s="7" t="s">
        <v>462</v>
      </c>
      <c r="C113" s="8" t="s">
        <v>231</v>
      </c>
      <c r="D113" s="7" t="s">
        <v>463</v>
      </c>
      <c r="E113" s="9" t="s">
        <v>232</v>
      </c>
      <c r="F113" s="10">
        <v>23</v>
      </c>
      <c r="G113" s="10">
        <v>7</v>
      </c>
      <c r="H113" s="10">
        <v>7</v>
      </c>
      <c r="I113" s="10">
        <v>22</v>
      </c>
      <c r="J113" s="11">
        <f>IF(I113=0,0,I113/(F113+G113-H113))</f>
        <v>0.95652173913043481</v>
      </c>
      <c r="K113" s="10">
        <v>2</v>
      </c>
      <c r="L113" s="10">
        <v>80</v>
      </c>
      <c r="M113" s="12">
        <f>IF(K113=0,0,K113/L113)</f>
        <v>2.5000000000000001E-2</v>
      </c>
    </row>
    <row r="114" spans="1:13" x14ac:dyDescent="0.3">
      <c r="A114" s="6" t="s">
        <v>257</v>
      </c>
      <c r="B114" s="7" t="s">
        <v>464</v>
      </c>
      <c r="C114" s="8" t="s">
        <v>233</v>
      </c>
      <c r="D114" s="7" t="s">
        <v>465</v>
      </c>
      <c r="E114" s="9" t="s">
        <v>234</v>
      </c>
      <c r="F114" s="10">
        <v>258</v>
      </c>
      <c r="G114" s="10">
        <v>64</v>
      </c>
      <c r="H114" s="10">
        <v>78</v>
      </c>
      <c r="I114" s="10">
        <v>203</v>
      </c>
      <c r="J114" s="11">
        <f>IF(I114=0,0,I114/(F114+G114-H114))</f>
        <v>0.83196721311475408</v>
      </c>
      <c r="K114" s="10">
        <v>29</v>
      </c>
      <c r="L114" s="10">
        <v>1017</v>
      </c>
      <c r="M114" s="12">
        <f>IF(K114=0,0,K114/L114)</f>
        <v>2.8515240904621434E-2</v>
      </c>
    </row>
    <row r="115" spans="1:13" x14ac:dyDescent="0.3">
      <c r="A115" s="6" t="s">
        <v>257</v>
      </c>
      <c r="B115" s="7" t="s">
        <v>466</v>
      </c>
      <c r="C115" s="8" t="s">
        <v>235</v>
      </c>
      <c r="D115" s="7" t="s">
        <v>467</v>
      </c>
      <c r="E115" s="9" t="s">
        <v>236</v>
      </c>
      <c r="F115" s="10">
        <v>243</v>
      </c>
      <c r="G115" s="10">
        <v>40</v>
      </c>
      <c r="H115" s="10">
        <v>39</v>
      </c>
      <c r="I115" s="10">
        <v>233</v>
      </c>
      <c r="J115" s="11">
        <f>IF(I115=0,0,I115/(F115+G115-H115))</f>
        <v>0.95491803278688525</v>
      </c>
      <c r="K115" s="10">
        <v>4</v>
      </c>
      <c r="L115" s="10">
        <v>997</v>
      </c>
      <c r="M115" s="12">
        <f>IF(K115=0,0,K115/L115)</f>
        <v>4.0120361083249749E-3</v>
      </c>
    </row>
    <row r="116" spans="1:13" x14ac:dyDescent="0.3">
      <c r="A116" s="6" t="s">
        <v>257</v>
      </c>
      <c r="B116" s="7" t="s">
        <v>468</v>
      </c>
      <c r="C116" s="8" t="s">
        <v>237</v>
      </c>
      <c r="D116" s="7" t="s">
        <v>469</v>
      </c>
      <c r="E116" s="9" t="s">
        <v>238</v>
      </c>
      <c r="F116" s="10">
        <v>228</v>
      </c>
      <c r="G116" s="10">
        <v>60</v>
      </c>
      <c r="H116" s="10">
        <v>58</v>
      </c>
      <c r="I116" s="10">
        <v>199</v>
      </c>
      <c r="J116" s="11">
        <f>IF(I116=0,0,I116/(F116+G116-H116))</f>
        <v>0.86521739130434783</v>
      </c>
      <c r="K116" s="10">
        <v>15</v>
      </c>
      <c r="L116" s="10">
        <v>895</v>
      </c>
      <c r="M116" s="12">
        <f>IF(K116=0,0,K116/L116)</f>
        <v>1.6759776536312849E-2</v>
      </c>
    </row>
    <row r="117" spans="1:13" x14ac:dyDescent="0.3">
      <c r="A117" s="6" t="s">
        <v>257</v>
      </c>
      <c r="B117" s="7" t="s">
        <v>470</v>
      </c>
      <c r="C117" s="8" t="s">
        <v>241</v>
      </c>
      <c r="D117" s="7" t="s">
        <v>471</v>
      </c>
      <c r="E117" s="9" t="s">
        <v>242</v>
      </c>
      <c r="F117" s="10">
        <v>140</v>
      </c>
      <c r="G117" s="10">
        <v>65</v>
      </c>
      <c r="H117" s="10">
        <v>62</v>
      </c>
      <c r="I117" s="10">
        <v>113</v>
      </c>
      <c r="J117" s="11">
        <f>IF(I117=0,0,I117/(F117+G117-H117))</f>
        <v>0.79020979020979021</v>
      </c>
      <c r="K117" s="10">
        <v>30</v>
      </c>
      <c r="L117" s="10">
        <v>574</v>
      </c>
      <c r="M117" s="12">
        <f>IF(K117=0,0,K117/L117)</f>
        <v>5.2264808362369339E-2</v>
      </c>
    </row>
    <row r="118" spans="1:13" x14ac:dyDescent="0.3">
      <c r="A118" s="6" t="s">
        <v>257</v>
      </c>
      <c r="B118" s="7" t="s">
        <v>309</v>
      </c>
      <c r="C118" s="8" t="s">
        <v>243</v>
      </c>
      <c r="D118" s="7" t="s">
        <v>472</v>
      </c>
      <c r="E118" s="9" t="s">
        <v>244</v>
      </c>
      <c r="F118" s="10">
        <v>113</v>
      </c>
      <c r="G118" s="10">
        <v>17</v>
      </c>
      <c r="H118" s="10">
        <v>13</v>
      </c>
      <c r="I118" s="10">
        <v>115</v>
      </c>
      <c r="J118" s="11">
        <f>IF(I118=0,0,I118/(F118+G118-H118))</f>
        <v>0.98290598290598286</v>
      </c>
      <c r="K118" s="10">
        <v>1</v>
      </c>
      <c r="L118" s="10">
        <v>444</v>
      </c>
      <c r="M118" s="12">
        <f>IF(K118=0,0,K118/L118)</f>
        <v>2.2522522522522522E-3</v>
      </c>
    </row>
    <row r="119" spans="1:13" x14ac:dyDescent="0.3">
      <c r="A119" s="6" t="s">
        <v>257</v>
      </c>
      <c r="B119" s="7" t="s">
        <v>473</v>
      </c>
      <c r="C119" s="8" t="s">
        <v>245</v>
      </c>
      <c r="D119" s="7" t="s">
        <v>474</v>
      </c>
      <c r="E119" s="9" t="s">
        <v>246</v>
      </c>
      <c r="F119" s="10">
        <v>166</v>
      </c>
      <c r="G119" s="10">
        <v>49</v>
      </c>
      <c r="H119" s="10">
        <v>66</v>
      </c>
      <c r="I119" s="10">
        <v>130</v>
      </c>
      <c r="J119" s="11">
        <f>IF(I119=0,0,I119/(F119+G119-H119))</f>
        <v>0.87248322147651003</v>
      </c>
      <c r="K119" s="10">
        <v>14</v>
      </c>
      <c r="L119" s="10">
        <v>718</v>
      </c>
      <c r="M119" s="12">
        <f>IF(K119=0,0,K119/L119)</f>
        <v>1.9498607242339833E-2</v>
      </c>
    </row>
    <row r="120" spans="1:13" x14ac:dyDescent="0.3">
      <c r="A120" s="6" t="s">
        <v>257</v>
      </c>
      <c r="B120" s="7" t="s">
        <v>475</v>
      </c>
      <c r="C120" s="8" t="s">
        <v>247</v>
      </c>
      <c r="D120" s="7" t="s">
        <v>476</v>
      </c>
      <c r="E120" s="9" t="s">
        <v>248</v>
      </c>
      <c r="F120" s="10">
        <v>123</v>
      </c>
      <c r="G120" s="10">
        <v>36</v>
      </c>
      <c r="H120" s="10">
        <v>45</v>
      </c>
      <c r="I120" s="10">
        <v>101</v>
      </c>
      <c r="J120" s="11">
        <f>IF(I120=0,0,I120/(F120+G120-H120))</f>
        <v>0.88596491228070173</v>
      </c>
      <c r="K120" s="10">
        <v>8</v>
      </c>
      <c r="L120" s="10">
        <v>449</v>
      </c>
      <c r="M120" s="12">
        <f>IF(K120=0,0,K120/L120)</f>
        <v>1.7817371937639197E-2</v>
      </c>
    </row>
    <row r="121" spans="1:13" x14ac:dyDescent="0.3">
      <c r="A121" s="6" t="s">
        <v>257</v>
      </c>
      <c r="B121" s="7" t="s">
        <v>477</v>
      </c>
      <c r="C121" s="8" t="s">
        <v>249</v>
      </c>
      <c r="D121" s="7" t="s">
        <v>478</v>
      </c>
      <c r="E121" s="9" t="s">
        <v>250</v>
      </c>
      <c r="F121" s="10">
        <v>64</v>
      </c>
      <c r="G121" s="10">
        <v>18</v>
      </c>
      <c r="H121" s="10">
        <v>29</v>
      </c>
      <c r="I121" s="10">
        <v>49</v>
      </c>
      <c r="J121" s="11">
        <f>IF(I121=0,0,I121/(F121+G121-H121))</f>
        <v>0.92452830188679247</v>
      </c>
      <c r="K121" s="10">
        <v>3</v>
      </c>
      <c r="L121" s="10">
        <v>243</v>
      </c>
      <c r="M121" s="12">
        <f>IF(K121=0,0,K121/L121)</f>
        <v>1.2345679012345678E-2</v>
      </c>
    </row>
    <row r="122" spans="1:13" x14ac:dyDescent="0.3">
      <c r="A122" s="6" t="s">
        <v>257</v>
      </c>
      <c r="B122" s="7" t="s">
        <v>273</v>
      </c>
      <c r="C122" s="8" t="s">
        <v>251</v>
      </c>
      <c r="D122" s="7" t="s">
        <v>479</v>
      </c>
      <c r="E122" s="9" t="s">
        <v>120</v>
      </c>
      <c r="F122" s="10">
        <v>0</v>
      </c>
      <c r="G122" s="10">
        <v>46</v>
      </c>
      <c r="H122" s="10">
        <v>2</v>
      </c>
      <c r="I122" s="10">
        <v>38</v>
      </c>
      <c r="J122" s="11">
        <f>IF(I122=0,0,I122/(F122+G122-H122))</f>
        <v>0.86363636363636365</v>
      </c>
      <c r="K122" s="10">
        <v>2</v>
      </c>
      <c r="L122" s="10">
        <v>186</v>
      </c>
      <c r="M122" s="12">
        <f>IF(K122=0,0,K122/L122)</f>
        <v>1.0752688172043012E-2</v>
      </c>
    </row>
    <row r="123" spans="1:13" x14ac:dyDescent="0.3">
      <c r="A123" s="6" t="s">
        <v>257</v>
      </c>
      <c r="B123" s="7" t="s">
        <v>480</v>
      </c>
      <c r="C123" s="8" t="s">
        <v>252</v>
      </c>
      <c r="D123" s="7" t="s">
        <v>481</v>
      </c>
      <c r="E123" s="9" t="s">
        <v>253</v>
      </c>
      <c r="F123" s="10">
        <v>120</v>
      </c>
      <c r="G123" s="10">
        <v>27</v>
      </c>
      <c r="H123" s="10">
        <v>27</v>
      </c>
      <c r="I123" s="10">
        <v>113</v>
      </c>
      <c r="J123" s="11">
        <f>IF(I123=0,0,I123/(F123+G123-H123))</f>
        <v>0.94166666666666665</v>
      </c>
      <c r="K123" s="10">
        <v>6</v>
      </c>
      <c r="L123" s="10">
        <v>502</v>
      </c>
      <c r="M123" s="12">
        <f>IF(K123=0,0,K123/L123)</f>
        <v>1.1952191235059761E-2</v>
      </c>
    </row>
    <row r="124" spans="1:13" x14ac:dyDescent="0.3">
      <c r="A124" s="6" t="s">
        <v>257</v>
      </c>
      <c r="B124" s="7" t="s">
        <v>482</v>
      </c>
      <c r="C124" s="8" t="s">
        <v>254</v>
      </c>
      <c r="D124" s="7" t="s">
        <v>483</v>
      </c>
      <c r="E124" s="9" t="s">
        <v>255</v>
      </c>
      <c r="F124" s="10">
        <v>165</v>
      </c>
      <c r="G124" s="10">
        <v>26</v>
      </c>
      <c r="H124" s="10">
        <v>31</v>
      </c>
      <c r="I124" s="10">
        <v>145</v>
      </c>
      <c r="J124" s="11">
        <f>IF(I124=0,0,I124/(F124+G124-H124))</f>
        <v>0.90625</v>
      </c>
      <c r="K124" s="10">
        <v>7</v>
      </c>
      <c r="L124" s="10">
        <v>614</v>
      </c>
      <c r="M124" s="12">
        <f>IF(K124=0,0,K124/L124)</f>
        <v>1.1400651465798045E-2</v>
      </c>
    </row>
    <row r="125" spans="1:13" x14ac:dyDescent="0.3">
      <c r="A125" s="14"/>
      <c r="B125" s="15"/>
      <c r="C125" s="16" t="s">
        <v>501</v>
      </c>
      <c r="D125" s="15"/>
      <c r="E125" s="17"/>
      <c r="F125" s="18">
        <f>SUM(F2:F124)</f>
        <v>12928</v>
      </c>
      <c r="G125" s="18">
        <f>SUM(G2:G124)</f>
        <v>4451</v>
      </c>
      <c r="H125" s="18">
        <f>SUM(H2:H124)</f>
        <v>4395</v>
      </c>
      <c r="I125" s="18">
        <f>SUM(I2:I124)</f>
        <v>11317</v>
      </c>
      <c r="J125" s="19">
        <f>IF(I125=0,0,I125/(F125+G125-H125))</f>
        <v>0.871611213801602</v>
      </c>
      <c r="K125" s="18">
        <f>SUM(K2:K124)</f>
        <v>1157</v>
      </c>
      <c r="L125" s="18">
        <f>SUM(L2:L124)</f>
        <v>53384</v>
      </c>
      <c r="M125" s="20">
        <f>IF(K125=0,0,K125/L125)</f>
        <v>2.167316049752735E-2</v>
      </c>
    </row>
    <row r="126" spans="1:13" x14ac:dyDescent="0.3">
      <c r="A126" s="6" t="s">
        <v>484</v>
      </c>
      <c r="B126" s="7" t="s">
        <v>485</v>
      </c>
      <c r="C126" s="8" t="s">
        <v>25</v>
      </c>
      <c r="D126" s="7" t="s">
        <v>486</v>
      </c>
      <c r="E126" s="9" t="s">
        <v>25</v>
      </c>
      <c r="F126" s="10">
        <v>2</v>
      </c>
      <c r="G126" s="10">
        <v>8</v>
      </c>
      <c r="H126" s="10">
        <v>1</v>
      </c>
      <c r="I126" s="10">
        <v>4</v>
      </c>
      <c r="J126" s="11">
        <f>IF(I126=0,0,I126/(F126+G126-H126))</f>
        <v>0.44444444444444442</v>
      </c>
      <c r="K126" s="10">
        <v>1</v>
      </c>
      <c r="L126" s="10">
        <v>17</v>
      </c>
      <c r="M126" s="12">
        <f>IF(K126=0,0,K126/L126)</f>
        <v>5.8823529411764705E-2</v>
      </c>
    </row>
    <row r="127" spans="1:13" x14ac:dyDescent="0.3">
      <c r="A127" s="6" t="s">
        <v>484</v>
      </c>
      <c r="B127" s="7" t="s">
        <v>487</v>
      </c>
      <c r="C127" s="8" t="s">
        <v>46</v>
      </c>
      <c r="D127" s="7" t="s">
        <v>488</v>
      </c>
      <c r="E127" s="9" t="s">
        <v>46</v>
      </c>
      <c r="F127" s="10">
        <v>142</v>
      </c>
      <c r="G127" s="10">
        <v>23</v>
      </c>
      <c r="H127" s="10">
        <v>33</v>
      </c>
      <c r="I127" s="10">
        <v>128</v>
      </c>
      <c r="J127" s="11">
        <f>IF(I127=0,0,I127/(F127+G127-H127))</f>
        <v>0.96969696969696972</v>
      </c>
      <c r="K127" s="10">
        <v>5</v>
      </c>
      <c r="L127" s="10">
        <v>589</v>
      </c>
      <c r="M127" s="12">
        <f>IF(K127=0,0,K127/L127)</f>
        <v>8.4889643463497456E-3</v>
      </c>
    </row>
    <row r="128" spans="1:13" x14ac:dyDescent="0.3">
      <c r="A128" s="6" t="s">
        <v>484</v>
      </c>
      <c r="B128" s="7" t="s">
        <v>489</v>
      </c>
      <c r="C128" s="8" t="s">
        <v>51</v>
      </c>
      <c r="D128" s="7" t="s">
        <v>490</v>
      </c>
      <c r="E128" s="9" t="s">
        <v>51</v>
      </c>
      <c r="F128" s="10">
        <v>100</v>
      </c>
      <c r="G128" s="10">
        <v>24</v>
      </c>
      <c r="H128" s="10">
        <v>21</v>
      </c>
      <c r="I128" s="10">
        <v>92</v>
      </c>
      <c r="J128" s="11">
        <f>IF(I128=0,0,I128/(F128+G128-H128))</f>
        <v>0.89320388349514568</v>
      </c>
      <c r="K128" s="10">
        <v>7</v>
      </c>
      <c r="L128" s="10">
        <v>337</v>
      </c>
      <c r="M128" s="12">
        <f>IF(K128=0,0,K128/L128)</f>
        <v>2.0771513353115726E-2</v>
      </c>
    </row>
    <row r="129" spans="1:13" x14ac:dyDescent="0.3">
      <c r="A129" s="6" t="s">
        <v>484</v>
      </c>
      <c r="B129" s="7" t="s">
        <v>491</v>
      </c>
      <c r="C129" s="8" t="s">
        <v>52</v>
      </c>
      <c r="D129" s="7" t="s">
        <v>492</v>
      </c>
      <c r="E129" s="9" t="s">
        <v>52</v>
      </c>
      <c r="F129" s="10">
        <v>96</v>
      </c>
      <c r="G129" s="10">
        <v>22</v>
      </c>
      <c r="H129" s="10">
        <v>18</v>
      </c>
      <c r="I129" s="10">
        <v>92</v>
      </c>
      <c r="J129" s="11">
        <f>IF(I129=0,0,I129/(F129+G129-H129))</f>
        <v>0.92</v>
      </c>
      <c r="K129" s="10">
        <v>3</v>
      </c>
      <c r="L129" s="10">
        <v>396</v>
      </c>
      <c r="M129" s="12">
        <f>IF(K129=0,0,K129/L129)</f>
        <v>7.575757575757576E-3</v>
      </c>
    </row>
    <row r="130" spans="1:13" x14ac:dyDescent="0.3">
      <c r="A130" s="6" t="s">
        <v>484</v>
      </c>
      <c r="B130" s="7" t="s">
        <v>381</v>
      </c>
      <c r="C130" s="8" t="s">
        <v>53</v>
      </c>
      <c r="D130" s="7" t="s">
        <v>272</v>
      </c>
      <c r="E130" s="9" t="s">
        <v>53</v>
      </c>
      <c r="F130" s="10">
        <v>81</v>
      </c>
      <c r="G130" s="10">
        <v>15</v>
      </c>
      <c r="H130" s="10">
        <v>24</v>
      </c>
      <c r="I130" s="10">
        <v>69</v>
      </c>
      <c r="J130" s="11">
        <f>IF(I130=0,0,I130/(F130+G130-H130))</f>
        <v>0.95833333333333337</v>
      </c>
      <c r="K130" s="10">
        <v>3</v>
      </c>
      <c r="L130" s="10">
        <v>306</v>
      </c>
      <c r="M130" s="12">
        <f>IF(K130=0,0,K130/L130)</f>
        <v>9.8039215686274508E-3</v>
      </c>
    </row>
    <row r="131" spans="1:13" x14ac:dyDescent="0.3">
      <c r="A131" s="6" t="s">
        <v>484</v>
      </c>
      <c r="B131" s="7" t="s">
        <v>493</v>
      </c>
      <c r="C131" s="8" t="s">
        <v>63</v>
      </c>
      <c r="D131" s="7" t="s">
        <v>260</v>
      </c>
      <c r="E131" s="9" t="s">
        <v>63</v>
      </c>
      <c r="F131" s="10">
        <v>106</v>
      </c>
      <c r="G131" s="10">
        <v>17</v>
      </c>
      <c r="H131" s="10">
        <v>32</v>
      </c>
      <c r="I131" s="10">
        <v>90</v>
      </c>
      <c r="J131" s="11">
        <f>IF(I131=0,0,I131/(F131+G131-H131))</f>
        <v>0.98901098901098905</v>
      </c>
      <c r="K131" s="10">
        <v>4</v>
      </c>
      <c r="L131" s="10">
        <v>447</v>
      </c>
      <c r="M131" s="12">
        <f>IF(K131=0,0,K131/L131)</f>
        <v>8.948545861297539E-3</v>
      </c>
    </row>
    <row r="132" spans="1:13" x14ac:dyDescent="0.3">
      <c r="A132" s="6" t="s">
        <v>484</v>
      </c>
      <c r="B132" s="7" t="s">
        <v>331</v>
      </c>
      <c r="C132" s="8" t="s">
        <v>66</v>
      </c>
      <c r="D132" s="7" t="s">
        <v>290</v>
      </c>
      <c r="E132" s="9" t="s">
        <v>66</v>
      </c>
      <c r="F132" s="10">
        <v>39</v>
      </c>
      <c r="G132" s="10">
        <v>14</v>
      </c>
      <c r="H132" s="10">
        <v>11</v>
      </c>
      <c r="I132" s="10">
        <v>40</v>
      </c>
      <c r="J132" s="11">
        <f>IF(I132=0,0,I132/(F132+G132-H132))</f>
        <v>0.95238095238095233</v>
      </c>
      <c r="K132" s="10">
        <v>4</v>
      </c>
      <c r="L132" s="10">
        <v>141</v>
      </c>
      <c r="M132" s="12">
        <f>IF(K132=0,0,K132/L132)</f>
        <v>2.8368794326241134E-2</v>
      </c>
    </row>
    <row r="133" spans="1:13" x14ac:dyDescent="0.3">
      <c r="A133" s="6" t="s">
        <v>484</v>
      </c>
      <c r="B133" s="7" t="s">
        <v>451</v>
      </c>
      <c r="C133" s="8" t="s">
        <v>69</v>
      </c>
      <c r="D133" s="7" t="s">
        <v>494</v>
      </c>
      <c r="E133" s="9" t="s">
        <v>69</v>
      </c>
      <c r="F133" s="10">
        <v>114</v>
      </c>
      <c r="G133" s="10">
        <v>19</v>
      </c>
      <c r="H133" s="10">
        <v>29</v>
      </c>
      <c r="I133" s="10">
        <v>96</v>
      </c>
      <c r="J133" s="11">
        <f>IF(I133=0,0,I133/(F133+G133-H133))</f>
        <v>0.92307692307692313</v>
      </c>
      <c r="K133" s="10">
        <v>6</v>
      </c>
      <c r="L133" s="10">
        <v>483</v>
      </c>
      <c r="M133" s="12">
        <f>IF(K133=0,0,K133/L133)</f>
        <v>1.2422360248447204E-2</v>
      </c>
    </row>
    <row r="134" spans="1:13" x14ac:dyDescent="0.3">
      <c r="A134" s="6" t="s">
        <v>484</v>
      </c>
      <c r="B134" s="7" t="s">
        <v>495</v>
      </c>
      <c r="C134" s="8" t="s">
        <v>77</v>
      </c>
      <c r="D134" s="7" t="s">
        <v>496</v>
      </c>
      <c r="E134" s="9" t="s">
        <v>77</v>
      </c>
      <c r="F134" s="10">
        <v>91</v>
      </c>
      <c r="G134" s="10">
        <v>27</v>
      </c>
      <c r="H134" s="10">
        <v>47</v>
      </c>
      <c r="I134" s="10">
        <v>70</v>
      </c>
      <c r="J134" s="11">
        <f>IF(I134=0,0,I134/(F134+G134-H134))</f>
        <v>0.9859154929577465</v>
      </c>
      <c r="K134" s="10">
        <v>6</v>
      </c>
      <c r="L134" s="10">
        <v>337</v>
      </c>
      <c r="M134" s="12">
        <f>IF(K134=0,0,K134/L134)</f>
        <v>1.7804154302670624E-2</v>
      </c>
    </row>
    <row r="135" spans="1:13" x14ac:dyDescent="0.3">
      <c r="A135" s="6" t="s">
        <v>484</v>
      </c>
      <c r="B135" s="7" t="s">
        <v>497</v>
      </c>
      <c r="C135" s="8" t="s">
        <v>239</v>
      </c>
      <c r="D135" s="7" t="s">
        <v>498</v>
      </c>
      <c r="E135" s="9" t="s">
        <v>239</v>
      </c>
      <c r="F135" s="10">
        <v>319</v>
      </c>
      <c r="G135" s="10">
        <v>82</v>
      </c>
      <c r="H135" s="10">
        <v>81</v>
      </c>
      <c r="I135" s="10">
        <v>293</v>
      </c>
      <c r="J135" s="11">
        <f>IF(I135=0,0,I135/(F135+G135-H135))</f>
        <v>0.91562500000000002</v>
      </c>
      <c r="K135" s="10">
        <v>16</v>
      </c>
      <c r="L135" s="10">
        <v>1540</v>
      </c>
      <c r="M135" s="12">
        <f>IF(K135=0,0,K135/L135)</f>
        <v>1.038961038961039E-2</v>
      </c>
    </row>
    <row r="136" spans="1:13" x14ac:dyDescent="0.3">
      <c r="A136" s="6" t="s">
        <v>484</v>
      </c>
      <c r="B136" s="7" t="s">
        <v>499</v>
      </c>
      <c r="C136" s="8" t="s">
        <v>240</v>
      </c>
      <c r="D136" s="7" t="s">
        <v>500</v>
      </c>
      <c r="E136" s="9" t="s">
        <v>240</v>
      </c>
      <c r="F136" s="10">
        <v>79</v>
      </c>
      <c r="G136" s="10">
        <v>26</v>
      </c>
      <c r="H136" s="10">
        <v>23</v>
      </c>
      <c r="I136" s="10">
        <v>77</v>
      </c>
      <c r="J136" s="11">
        <f>IF(I136=0,0,I136/(F136+G136-H136))</f>
        <v>0.93902439024390238</v>
      </c>
      <c r="K136" s="10">
        <v>5</v>
      </c>
      <c r="L136" s="10">
        <v>400</v>
      </c>
      <c r="M136" s="12">
        <f>IF(K136=0,0,K136/L136)</f>
        <v>1.2500000000000001E-2</v>
      </c>
    </row>
    <row r="137" spans="1:13" x14ac:dyDescent="0.3">
      <c r="A137" s="14"/>
      <c r="B137" s="15"/>
      <c r="C137" s="16" t="s">
        <v>502</v>
      </c>
      <c r="D137" s="15"/>
      <c r="E137" s="17"/>
      <c r="F137" s="18">
        <f>SUM(F126:F136)</f>
        <v>1169</v>
      </c>
      <c r="G137" s="18">
        <f>SUM(G126:G136)</f>
        <v>277</v>
      </c>
      <c r="H137" s="18">
        <f>SUM(H126:H136)</f>
        <v>320</v>
      </c>
      <c r="I137" s="18">
        <f>SUM(I126:I136)</f>
        <v>1051</v>
      </c>
      <c r="J137" s="19">
        <f>IF(I137=0,0,I137/(F137+G137-H137))</f>
        <v>0.93339253996447602</v>
      </c>
      <c r="K137" s="18">
        <f>SUM(K126:K136)</f>
        <v>60</v>
      </c>
      <c r="L137" s="18">
        <f>SUM(L126:L136)</f>
        <v>4993</v>
      </c>
      <c r="M137" s="20">
        <f>IF(K137=0,0,K137/L137)</f>
        <v>1.2016823552974164E-2</v>
      </c>
    </row>
    <row r="138" spans="1:13" ht="15" thickBot="1" x14ac:dyDescent="0.35">
      <c r="A138" s="21"/>
      <c r="B138" s="22"/>
      <c r="C138" s="22" t="s">
        <v>12</v>
      </c>
      <c r="D138" s="22"/>
      <c r="E138" s="22"/>
      <c r="F138" s="23">
        <f>SUM(F2:F124)+SUM(F126:F136)</f>
        <v>14097</v>
      </c>
      <c r="G138" s="23">
        <f>SUM(G2:G124)+SUM(G126:G136)</f>
        <v>4728</v>
      </c>
      <c r="H138" s="23">
        <f>SUM(H2:H124)+SUM(H126:H136)</f>
        <v>4715</v>
      </c>
      <c r="I138" s="23">
        <f>SUM(I2:I124)+SUM(I126:I136)</f>
        <v>12368</v>
      </c>
      <c r="J138" s="24">
        <f>IF(I138=0,0,I138/(F138+G138-H138))</f>
        <v>0.87654145995747701</v>
      </c>
      <c r="K138" s="23">
        <f>SUM(K2:K124)+SUM(K126:K136)</f>
        <v>1217</v>
      </c>
      <c r="L138" s="23">
        <f>SUM(L2:L124)+SUM(L126:L136)</f>
        <v>58377</v>
      </c>
      <c r="M138" s="25">
        <f>IF(K138=0,0,K138/L138)</f>
        <v>2.0847251486030456E-2</v>
      </c>
    </row>
  </sheetData>
  <autoFilter ref="A1:M138"/>
  <sortState ref="A2:M142">
    <sortCondition descending="1" ref="A2:A142"/>
    <sortCondition ref="C2:C142"/>
    <sortCondition ref="E2:E142"/>
  </sortState>
  <printOptions horizontalCentered="1"/>
  <pageMargins left="0.25" right="0.25" top="0.75" bottom="0.75" header="0.3" footer="0.3"/>
  <pageSetup scale="92" orientation="landscape" r:id="rId1"/>
  <headerFooter>
    <oddHeader>&amp;CGRADUATION &amp;&amp; DROPOUT RATES FOR 2014/15</oddHead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GradDropRates_2015</vt:lpstr>
      <vt:lpstr>GradDropRates_2015!Print_Titles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Bergeron, Richard</dc:creator>
  <cp:lastModifiedBy>Bergeron, Richard</cp:lastModifiedBy>
  <cp:lastPrinted>2016-04-05T15:48:01Z</cp:lastPrinted>
  <dcterms:created xsi:type="dcterms:W3CDTF">2016-04-05T14:24:27Z</dcterms:created>
  <dcterms:modified xsi:type="dcterms:W3CDTF">2016-04-05T19:57:58Z</dcterms:modified>
</cp:coreProperties>
</file>