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ine-my.sharepoint.com/personal/charlotte_ellis_maine_gov/Documents/Website/"/>
    </mc:Choice>
  </mc:AlternateContent>
  <xr:revisionPtr revIDLastSave="0" documentId="13_ncr:1_{CD3AE252-4FFC-410F-8BDB-DDDDA154E0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vate" sheetId="1" r:id="rId1"/>
    <sheet name="Public" sheetId="2" r:id="rId2"/>
    <sheet name="Priv and Public" sheetId="3" r:id="rId3"/>
  </sheets>
  <definedNames>
    <definedName name="_xlnm._FilterDatabase" localSheetId="0" hidden="1">Private!$A$1:$K$1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6" i="2" l="1"/>
  <c r="K273" i="1"/>
  <c r="J274" i="1"/>
  <c r="I274" i="1"/>
  <c r="H274" i="1"/>
  <c r="G274" i="1"/>
  <c r="F274" i="1"/>
  <c r="E274" i="1"/>
  <c r="A274" i="1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J273" i="2"/>
  <c r="A273" i="2"/>
  <c r="G273" i="2" l="1"/>
  <c r="H273" i="2"/>
  <c r="I273" i="2"/>
  <c r="F273" i="2"/>
  <c r="K273" i="2" l="1"/>
  <c r="K68" i="1"/>
  <c r="D68" i="3" s="1"/>
  <c r="K69" i="1"/>
  <c r="D69" i="3" s="1"/>
  <c r="K70" i="1"/>
  <c r="D70" i="3" s="1"/>
  <c r="K71" i="1"/>
  <c r="D71" i="3" s="1"/>
  <c r="E264" i="3"/>
  <c r="K272" i="1" l="1"/>
  <c r="D272" i="3" s="1"/>
  <c r="K271" i="1"/>
  <c r="D271" i="3" s="1"/>
  <c r="K270" i="1"/>
  <c r="D270" i="3" s="1"/>
  <c r="K269" i="1"/>
  <c r="D269" i="3" s="1"/>
  <c r="K268" i="1"/>
  <c r="D268" i="3" s="1"/>
  <c r="K267" i="1"/>
  <c r="D267" i="3" s="1"/>
  <c r="K266" i="1"/>
  <c r="D266" i="3" s="1"/>
  <c r="K265" i="1"/>
  <c r="D265" i="3" s="1"/>
  <c r="K264" i="1"/>
  <c r="D264" i="3" s="1"/>
  <c r="K263" i="1"/>
  <c r="D263" i="3" s="1"/>
  <c r="K262" i="1"/>
  <c r="D262" i="3" s="1"/>
  <c r="K261" i="1"/>
  <c r="D261" i="3" s="1"/>
  <c r="K260" i="1"/>
  <c r="D260" i="3" s="1"/>
  <c r="K259" i="1"/>
  <c r="D259" i="3" s="1"/>
  <c r="K258" i="1"/>
  <c r="D258" i="3" s="1"/>
  <c r="K257" i="1"/>
  <c r="D257" i="3" s="1"/>
  <c r="K256" i="1"/>
  <c r="D256" i="3" s="1"/>
  <c r="K255" i="1"/>
  <c r="D255" i="3" s="1"/>
  <c r="K254" i="1"/>
  <c r="D254" i="3" s="1"/>
  <c r="K253" i="1"/>
  <c r="D253" i="3" s="1"/>
  <c r="K252" i="1"/>
  <c r="D252" i="3" s="1"/>
  <c r="K251" i="1"/>
  <c r="D251" i="3" s="1"/>
  <c r="K250" i="1"/>
  <c r="D250" i="3" s="1"/>
  <c r="K249" i="1"/>
  <c r="D249" i="3" s="1"/>
  <c r="K248" i="1"/>
  <c r="D248" i="3" s="1"/>
  <c r="K247" i="1"/>
  <c r="D247" i="3" s="1"/>
  <c r="K246" i="1"/>
  <c r="D246" i="3" s="1"/>
  <c r="K245" i="1"/>
  <c r="D245" i="3" s="1"/>
  <c r="K243" i="1"/>
  <c r="D243" i="3" s="1"/>
  <c r="K242" i="1"/>
  <c r="D242" i="3" s="1"/>
  <c r="K241" i="1"/>
  <c r="D241" i="3" s="1"/>
  <c r="K240" i="1"/>
  <c r="D240" i="3" s="1"/>
  <c r="K118" i="1"/>
  <c r="D118" i="3" s="1"/>
  <c r="K239" i="1"/>
  <c r="D239" i="3" s="1"/>
  <c r="K238" i="1"/>
  <c r="D238" i="3" s="1"/>
  <c r="K237" i="1"/>
  <c r="D237" i="3" s="1"/>
  <c r="K236" i="1"/>
  <c r="D236" i="3" s="1"/>
  <c r="K235" i="1"/>
  <c r="D235" i="3" s="1"/>
  <c r="K234" i="1"/>
  <c r="D234" i="3" s="1"/>
  <c r="K244" i="1"/>
  <c r="D244" i="3" s="1"/>
  <c r="K233" i="1"/>
  <c r="D233" i="3" s="1"/>
  <c r="K232" i="1"/>
  <c r="D232" i="3" s="1"/>
  <c r="K231" i="1"/>
  <c r="D231" i="3" s="1"/>
  <c r="K230" i="1"/>
  <c r="D230" i="3" s="1"/>
  <c r="K229" i="1"/>
  <c r="D229" i="3" s="1"/>
  <c r="K228" i="1"/>
  <c r="D228" i="3" s="1"/>
  <c r="K227" i="1"/>
  <c r="D227" i="3" s="1"/>
  <c r="K226" i="1"/>
  <c r="D226" i="3" s="1"/>
  <c r="K225" i="1"/>
  <c r="D225" i="3" s="1"/>
  <c r="K224" i="1"/>
  <c r="D224" i="3" s="1"/>
  <c r="K223" i="1"/>
  <c r="D223" i="3" s="1"/>
  <c r="K222" i="1"/>
  <c r="D222" i="3" s="1"/>
  <c r="K221" i="1"/>
  <c r="D221" i="3" s="1"/>
  <c r="K220" i="1"/>
  <c r="D220" i="3" s="1"/>
  <c r="K219" i="1"/>
  <c r="D219" i="3" s="1"/>
  <c r="K218" i="1"/>
  <c r="D218" i="3" s="1"/>
  <c r="K217" i="1"/>
  <c r="D217" i="3" s="1"/>
  <c r="K216" i="1"/>
  <c r="D216" i="3" s="1"/>
  <c r="K215" i="1"/>
  <c r="D215" i="3" s="1"/>
  <c r="K214" i="1"/>
  <c r="D214" i="3" s="1"/>
  <c r="K213" i="1"/>
  <c r="D213" i="3" s="1"/>
  <c r="K212" i="1"/>
  <c r="D212" i="3" s="1"/>
  <c r="K211" i="1"/>
  <c r="D211" i="3" s="1"/>
  <c r="K210" i="1"/>
  <c r="D210" i="3" s="1"/>
  <c r="K209" i="1"/>
  <c r="D209" i="3" s="1"/>
  <c r="K208" i="1"/>
  <c r="D208" i="3" s="1"/>
  <c r="K207" i="1"/>
  <c r="D207" i="3" s="1"/>
  <c r="K206" i="1"/>
  <c r="D206" i="3" s="1"/>
  <c r="K205" i="1"/>
  <c r="D205" i="3" s="1"/>
  <c r="K204" i="1"/>
  <c r="D204" i="3" s="1"/>
  <c r="K203" i="1"/>
  <c r="D203" i="3" s="1"/>
  <c r="K202" i="1"/>
  <c r="D202" i="3" s="1"/>
  <c r="K201" i="1"/>
  <c r="D201" i="3" s="1"/>
  <c r="K200" i="1"/>
  <c r="D200" i="3" s="1"/>
  <c r="K199" i="1"/>
  <c r="D199" i="3" s="1"/>
  <c r="K198" i="1"/>
  <c r="D198" i="3" s="1"/>
  <c r="K197" i="1"/>
  <c r="D197" i="3" s="1"/>
  <c r="K196" i="1"/>
  <c r="D196" i="3" s="1"/>
  <c r="K195" i="1"/>
  <c r="D195" i="3" s="1"/>
  <c r="K194" i="1"/>
  <c r="D194" i="3" s="1"/>
  <c r="K193" i="1"/>
  <c r="D193" i="3" s="1"/>
  <c r="K192" i="1"/>
  <c r="D192" i="3" s="1"/>
  <c r="K191" i="1"/>
  <c r="D191" i="3" s="1"/>
  <c r="K190" i="1"/>
  <c r="D190" i="3" s="1"/>
  <c r="K189" i="1"/>
  <c r="D189" i="3" s="1"/>
  <c r="K188" i="1"/>
  <c r="D188" i="3" s="1"/>
  <c r="K187" i="1"/>
  <c r="D187" i="3" s="1"/>
  <c r="K186" i="1"/>
  <c r="D186" i="3" s="1"/>
  <c r="K185" i="1"/>
  <c r="D185" i="3" s="1"/>
  <c r="K184" i="1"/>
  <c r="D184" i="3" s="1"/>
  <c r="K183" i="1"/>
  <c r="D183" i="3" s="1"/>
  <c r="K182" i="1"/>
  <c r="D182" i="3" s="1"/>
  <c r="K181" i="1"/>
  <c r="D181" i="3" s="1"/>
  <c r="K180" i="1"/>
  <c r="D180" i="3" s="1"/>
  <c r="K179" i="1"/>
  <c r="D179" i="3" s="1"/>
  <c r="K178" i="1"/>
  <c r="D178" i="3" s="1"/>
  <c r="K177" i="1"/>
  <c r="D177" i="3" s="1"/>
  <c r="K176" i="1"/>
  <c r="D176" i="3" s="1"/>
  <c r="K175" i="1"/>
  <c r="D175" i="3" s="1"/>
  <c r="K174" i="1"/>
  <c r="D174" i="3" s="1"/>
  <c r="K173" i="1"/>
  <c r="D173" i="3" s="1"/>
  <c r="K172" i="1"/>
  <c r="D172" i="3" s="1"/>
  <c r="K171" i="1"/>
  <c r="D171" i="3" s="1"/>
  <c r="K170" i="1"/>
  <c r="D170" i="3" s="1"/>
  <c r="K169" i="1"/>
  <c r="D169" i="3" s="1"/>
  <c r="K168" i="1"/>
  <c r="D168" i="3" s="1"/>
  <c r="K167" i="1"/>
  <c r="D167" i="3" s="1"/>
  <c r="K166" i="1"/>
  <c r="D166" i="3" s="1"/>
  <c r="K165" i="1"/>
  <c r="D165" i="3" s="1"/>
  <c r="K164" i="1"/>
  <c r="D164" i="3" s="1"/>
  <c r="K163" i="1"/>
  <c r="D163" i="3" s="1"/>
  <c r="K162" i="1"/>
  <c r="D162" i="3" s="1"/>
  <c r="K161" i="1"/>
  <c r="D161" i="3" s="1"/>
  <c r="K160" i="1"/>
  <c r="D160" i="3" s="1"/>
  <c r="K159" i="1"/>
  <c r="D159" i="3" s="1"/>
  <c r="K158" i="1"/>
  <c r="D158" i="3" s="1"/>
  <c r="K157" i="1"/>
  <c r="D157" i="3" s="1"/>
  <c r="K156" i="1"/>
  <c r="D156" i="3" s="1"/>
  <c r="K155" i="1"/>
  <c r="D155" i="3" s="1"/>
  <c r="K154" i="1"/>
  <c r="D154" i="3" s="1"/>
  <c r="K153" i="1"/>
  <c r="D153" i="3" s="1"/>
  <c r="K152" i="1"/>
  <c r="D152" i="3" s="1"/>
  <c r="K151" i="1"/>
  <c r="D151" i="3" s="1"/>
  <c r="K150" i="1"/>
  <c r="D150" i="3" s="1"/>
  <c r="K149" i="1"/>
  <c r="D149" i="3" s="1"/>
  <c r="K148" i="1"/>
  <c r="D148" i="3" s="1"/>
  <c r="K147" i="1"/>
  <c r="D147" i="3" s="1"/>
  <c r="K146" i="1"/>
  <c r="D146" i="3" s="1"/>
  <c r="K145" i="1"/>
  <c r="D145" i="3" s="1"/>
  <c r="K144" i="1"/>
  <c r="D144" i="3" s="1"/>
  <c r="K143" i="1"/>
  <c r="D143" i="3" s="1"/>
  <c r="K142" i="1"/>
  <c r="D142" i="3" s="1"/>
  <c r="K141" i="1"/>
  <c r="D141" i="3" s="1"/>
  <c r="K140" i="1"/>
  <c r="D140" i="3" s="1"/>
  <c r="K139" i="1"/>
  <c r="D139" i="3" s="1"/>
  <c r="K138" i="1"/>
  <c r="D138" i="3" s="1"/>
  <c r="K137" i="1"/>
  <c r="D137" i="3" s="1"/>
  <c r="K136" i="1"/>
  <c r="D136" i="3" s="1"/>
  <c r="K135" i="1"/>
  <c r="D135" i="3" s="1"/>
  <c r="K134" i="1"/>
  <c r="D134" i="3" s="1"/>
  <c r="K133" i="1"/>
  <c r="D133" i="3" s="1"/>
  <c r="K132" i="1"/>
  <c r="D132" i="3" s="1"/>
  <c r="K131" i="1"/>
  <c r="D131" i="3" s="1"/>
  <c r="K130" i="1"/>
  <c r="D130" i="3" s="1"/>
  <c r="K129" i="1"/>
  <c r="D129" i="3" s="1"/>
  <c r="K128" i="1"/>
  <c r="D128" i="3" s="1"/>
  <c r="K127" i="1"/>
  <c r="D127" i="3" s="1"/>
  <c r="K126" i="1"/>
  <c r="D126" i="3" s="1"/>
  <c r="K125" i="1"/>
  <c r="D125" i="3" s="1"/>
  <c r="K124" i="1"/>
  <c r="D124" i="3" s="1"/>
  <c r="K123" i="1"/>
  <c r="D123" i="3" s="1"/>
  <c r="K122" i="1"/>
  <c r="D122" i="3" s="1"/>
  <c r="K121" i="1"/>
  <c r="D121" i="3" s="1"/>
  <c r="K120" i="1"/>
  <c r="D120" i="3" s="1"/>
  <c r="K119" i="1"/>
  <c r="D119" i="3" s="1"/>
  <c r="K117" i="1"/>
  <c r="D117" i="3" s="1"/>
  <c r="K116" i="1"/>
  <c r="D116" i="3" s="1"/>
  <c r="K115" i="1"/>
  <c r="D115" i="3" s="1"/>
  <c r="K114" i="1"/>
  <c r="D114" i="3" s="1"/>
  <c r="K113" i="1"/>
  <c r="D113" i="3" s="1"/>
  <c r="K112" i="1"/>
  <c r="D112" i="3" s="1"/>
  <c r="K111" i="1"/>
  <c r="D111" i="3" s="1"/>
  <c r="K110" i="1"/>
  <c r="D110" i="3" s="1"/>
  <c r="K109" i="1"/>
  <c r="D109" i="3" s="1"/>
  <c r="K108" i="1"/>
  <c r="D108" i="3" s="1"/>
  <c r="K107" i="1"/>
  <c r="D107" i="3" s="1"/>
  <c r="K106" i="1"/>
  <c r="D106" i="3" s="1"/>
  <c r="K105" i="1"/>
  <c r="D105" i="3" s="1"/>
  <c r="K104" i="1"/>
  <c r="D104" i="3" s="1"/>
  <c r="K103" i="1"/>
  <c r="D103" i="3" s="1"/>
  <c r="K102" i="1"/>
  <c r="D102" i="3" s="1"/>
  <c r="K101" i="1"/>
  <c r="D101" i="3" s="1"/>
  <c r="K100" i="1"/>
  <c r="D100" i="3" s="1"/>
  <c r="K99" i="1"/>
  <c r="D99" i="3" s="1"/>
  <c r="K98" i="1"/>
  <c r="D98" i="3" s="1"/>
  <c r="K97" i="1"/>
  <c r="D97" i="3" s="1"/>
  <c r="K96" i="1"/>
  <c r="D96" i="3" s="1"/>
  <c r="K95" i="1"/>
  <c r="D95" i="3" s="1"/>
  <c r="K94" i="1"/>
  <c r="D94" i="3" s="1"/>
  <c r="K93" i="1"/>
  <c r="D93" i="3" s="1"/>
  <c r="K92" i="1"/>
  <c r="D92" i="3" s="1"/>
  <c r="K91" i="1"/>
  <c r="D91" i="3" s="1"/>
  <c r="K90" i="1"/>
  <c r="D90" i="3" s="1"/>
  <c r="K89" i="1"/>
  <c r="D89" i="3" s="1"/>
  <c r="K88" i="1"/>
  <c r="D88" i="3" s="1"/>
  <c r="K87" i="1"/>
  <c r="D87" i="3" s="1"/>
  <c r="K86" i="1"/>
  <c r="D86" i="3" s="1"/>
  <c r="K85" i="1"/>
  <c r="D85" i="3" s="1"/>
  <c r="K84" i="1"/>
  <c r="D84" i="3" s="1"/>
  <c r="K83" i="1"/>
  <c r="D83" i="3" s="1"/>
  <c r="K82" i="1"/>
  <c r="D82" i="3" s="1"/>
  <c r="K81" i="1"/>
  <c r="D81" i="3" s="1"/>
  <c r="K80" i="1"/>
  <c r="D80" i="3" s="1"/>
  <c r="K79" i="1"/>
  <c r="D79" i="3" s="1"/>
  <c r="K78" i="1"/>
  <c r="D78" i="3" s="1"/>
  <c r="K77" i="1"/>
  <c r="D77" i="3" s="1"/>
  <c r="K76" i="1"/>
  <c r="D76" i="3" s="1"/>
  <c r="K75" i="1"/>
  <c r="D75" i="3" s="1"/>
  <c r="K74" i="1"/>
  <c r="D74" i="3" s="1"/>
  <c r="K73" i="1"/>
  <c r="D73" i="3" s="1"/>
  <c r="K72" i="1"/>
  <c r="D72" i="3" s="1"/>
  <c r="K67" i="1"/>
  <c r="D67" i="3" s="1"/>
  <c r="K66" i="1"/>
  <c r="D66" i="3" s="1"/>
  <c r="K65" i="1"/>
  <c r="D65" i="3" s="1"/>
  <c r="K64" i="1"/>
  <c r="D64" i="3" s="1"/>
  <c r="K63" i="1"/>
  <c r="D63" i="3" s="1"/>
  <c r="K62" i="1"/>
  <c r="D62" i="3" s="1"/>
  <c r="K61" i="1"/>
  <c r="D61" i="3" s="1"/>
  <c r="K60" i="1"/>
  <c r="D60" i="3" s="1"/>
  <c r="K59" i="1"/>
  <c r="D59" i="3" s="1"/>
  <c r="K58" i="1"/>
  <c r="D58" i="3" s="1"/>
  <c r="K57" i="1"/>
  <c r="D57" i="3" s="1"/>
  <c r="K56" i="1"/>
  <c r="D56" i="3" s="1"/>
  <c r="K55" i="1"/>
  <c r="D55" i="3" s="1"/>
  <c r="K54" i="1"/>
  <c r="D54" i="3" s="1"/>
  <c r="K53" i="1"/>
  <c r="D53" i="3" s="1"/>
  <c r="K52" i="1"/>
  <c r="D52" i="3" s="1"/>
  <c r="K49" i="1"/>
  <c r="D49" i="3" s="1"/>
  <c r="K51" i="1"/>
  <c r="D51" i="3" s="1"/>
  <c r="K50" i="1"/>
  <c r="D50" i="3" s="1"/>
  <c r="K48" i="1"/>
  <c r="D48" i="3" s="1"/>
  <c r="K47" i="1"/>
  <c r="D47" i="3" s="1"/>
  <c r="K46" i="1"/>
  <c r="D46" i="3" s="1"/>
  <c r="K45" i="1"/>
  <c r="D45" i="3" s="1"/>
  <c r="K44" i="1"/>
  <c r="D44" i="3" s="1"/>
  <c r="K43" i="1"/>
  <c r="D43" i="3" s="1"/>
  <c r="K42" i="1"/>
  <c r="D42" i="3" s="1"/>
  <c r="K41" i="1"/>
  <c r="D41" i="3" s="1"/>
  <c r="K40" i="1"/>
  <c r="D40" i="3" s="1"/>
  <c r="K39" i="1"/>
  <c r="D39" i="3" s="1"/>
  <c r="K38" i="1"/>
  <c r="D38" i="3" s="1"/>
  <c r="K37" i="1"/>
  <c r="D37" i="3" s="1"/>
  <c r="K36" i="1"/>
  <c r="D36" i="3" s="1"/>
  <c r="K35" i="1"/>
  <c r="D35" i="3" s="1"/>
  <c r="K34" i="1"/>
  <c r="D34" i="3" s="1"/>
  <c r="K33" i="1"/>
  <c r="D33" i="3" s="1"/>
  <c r="K32" i="1"/>
  <c r="D32" i="3" s="1"/>
  <c r="K31" i="1"/>
  <c r="D31" i="3" s="1"/>
  <c r="K30" i="1"/>
  <c r="D30" i="3" s="1"/>
  <c r="K29" i="1"/>
  <c r="D29" i="3" s="1"/>
  <c r="K28" i="1"/>
  <c r="D28" i="3" s="1"/>
  <c r="K27" i="1"/>
  <c r="D27" i="3" s="1"/>
  <c r="K26" i="1"/>
  <c r="D26" i="3" s="1"/>
  <c r="K25" i="1"/>
  <c r="D25" i="3" s="1"/>
  <c r="K24" i="1"/>
  <c r="D24" i="3" s="1"/>
  <c r="K23" i="1"/>
  <c r="D23" i="3" s="1"/>
  <c r="K22" i="1"/>
  <c r="D22" i="3" s="1"/>
  <c r="K21" i="1"/>
  <c r="D21" i="3" s="1"/>
  <c r="K20" i="1"/>
  <c r="D20" i="3" s="1"/>
  <c r="K19" i="1"/>
  <c r="D19" i="3" s="1"/>
  <c r="K18" i="1"/>
  <c r="D18" i="3" s="1"/>
  <c r="K17" i="1"/>
  <c r="D17" i="3" s="1"/>
  <c r="K16" i="1"/>
  <c r="D16" i="3" s="1"/>
  <c r="K15" i="1"/>
  <c r="D15" i="3" s="1"/>
  <c r="K14" i="1"/>
  <c r="D14" i="3" s="1"/>
  <c r="K13" i="1"/>
  <c r="D13" i="3" s="1"/>
  <c r="K12" i="1"/>
  <c r="D12" i="3" s="1"/>
  <c r="K11" i="1"/>
  <c r="D11" i="3" s="1"/>
  <c r="K10" i="1"/>
  <c r="D10" i="3" s="1"/>
  <c r="K9" i="1"/>
  <c r="D9" i="3" s="1"/>
  <c r="F264" i="3" l="1"/>
  <c r="E268" i="3" l="1"/>
  <c r="F268" i="3" s="1"/>
  <c r="E259" i="3"/>
  <c r="F259" i="3" s="1"/>
  <c r="E260" i="3"/>
  <c r="F260" i="3" s="1"/>
  <c r="E261" i="3"/>
  <c r="F261" i="3" s="1"/>
  <c r="E262" i="3"/>
  <c r="F262" i="3" s="1"/>
  <c r="E263" i="3"/>
  <c r="F263" i="3" s="1"/>
  <c r="E265" i="3"/>
  <c r="F265" i="3" s="1"/>
  <c r="E266" i="3"/>
  <c r="F266" i="3" s="1"/>
  <c r="E267" i="3"/>
  <c r="F267" i="3" s="1"/>
  <c r="E269" i="3"/>
  <c r="F269" i="3" s="1"/>
  <c r="E270" i="3"/>
  <c r="F270" i="3" s="1"/>
  <c r="E251" i="3"/>
  <c r="F251" i="3" s="1"/>
  <c r="E252" i="3"/>
  <c r="F252" i="3" s="1"/>
  <c r="E253" i="3"/>
  <c r="F253" i="3" s="1"/>
  <c r="E254" i="3"/>
  <c r="F254" i="3" s="1"/>
  <c r="E255" i="3"/>
  <c r="F255" i="3" s="1"/>
  <c r="E256" i="3"/>
  <c r="F256" i="3" s="1"/>
  <c r="E257" i="3"/>
  <c r="F257" i="3" s="1"/>
  <c r="E258" i="3"/>
  <c r="F258" i="3" s="1"/>
  <c r="E243" i="3"/>
  <c r="F243" i="3" s="1"/>
  <c r="E244" i="3"/>
  <c r="F244" i="3" s="1"/>
  <c r="E245" i="3"/>
  <c r="F245" i="3" s="1"/>
  <c r="E246" i="3"/>
  <c r="F246" i="3" s="1"/>
  <c r="E247" i="3"/>
  <c r="F247" i="3" s="1"/>
  <c r="E248" i="3"/>
  <c r="F248" i="3" s="1"/>
  <c r="E249" i="3"/>
  <c r="F249" i="3" s="1"/>
  <c r="E250" i="3"/>
  <c r="F250" i="3" s="1"/>
  <c r="E228" i="3"/>
  <c r="F228" i="3" s="1"/>
  <c r="E229" i="3"/>
  <c r="F229" i="3" s="1"/>
  <c r="E230" i="3"/>
  <c r="F230" i="3" s="1"/>
  <c r="E231" i="3"/>
  <c r="F231" i="3" s="1"/>
  <c r="E232" i="3"/>
  <c r="F232" i="3" s="1"/>
  <c r="E233" i="3"/>
  <c r="F233" i="3" s="1"/>
  <c r="E234" i="3"/>
  <c r="F234" i="3" s="1"/>
  <c r="E235" i="3"/>
  <c r="F235" i="3" s="1"/>
  <c r="E236" i="3"/>
  <c r="F236" i="3" s="1"/>
  <c r="E237" i="3"/>
  <c r="F237" i="3" s="1"/>
  <c r="E238" i="3"/>
  <c r="F238" i="3" s="1"/>
  <c r="E239" i="3"/>
  <c r="F239" i="3" s="1"/>
  <c r="E240" i="3"/>
  <c r="F240" i="3" s="1"/>
  <c r="E241" i="3"/>
  <c r="F241" i="3" s="1"/>
  <c r="E242" i="3"/>
  <c r="F242" i="3" s="1"/>
  <c r="E216" i="3"/>
  <c r="F216" i="3" s="1"/>
  <c r="E217" i="3"/>
  <c r="F217" i="3" s="1"/>
  <c r="E218" i="3"/>
  <c r="F218" i="3" s="1"/>
  <c r="E219" i="3"/>
  <c r="F219" i="3" s="1"/>
  <c r="E220" i="3"/>
  <c r="F220" i="3" s="1"/>
  <c r="E221" i="3"/>
  <c r="F221" i="3" s="1"/>
  <c r="E222" i="3"/>
  <c r="F222" i="3" s="1"/>
  <c r="E223" i="3"/>
  <c r="F223" i="3" s="1"/>
  <c r="E224" i="3"/>
  <c r="F224" i="3" s="1"/>
  <c r="E225" i="3"/>
  <c r="F225" i="3" s="1"/>
  <c r="E226" i="3"/>
  <c r="F226" i="3" s="1"/>
  <c r="E227" i="3"/>
  <c r="F227" i="3" s="1"/>
  <c r="E206" i="3"/>
  <c r="F206" i="3" s="1"/>
  <c r="E207" i="3"/>
  <c r="F207" i="3" s="1"/>
  <c r="E208" i="3"/>
  <c r="F208" i="3" s="1"/>
  <c r="E209" i="3"/>
  <c r="F209" i="3" s="1"/>
  <c r="E210" i="3"/>
  <c r="F210" i="3" s="1"/>
  <c r="E211" i="3"/>
  <c r="F211" i="3" s="1"/>
  <c r="E212" i="3"/>
  <c r="F212" i="3" s="1"/>
  <c r="E213" i="3"/>
  <c r="F213" i="3" s="1"/>
  <c r="E214" i="3"/>
  <c r="F214" i="3" s="1"/>
  <c r="E215" i="3"/>
  <c r="F215" i="3" s="1"/>
  <c r="E194" i="3"/>
  <c r="F194" i="3" s="1"/>
  <c r="E195" i="3"/>
  <c r="F195" i="3" s="1"/>
  <c r="E196" i="3"/>
  <c r="F196" i="3" s="1"/>
  <c r="E197" i="3"/>
  <c r="F197" i="3" s="1"/>
  <c r="E198" i="3"/>
  <c r="F198" i="3" s="1"/>
  <c r="E199" i="3"/>
  <c r="F199" i="3" s="1"/>
  <c r="E200" i="3"/>
  <c r="F200" i="3" s="1"/>
  <c r="E201" i="3"/>
  <c r="F201" i="3" s="1"/>
  <c r="E202" i="3"/>
  <c r="F202" i="3" s="1"/>
  <c r="E203" i="3"/>
  <c r="F203" i="3" s="1"/>
  <c r="E204" i="3"/>
  <c r="F204" i="3" s="1"/>
  <c r="E205" i="3"/>
  <c r="F205" i="3" s="1"/>
  <c r="E183" i="3"/>
  <c r="F183" i="3" s="1"/>
  <c r="E184" i="3"/>
  <c r="F184" i="3" s="1"/>
  <c r="E185" i="3"/>
  <c r="F185" i="3" s="1"/>
  <c r="E186" i="3"/>
  <c r="F186" i="3" s="1"/>
  <c r="E187" i="3"/>
  <c r="F187" i="3" s="1"/>
  <c r="E188" i="3"/>
  <c r="F188" i="3" s="1"/>
  <c r="E189" i="3"/>
  <c r="F189" i="3" s="1"/>
  <c r="E190" i="3"/>
  <c r="F190" i="3" s="1"/>
  <c r="E191" i="3"/>
  <c r="F191" i="3" s="1"/>
  <c r="E192" i="3"/>
  <c r="F192" i="3" s="1"/>
  <c r="E193" i="3"/>
  <c r="F193" i="3" s="1"/>
  <c r="E170" i="3"/>
  <c r="F170" i="3" s="1"/>
  <c r="E171" i="3"/>
  <c r="F171" i="3" s="1"/>
  <c r="E172" i="3"/>
  <c r="F172" i="3" s="1"/>
  <c r="E173" i="3"/>
  <c r="F173" i="3" s="1"/>
  <c r="E174" i="3"/>
  <c r="F174" i="3" s="1"/>
  <c r="E175" i="3"/>
  <c r="F175" i="3" s="1"/>
  <c r="E176" i="3"/>
  <c r="F176" i="3" s="1"/>
  <c r="E177" i="3"/>
  <c r="F177" i="3" s="1"/>
  <c r="E178" i="3"/>
  <c r="F178" i="3" s="1"/>
  <c r="E179" i="3"/>
  <c r="F179" i="3" s="1"/>
  <c r="E180" i="3"/>
  <c r="F180" i="3" s="1"/>
  <c r="E181" i="3"/>
  <c r="F181" i="3" s="1"/>
  <c r="E182" i="3"/>
  <c r="F182" i="3" s="1"/>
  <c r="E161" i="3"/>
  <c r="F161" i="3" s="1"/>
  <c r="E162" i="3"/>
  <c r="F162" i="3" s="1"/>
  <c r="E163" i="3"/>
  <c r="F163" i="3" s="1"/>
  <c r="E164" i="3"/>
  <c r="F164" i="3" s="1"/>
  <c r="E165" i="3"/>
  <c r="F165" i="3" s="1"/>
  <c r="E166" i="3"/>
  <c r="F166" i="3" s="1"/>
  <c r="E167" i="3"/>
  <c r="F167" i="3" s="1"/>
  <c r="E168" i="3"/>
  <c r="F168" i="3" s="1"/>
  <c r="E169" i="3"/>
  <c r="F169" i="3" s="1"/>
  <c r="E150" i="3"/>
  <c r="F150" i="3" s="1"/>
  <c r="E151" i="3"/>
  <c r="F151" i="3" s="1"/>
  <c r="E152" i="3"/>
  <c r="F152" i="3" s="1"/>
  <c r="E153" i="3"/>
  <c r="F153" i="3" s="1"/>
  <c r="E154" i="3"/>
  <c r="F154" i="3" s="1"/>
  <c r="E155" i="3"/>
  <c r="F155" i="3" s="1"/>
  <c r="E156" i="3"/>
  <c r="F156" i="3" s="1"/>
  <c r="E157" i="3"/>
  <c r="F157" i="3" s="1"/>
  <c r="E158" i="3"/>
  <c r="F158" i="3" s="1"/>
  <c r="E159" i="3"/>
  <c r="F159" i="3" s="1"/>
  <c r="E160" i="3"/>
  <c r="F160" i="3" s="1"/>
  <c r="E141" i="3"/>
  <c r="F141" i="3" s="1"/>
  <c r="E142" i="3"/>
  <c r="F142" i="3" s="1"/>
  <c r="E143" i="3"/>
  <c r="F143" i="3" s="1"/>
  <c r="E144" i="3"/>
  <c r="F144" i="3" s="1"/>
  <c r="E145" i="3"/>
  <c r="F145" i="3" s="1"/>
  <c r="E146" i="3"/>
  <c r="F146" i="3" s="1"/>
  <c r="E147" i="3"/>
  <c r="F147" i="3" s="1"/>
  <c r="E148" i="3"/>
  <c r="F148" i="3" s="1"/>
  <c r="E149" i="3"/>
  <c r="F149" i="3" s="1"/>
  <c r="E132" i="3"/>
  <c r="F132" i="3" s="1"/>
  <c r="E133" i="3"/>
  <c r="F133" i="3" s="1"/>
  <c r="E134" i="3"/>
  <c r="F134" i="3" s="1"/>
  <c r="E135" i="3"/>
  <c r="F135" i="3" s="1"/>
  <c r="E136" i="3"/>
  <c r="F136" i="3" s="1"/>
  <c r="E137" i="3"/>
  <c r="F137" i="3" s="1"/>
  <c r="E138" i="3"/>
  <c r="F138" i="3" s="1"/>
  <c r="E139" i="3"/>
  <c r="F139" i="3" s="1"/>
  <c r="E140" i="3"/>
  <c r="F140" i="3" s="1"/>
  <c r="E122" i="3"/>
  <c r="F122" i="3" s="1"/>
  <c r="E123" i="3"/>
  <c r="F123" i="3" s="1"/>
  <c r="E124" i="3"/>
  <c r="F124" i="3" s="1"/>
  <c r="E125" i="3"/>
  <c r="F125" i="3" s="1"/>
  <c r="E126" i="3"/>
  <c r="F126" i="3" s="1"/>
  <c r="E127" i="3"/>
  <c r="F127" i="3" s="1"/>
  <c r="E128" i="3"/>
  <c r="F128" i="3" s="1"/>
  <c r="E129" i="3"/>
  <c r="F129" i="3" s="1"/>
  <c r="E130" i="3"/>
  <c r="F130" i="3" s="1"/>
  <c r="E131" i="3"/>
  <c r="F131" i="3" s="1"/>
  <c r="E106" i="3"/>
  <c r="F106" i="3" s="1"/>
  <c r="E107" i="3"/>
  <c r="F107" i="3" s="1"/>
  <c r="E108" i="3"/>
  <c r="F108" i="3" s="1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119" i="3"/>
  <c r="F119" i="3" s="1"/>
  <c r="E120" i="3"/>
  <c r="F120" i="3" s="1"/>
  <c r="E121" i="3"/>
  <c r="F121" i="3" s="1"/>
  <c r="E95" i="3"/>
  <c r="F95" i="3" s="1"/>
  <c r="E96" i="3"/>
  <c r="F96" i="3" s="1"/>
  <c r="E97" i="3"/>
  <c r="F97" i="3" s="1"/>
  <c r="E98" i="3"/>
  <c r="F98" i="3" s="1"/>
  <c r="E99" i="3"/>
  <c r="F99" i="3" s="1"/>
  <c r="E100" i="3"/>
  <c r="F100" i="3" s="1"/>
  <c r="E101" i="3"/>
  <c r="F101" i="3" s="1"/>
  <c r="E102" i="3"/>
  <c r="F102" i="3" s="1"/>
  <c r="E103" i="3"/>
  <c r="F103" i="3" s="1"/>
  <c r="E104" i="3"/>
  <c r="F104" i="3" s="1"/>
  <c r="E105" i="3"/>
  <c r="F105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94" i="3"/>
  <c r="F94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50" i="3"/>
  <c r="F50" i="3" s="1"/>
  <c r="E51" i="3"/>
  <c r="F51" i="3" s="1"/>
  <c r="E49" i="3"/>
  <c r="F49" i="3" s="1"/>
  <c r="E52" i="3"/>
  <c r="F52" i="3" s="1"/>
  <c r="E53" i="3"/>
  <c r="F53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9" i="3"/>
  <c r="F9" i="3" s="1"/>
  <c r="E10" i="3"/>
  <c r="F10" i="3" s="1"/>
  <c r="E11" i="3"/>
  <c r="F11" i="3" s="1"/>
  <c r="E8" i="3" l="1"/>
  <c r="K8" i="1" l="1"/>
  <c r="K274" i="1" s="1"/>
  <c r="D8" i="3" l="1"/>
  <c r="D273" i="3" s="1"/>
  <c r="F8" i="3" l="1"/>
  <c r="E272" i="3"/>
  <c r="F272" i="3" s="1"/>
  <c r="E271" i="3" l="1"/>
  <c r="E273" i="3" s="1"/>
  <c r="F271" i="3" l="1"/>
  <c r="F273" i="3" s="1"/>
</calcChain>
</file>

<file path=xl/sharedStrings.xml><?xml version="1.0" encoding="utf-8"?>
<sst xmlns="http://schemas.openxmlformats.org/spreadsheetml/2006/main" count="872" uniqueCount="298">
  <si>
    <t>AOS</t>
  </si>
  <si>
    <t>Acton</t>
  </si>
  <si>
    <t>Alexander</t>
  </si>
  <si>
    <t>Appleton</t>
  </si>
  <si>
    <t>Athens Public Schools</t>
  </si>
  <si>
    <t>Auburn</t>
  </si>
  <si>
    <t>Augusta</t>
  </si>
  <si>
    <t>Baileyville</t>
  </si>
  <si>
    <t>Bangor</t>
  </si>
  <si>
    <t>Bar Harbor</t>
  </si>
  <si>
    <t>Beals</t>
  </si>
  <si>
    <t>Beddington</t>
  </si>
  <si>
    <t>Biddeford</t>
  </si>
  <si>
    <t>Blue Hill</t>
  </si>
  <si>
    <t>Bowerbank</t>
  </si>
  <si>
    <t>Bremen</t>
  </si>
  <si>
    <t>Brewer</t>
  </si>
  <si>
    <t>Bridgewater</t>
  </si>
  <si>
    <t>Brighton Plt. Public Schools</t>
  </si>
  <si>
    <t>Bristol</t>
  </si>
  <si>
    <t>Brooklin</t>
  </si>
  <si>
    <t>Brooksville</t>
  </si>
  <si>
    <t>Brunswick</t>
  </si>
  <si>
    <t>Calais</t>
  </si>
  <si>
    <t>Cape Elizabeth</t>
  </si>
  <si>
    <t>Caratunk</t>
  </si>
  <si>
    <t>Carroll Plt.</t>
  </si>
  <si>
    <t>Castine</t>
  </si>
  <si>
    <t>Caswell</t>
  </si>
  <si>
    <t>Charlotte</t>
  </si>
  <si>
    <t>Cherryfield Public Schools</t>
  </si>
  <si>
    <t>Cooper</t>
  </si>
  <si>
    <t>Coplin Plt.</t>
  </si>
  <si>
    <t>Cranberry Isles</t>
  </si>
  <si>
    <t>Crawford</t>
  </si>
  <si>
    <t>Cutler</t>
  </si>
  <si>
    <t>Damariscotta</t>
  </si>
  <si>
    <t>Deblois</t>
  </si>
  <si>
    <t>Dedham</t>
  </si>
  <si>
    <t>Dennistown Plt.</t>
  </si>
  <si>
    <t>Dennysville</t>
  </si>
  <si>
    <t>Drew Plt.</t>
  </si>
  <si>
    <t>East Machias</t>
  </si>
  <si>
    <t>East Millinocket</t>
  </si>
  <si>
    <t>Easton</t>
  </si>
  <si>
    <t>Eastport</t>
  </si>
  <si>
    <t>Edgecomb</t>
  </si>
  <si>
    <t>Eustis Public Schools</t>
  </si>
  <si>
    <t>Falmouth</t>
  </si>
  <si>
    <t>Fayette</t>
  </si>
  <si>
    <t>Georgetown</t>
  </si>
  <si>
    <t>Gilead</t>
  </si>
  <si>
    <t>Glenburn</t>
  </si>
  <si>
    <t>Glenwood Plt.</t>
  </si>
  <si>
    <t>Gorham</t>
  </si>
  <si>
    <t>Grand Isle</t>
  </si>
  <si>
    <t>Greenbush</t>
  </si>
  <si>
    <t>Greenville</t>
  </si>
  <si>
    <t>Harmony</t>
  </si>
  <si>
    <t>Hermon</t>
  </si>
  <si>
    <t>Highland Plt.</t>
  </si>
  <si>
    <t>Hope</t>
  </si>
  <si>
    <t>Isle Au Haut</t>
  </si>
  <si>
    <t>Islesboro</t>
  </si>
  <si>
    <t>Jefferson</t>
  </si>
  <si>
    <t>Jonesboro</t>
  </si>
  <si>
    <t>Jonesport</t>
  </si>
  <si>
    <t>Kingsbury Plt.</t>
  </si>
  <si>
    <t>Kittery</t>
  </si>
  <si>
    <t>Lake View Plt.</t>
  </si>
  <si>
    <t>Lakeville</t>
  </si>
  <si>
    <t>Lewiston</t>
  </si>
  <si>
    <t>Lincoln Plt.</t>
  </si>
  <si>
    <t>Lincolnville</t>
  </si>
  <si>
    <t>Lisbon</t>
  </si>
  <si>
    <t>Frenchboro</t>
  </si>
  <si>
    <t>Lowell</t>
  </si>
  <si>
    <t>Machias</t>
  </si>
  <si>
    <t>Machiasport</t>
  </si>
  <si>
    <t>Macwahoc Plt.</t>
  </si>
  <si>
    <t>Madawaska</t>
  </si>
  <si>
    <t>Marshfield</t>
  </si>
  <si>
    <t>Meddybemps</t>
  </si>
  <si>
    <t>Medway</t>
  </si>
  <si>
    <t>Milford</t>
  </si>
  <si>
    <t>Millinocket</t>
  </si>
  <si>
    <t>Monhegan Plt</t>
  </si>
  <si>
    <t>Mount Desert</t>
  </si>
  <si>
    <t>Nashville Plt.</t>
  </si>
  <si>
    <t>Newcastle</t>
  </si>
  <si>
    <t>New Sweden</t>
  </si>
  <si>
    <t>Nobleboro</t>
  </si>
  <si>
    <t>Northfield</t>
  </si>
  <si>
    <t>Orient</t>
  </si>
  <si>
    <t>Orrington</t>
  </si>
  <si>
    <t>Otis</t>
  </si>
  <si>
    <t>Pembroke</t>
  </si>
  <si>
    <t>Penobscot</t>
  </si>
  <si>
    <t>Perry</t>
  </si>
  <si>
    <t>Pleasant Rdge Pl</t>
  </si>
  <si>
    <t>Portage Lake</t>
  </si>
  <si>
    <t>Portland</t>
  </si>
  <si>
    <t>Long Island</t>
  </si>
  <si>
    <t>Princeton</t>
  </si>
  <si>
    <t>Reed Plt.</t>
  </si>
  <si>
    <t>Robbinston</t>
  </si>
  <si>
    <t>Roque Bluffs</t>
  </si>
  <si>
    <t>Sanford</t>
  </si>
  <si>
    <t>Scarborough</t>
  </si>
  <si>
    <t>Seboeis Plt.</t>
  </si>
  <si>
    <t>Sedgwick</t>
  </si>
  <si>
    <t>Shirley</t>
  </si>
  <si>
    <t>South Bristol</t>
  </si>
  <si>
    <t>Southport</t>
  </si>
  <si>
    <t>South Portland</t>
  </si>
  <si>
    <t>Southwest Harbor</t>
  </si>
  <si>
    <t>Surry</t>
  </si>
  <si>
    <t>Talmadge</t>
  </si>
  <si>
    <t>The Forks Plt.</t>
  </si>
  <si>
    <t>Tremont</t>
  </si>
  <si>
    <t>Trenton</t>
  </si>
  <si>
    <t>Upton</t>
  </si>
  <si>
    <t>Vanceboro</t>
  </si>
  <si>
    <t>Vassalboro</t>
  </si>
  <si>
    <t>Veazie</t>
  </si>
  <si>
    <t>Waite</t>
  </si>
  <si>
    <t>Waterville</t>
  </si>
  <si>
    <t>Wesley</t>
  </si>
  <si>
    <t>Westbrook</t>
  </si>
  <si>
    <t>West Forks</t>
  </si>
  <si>
    <t>Westmanland</t>
  </si>
  <si>
    <t>Whiting</t>
  </si>
  <si>
    <t>Whitneyville</t>
  </si>
  <si>
    <t>Willimantic</t>
  </si>
  <si>
    <t>Winslow</t>
  </si>
  <si>
    <t>Winthrop</t>
  </si>
  <si>
    <t>Woodland</t>
  </si>
  <si>
    <t>Woodville</t>
  </si>
  <si>
    <t>Yarmouth</t>
  </si>
  <si>
    <t>York</t>
  </si>
  <si>
    <t>Baring Plt.</t>
  </si>
  <si>
    <t>Medford</t>
  </si>
  <si>
    <t>Carrabassett Val</t>
  </si>
  <si>
    <t>Beaver Cove</t>
  </si>
  <si>
    <t>Chebeague Island</t>
  </si>
  <si>
    <t>RSU 79/MSAD 01</t>
  </si>
  <si>
    <t>RSU 03/MSAD 03</t>
  </si>
  <si>
    <t>RSU 80/MSAD 04</t>
  </si>
  <si>
    <t>RSU 06/MSAD 06</t>
  </si>
  <si>
    <t>RSU 07/MSAD 07</t>
  </si>
  <si>
    <t>RSU 08/MSAD 08</t>
  </si>
  <si>
    <t>MSAD 10</t>
  </si>
  <si>
    <t>RSU 11/MSAD 11</t>
  </si>
  <si>
    <t>RSU 82/MSAD 12</t>
  </si>
  <si>
    <t>RSU 83/MSAD 13</t>
  </si>
  <si>
    <t>RSU 84/MSAD 14</t>
  </si>
  <si>
    <t>RSU 15/MSAD 15</t>
  </si>
  <si>
    <t>RSU 17/MSAD 17</t>
  </si>
  <si>
    <t>RSU 85/MSAD 19</t>
  </si>
  <si>
    <t>RSU 86/MSAD 20</t>
  </si>
  <si>
    <t>RSU 87/MSAD 23</t>
  </si>
  <si>
    <t>RSU 88/MSAD 24</t>
  </si>
  <si>
    <t>MSAD 27</t>
  </si>
  <si>
    <t>RSU 28/MSAD 28</t>
  </si>
  <si>
    <t>RSU 29/MSAD 29</t>
  </si>
  <si>
    <t>RSU 30/MSAD 30</t>
  </si>
  <si>
    <t>RSU 31/MSAD 31</t>
  </si>
  <si>
    <t>RSU 32/MSAD 32</t>
  </si>
  <si>
    <t>RSU 33/MSAD 33</t>
  </si>
  <si>
    <t>RSU 35/MSAD 35</t>
  </si>
  <si>
    <t>RSU 37/MSAD 37</t>
  </si>
  <si>
    <t>RSU 40/MSAD 40</t>
  </si>
  <si>
    <t>RSU 41/MSAD 41</t>
  </si>
  <si>
    <t>RSU 42/MSAD 42</t>
  </si>
  <si>
    <t>RSU 44/MSAD 44</t>
  </si>
  <si>
    <t>RSU 45/MSAD 45</t>
  </si>
  <si>
    <t>MSAD 46</t>
  </si>
  <si>
    <t>RSU 49/MSAD 49</t>
  </si>
  <si>
    <t>RSU 51/MSAD 51</t>
  </si>
  <si>
    <t>RSU 52/MSAD 52</t>
  </si>
  <si>
    <t>RSU 53/MSAD 53</t>
  </si>
  <si>
    <t>RSU 54/MSAD 54</t>
  </si>
  <si>
    <t>RSU 55/MSAD 55</t>
  </si>
  <si>
    <t>RSU 57/MSAD 57</t>
  </si>
  <si>
    <t>RSU 58/MSAD 58</t>
  </si>
  <si>
    <t>RSU 59/MSAD 59</t>
  </si>
  <si>
    <t>RSU 60/MSAD 60</t>
  </si>
  <si>
    <t>RSU 61/MSAD 61</t>
  </si>
  <si>
    <t>RSU 63/MSAD 63</t>
  </si>
  <si>
    <t>RSU 64/MSAD 64</t>
  </si>
  <si>
    <t>RSU 65/MSAD 65</t>
  </si>
  <si>
    <t>RSU 68/MSAD 68</t>
  </si>
  <si>
    <t>RSU 70/MSAD 70</t>
  </si>
  <si>
    <t>RSU 72/MSAD 72</t>
  </si>
  <si>
    <t>RSU 74/MSAD 74</t>
  </si>
  <si>
    <t>RSU 75/MSAD 75</t>
  </si>
  <si>
    <t>MSAD 76</t>
  </si>
  <si>
    <t>Indian Island</t>
  </si>
  <si>
    <t>Indian Township</t>
  </si>
  <si>
    <t>Pleasant Point</t>
  </si>
  <si>
    <t>RSU 01 - LKRSU</t>
  </si>
  <si>
    <t>RSU 02</t>
  </si>
  <si>
    <t>RSU 04</t>
  </si>
  <si>
    <t>RSU 05</t>
  </si>
  <si>
    <t>RSU 09</t>
  </si>
  <si>
    <t>RSU 10</t>
  </si>
  <si>
    <t>RSU 12</t>
  </si>
  <si>
    <t>RSU 13</t>
  </si>
  <si>
    <t>RSU 14</t>
  </si>
  <si>
    <t>RSU 16</t>
  </si>
  <si>
    <t>RSU 18</t>
  </si>
  <si>
    <t>RSU 19</t>
  </si>
  <si>
    <t>RSU 20</t>
  </si>
  <si>
    <t>RSU 21</t>
  </si>
  <si>
    <t>RSU 22</t>
  </si>
  <si>
    <t>RSU 23</t>
  </si>
  <si>
    <t>RSU 24</t>
  </si>
  <si>
    <t>RSU 25</t>
  </si>
  <si>
    <t>RSU 26</t>
  </si>
  <si>
    <t>RSU 34</t>
  </si>
  <si>
    <t>RSU 38</t>
  </si>
  <si>
    <t>RSU 39</t>
  </si>
  <si>
    <t>RSU 50</t>
  </si>
  <si>
    <t>RSU 67</t>
  </si>
  <si>
    <t>RSU 73</t>
  </si>
  <si>
    <t>RSU 78</t>
  </si>
  <si>
    <t>Boothbay-Boothbay Hbr CSD</t>
  </si>
  <si>
    <t>Mt Desert CSD</t>
  </si>
  <si>
    <t>Airline CSD</t>
  </si>
  <si>
    <t>East Range CSD</t>
  </si>
  <si>
    <t>Deer Isle-Stonington CSD</t>
  </si>
  <si>
    <t>Great Salt Bay CSD</t>
  </si>
  <si>
    <t>Moosabec CSD</t>
  </si>
  <si>
    <t>Wells-Ogunquit CSD</t>
  </si>
  <si>
    <t>Five Town CSD</t>
  </si>
  <si>
    <t>Less</t>
  </si>
  <si>
    <t>MaineCare</t>
  </si>
  <si>
    <t>Seed Adj</t>
  </si>
  <si>
    <t>Private</t>
  </si>
  <si>
    <t>Public</t>
  </si>
  <si>
    <t>Total</t>
  </si>
  <si>
    <t>Negative means take subsidy away</t>
  </si>
  <si>
    <t>Positive means put back subsidy</t>
  </si>
  <si>
    <t>Dayton</t>
  </si>
  <si>
    <t>Ellsworth</t>
  </si>
  <si>
    <t>Hancock</t>
  </si>
  <si>
    <t>Lamoine</t>
  </si>
  <si>
    <t>Saco</t>
  </si>
  <si>
    <t>Wiscasset</t>
  </si>
  <si>
    <t>Andover</t>
  </si>
  <si>
    <t>Northport</t>
  </si>
  <si>
    <t>West Bath</t>
  </si>
  <si>
    <t>Winterville Plt.</t>
  </si>
  <si>
    <t>RSU 71</t>
  </si>
  <si>
    <t>Adjustment</t>
  </si>
  <si>
    <t>Harpswell Coastal Academy</t>
  </si>
  <si>
    <t>Section 5.B) 8)</t>
  </si>
  <si>
    <t>ED 279</t>
  </si>
  <si>
    <t>Section 5. B) 9)</t>
  </si>
  <si>
    <t>Totals</t>
  </si>
  <si>
    <t>Section 5. B) 8)</t>
  </si>
  <si>
    <t>Acadia Academy</t>
  </si>
  <si>
    <t>Adjustments</t>
  </si>
  <si>
    <t>Maine Connections Academy</t>
  </si>
  <si>
    <t>Invoiced</t>
  </si>
  <si>
    <t>Insufficient</t>
  </si>
  <si>
    <t>Subsidy</t>
  </si>
  <si>
    <t>Burlington</t>
  </si>
  <si>
    <t>Byron</t>
  </si>
  <si>
    <t>Grand Lake Str Plt.</t>
  </si>
  <si>
    <t>RSU 56</t>
  </si>
  <si>
    <t>Baxter Academy</t>
  </si>
  <si>
    <t>Fiddlehead School</t>
  </si>
  <si>
    <t>Maine Academy of Natural Sciences</t>
  </si>
  <si>
    <t>Maine Virtual Academy</t>
  </si>
  <si>
    <t>Eagle Lake</t>
  </si>
  <si>
    <t>Moro Plt</t>
  </si>
  <si>
    <t>Sebago</t>
  </si>
  <si>
    <t>RSU 89</t>
  </si>
  <si>
    <t>Prior Year</t>
  </si>
  <si>
    <t>Limestone</t>
  </si>
  <si>
    <t>ORG_ID</t>
  </si>
  <si>
    <t xml:space="preserve">SAUs </t>
  </si>
  <si>
    <t>SAUs</t>
  </si>
  <si>
    <t>UNIX</t>
  </si>
  <si>
    <t>Maine Arts Academy (formerly Snow Pond Arts Academy)</t>
  </si>
  <si>
    <t>Ecology Learning Center</t>
  </si>
  <si>
    <t>Grand Lake Stream Plt.</t>
  </si>
  <si>
    <t>St George</t>
  </si>
  <si>
    <t>Community Regional (formerly Cornville)</t>
  </si>
  <si>
    <t>2022-23 MaineCare Seed Adjustments - Private</t>
  </si>
  <si>
    <t>Q322</t>
  </si>
  <si>
    <t>Q 422</t>
  </si>
  <si>
    <t>Q123</t>
  </si>
  <si>
    <t>Q223</t>
  </si>
  <si>
    <t>2022-23 MaineCare Seed Adjustments - Public</t>
  </si>
  <si>
    <t>2022-23 MaineCare Seed Adjustments</t>
  </si>
  <si>
    <t>FY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</si>
</sst>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theme="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</borders>
  <cellStyleXfs count="5">
    <xf numFmtId="0" fontId="0" fillId="0" borderId="0"/>
    <xf numFmtId="0" fontId="2" fillId="0" borderId="0"/>
    <xf numFmtId="0" fontId="12" fillId="4" borderId="0" applyNumberFormat="0" applyBorder="0" applyAlignment="0" applyProtection="0"/>
    <xf numFmtId="0" fontId="15" fillId="0" borderId="0"/>
    <xf numFmtId="0" fontId="4" fillId="0" borderId="0"/>
  </cellStyleXfs>
  <cellXfs count="69">
    <xf numFmtId="0" fontId="0" fillId="0" borderId="0" xfId="0"/>
    <xf numFmtId="164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40" fontId="0" fillId="0" borderId="0" xfId="0" applyNumberFormat="1"/>
    <xf numFmtId="0" fontId="6" fillId="0" borderId="0" xfId="0" applyFont="1" applyAlignment="1">
      <alignment horizontal="right"/>
    </xf>
    <xf numFmtId="0" fontId="1" fillId="0" borderId="0" xfId="0" applyFont="1"/>
    <xf numFmtId="0" fontId="1" fillId="3" borderId="0" xfId="0" applyFont="1" applyFill="1"/>
    <xf numFmtId="0" fontId="7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0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1" xfId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164" fontId="4" fillId="0" borderId="0" xfId="1" applyNumberFormat="1" applyFont="1" applyAlignment="1">
      <alignment horizontal="left"/>
    </xf>
    <xf numFmtId="40" fontId="0" fillId="0" borderId="0" xfId="0" applyNumberFormat="1" applyAlignment="1">
      <alignment horizontal="right"/>
    </xf>
    <xf numFmtId="0" fontId="4" fillId="0" borderId="0" xfId="1" applyFont="1"/>
    <xf numFmtId="164" fontId="13" fillId="0" borderId="0" xfId="1" applyNumberFormat="1" applyFont="1" applyAlignment="1">
      <alignment horizontal="center"/>
    </xf>
    <xf numFmtId="0" fontId="12" fillId="4" borderId="2" xfId="2" applyBorder="1" applyAlignment="1">
      <alignment horizontal="center"/>
    </xf>
    <xf numFmtId="164" fontId="14" fillId="0" borderId="0" xfId="1" applyNumberFormat="1" applyFont="1" applyAlignment="1">
      <alignment horizontal="center"/>
    </xf>
    <xf numFmtId="0" fontId="14" fillId="0" borderId="0" xfId="1" applyFont="1"/>
    <xf numFmtId="164" fontId="15" fillId="0" borderId="0" xfId="1" applyNumberFormat="1" applyFont="1" applyAlignment="1">
      <alignment horizontal="center"/>
    </xf>
    <xf numFmtId="0" fontId="15" fillId="0" borderId="0" xfId="1" applyFont="1"/>
    <xf numFmtId="40" fontId="4" fillId="0" borderId="0" xfId="1" applyNumberFormat="1" applyFont="1"/>
    <xf numFmtId="0" fontId="1" fillId="5" borderId="0" xfId="0" applyFont="1" applyFill="1"/>
    <xf numFmtId="40" fontId="1" fillId="3" borderId="0" xfId="0" applyNumberFormat="1" applyFont="1" applyFill="1" applyAlignment="1">
      <alignment horizontal="right"/>
    </xf>
    <xf numFmtId="40" fontId="10" fillId="0" borderId="2" xfId="0" applyNumberFormat="1" applyFont="1" applyBorder="1" applyAlignment="1">
      <alignment horizontal="right"/>
    </xf>
    <xf numFmtId="40" fontId="17" fillId="0" borderId="0" xfId="3" applyNumberFormat="1" applyFont="1" applyAlignment="1" applyProtection="1">
      <alignment horizontal="right" wrapText="1" readingOrder="1"/>
      <protection locked="0"/>
    </xf>
    <xf numFmtId="40" fontId="1" fillId="2" borderId="0" xfId="0" applyNumberFormat="1" applyFont="1" applyFill="1" applyAlignment="1">
      <alignment horizontal="right"/>
    </xf>
    <xf numFmtId="40" fontId="10" fillId="0" borderId="0" xfId="0" applyNumberFormat="1" applyFont="1" applyAlignment="1">
      <alignment horizontal="right"/>
    </xf>
    <xf numFmtId="40" fontId="18" fillId="0" borderId="0" xfId="4" applyNumberFormat="1" applyFont="1" applyAlignment="1" applyProtection="1">
      <alignment horizontal="right" vertical="center" wrapText="1" readingOrder="1"/>
      <protection locked="0"/>
    </xf>
    <xf numFmtId="0" fontId="11" fillId="2" borderId="0" xfId="0" applyFont="1" applyFill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40" fontId="17" fillId="0" borderId="0" xfId="3" applyNumberFormat="1" applyFont="1" applyAlignment="1" applyProtection="1">
      <alignment horizontal="right" vertical="center" wrapText="1" readingOrder="1"/>
      <protection locked="0"/>
    </xf>
    <xf numFmtId="0" fontId="1" fillId="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7" borderId="0" xfId="0" applyFont="1" applyFill="1" applyAlignment="1">
      <alignment horizontal="center"/>
    </xf>
    <xf numFmtId="40" fontId="17" fillId="0" borderId="0" xfId="0" applyNumberFormat="1" applyFont="1" applyAlignment="1" applyProtection="1">
      <alignment horizontal="right" vertical="center" wrapText="1" readingOrder="1"/>
      <protection locked="0"/>
    </xf>
    <xf numFmtId="40" fontId="11" fillId="7" borderId="0" xfId="0" applyNumberFormat="1" applyFont="1" applyFill="1" applyAlignment="1">
      <alignment horizontal="center"/>
    </xf>
    <xf numFmtId="40" fontId="11" fillId="2" borderId="0" xfId="0" applyNumberFormat="1" applyFont="1" applyFill="1" applyAlignment="1">
      <alignment horizontal="center"/>
    </xf>
    <xf numFmtId="40" fontId="1" fillId="2" borderId="0" xfId="0" applyNumberFormat="1" applyFont="1" applyFill="1" applyAlignment="1">
      <alignment horizontal="left"/>
    </xf>
    <xf numFmtId="40" fontId="10" fillId="0" borderId="0" xfId="0" applyNumberFormat="1" applyFont="1" applyAlignment="1">
      <alignment horizontal="center"/>
    </xf>
    <xf numFmtId="40" fontId="19" fillId="0" borderId="0" xfId="0" applyNumberFormat="1" applyFont="1" applyAlignment="1" applyProtection="1">
      <alignment horizontal="right" vertical="center" wrapText="1" readingOrder="1"/>
      <protection locked="0"/>
    </xf>
    <xf numFmtId="40" fontId="17" fillId="0" borderId="3" xfId="3" applyNumberFormat="1" applyFont="1" applyBorder="1" applyAlignment="1" applyProtection="1">
      <alignment horizontal="right" wrapText="1" readingOrder="1"/>
      <protection locked="0"/>
    </xf>
    <xf numFmtId="40" fontId="4" fillId="0" borderId="0" xfId="1" applyNumberFormat="1" applyFont="1" applyAlignment="1">
      <alignment horizontal="left"/>
    </xf>
    <xf numFmtId="40" fontId="16" fillId="0" borderId="0" xfId="4" applyNumberFormat="1" applyFont="1" applyAlignment="1" applyProtection="1">
      <alignment horizontal="right"/>
      <protection locked="0"/>
    </xf>
    <xf numFmtId="40" fontId="16" fillId="0" borderId="0" xfId="0" applyNumberFormat="1" applyFont="1" applyAlignment="1" applyProtection="1">
      <alignment horizontal="right"/>
      <protection locked="0"/>
    </xf>
    <xf numFmtId="40" fontId="1" fillId="0" borderId="0" xfId="0" applyNumberFormat="1" applyFont="1" applyAlignment="1">
      <alignment horizontal="right" wrapText="1"/>
    </xf>
    <xf numFmtId="40" fontId="17" fillId="8" borderId="4" xfId="0" applyNumberFormat="1" applyFont="1" applyFill="1" applyBorder="1" applyAlignment="1">
      <alignment horizontal="right" vertical="center" wrapText="1" readingOrder="1"/>
    </xf>
    <xf numFmtId="40" fontId="17" fillId="0" borderId="4" xfId="0" applyNumberFormat="1" applyFont="1" applyBorder="1" applyAlignment="1">
      <alignment horizontal="right" vertical="center" wrapText="1" readingOrder="1"/>
    </xf>
    <xf numFmtId="40" fontId="19" fillId="0" borderId="4" xfId="0" applyNumberFormat="1" applyFont="1" applyBorder="1" applyAlignment="1">
      <alignment horizontal="right" vertical="center" wrapText="1" readingOrder="1"/>
    </xf>
    <xf numFmtId="40" fontId="19" fillId="8" borderId="4" xfId="0" applyNumberFormat="1" applyFont="1" applyFill="1" applyBorder="1" applyAlignment="1">
      <alignment horizontal="right" vertical="center" wrapText="1" readingOrder="1"/>
    </xf>
    <xf numFmtId="40" fontId="0" fillId="0" borderId="4" xfId="0" applyNumberFormat="1" applyBorder="1" applyAlignment="1">
      <alignment horizontal="right"/>
    </xf>
    <xf numFmtId="40" fontId="1" fillId="0" borderId="4" xfId="0" applyNumberFormat="1" applyFont="1" applyBorder="1" applyAlignment="1">
      <alignment horizontal="right" wrapText="1"/>
    </xf>
    <xf numFmtId="164" fontId="0" fillId="0" borderId="0" xfId="0" applyNumberFormat="1"/>
    <xf numFmtId="164" fontId="20" fillId="0" borderId="0" xfId="1" applyNumberFormat="1" applyFont="1" applyAlignment="1">
      <alignment horizontal="center"/>
    </xf>
    <xf numFmtId="0" fontId="20" fillId="0" borderId="0" xfId="1" applyFont="1"/>
    <xf numFmtId="40" fontId="1" fillId="3" borderId="0" xfId="0" applyNumberFormat="1" applyFont="1" applyFill="1"/>
    <xf numFmtId="40" fontId="10" fillId="0" borderId="2" xfId="0" applyNumberFormat="1" applyFont="1" applyBorder="1" applyAlignment="1">
      <alignment horizontal="center"/>
    </xf>
    <xf numFmtId="40" fontId="18" fillId="0" borderId="0" xfId="0" applyNumberFormat="1" applyFont="1" applyAlignment="1" applyProtection="1">
      <alignment horizontal="right" vertical="center" wrapText="1" readingOrder="1"/>
      <protection locked="0"/>
    </xf>
    <xf numFmtId="40" fontId="18" fillId="0" borderId="0" xfId="0" applyNumberFormat="1" applyFont="1" applyAlignment="1" applyProtection="1">
      <alignment horizontal="right"/>
      <protection locked="0"/>
    </xf>
    <xf numFmtId="40" fontId="16" fillId="0" borderId="0" xfId="0" applyNumberFormat="1" applyFont="1" applyAlignment="1">
      <alignment horizontal="right"/>
    </xf>
    <xf numFmtId="40" fontId="0" fillId="0" borderId="0" xfId="0" applyNumberFormat="1" applyAlignment="1" applyProtection="1">
      <alignment horizontal="right"/>
      <protection locked="0"/>
    </xf>
  </cellXfs>
  <cellStyles count="5">
    <cellStyle name="Bad" xfId="2" builtinId="27"/>
    <cellStyle name="Normal" xfId="0" builtinId="0"/>
    <cellStyle name="Normal 2" xfId="3" xr:uid="{00000000-0005-0000-0000-000030000000}"/>
    <cellStyle name="Normal 3" xfId="4" xr:uid="{00000000-0005-0000-0000-000031000000}"/>
    <cellStyle name="Normal 6" xfId="1" xr:uid="{00000000-0005-0000-0000-000002000000}"/>
  </cellStyles>
  <dxfs count="41"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0"/>
        <color indexed="8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8" formatCode="#,##0.00_);[Red]\(#,##0.00\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K274" totalsRowCount="1" headerRowDxfId="40" dataDxfId="39" totalsRowDxfId="38">
  <autoFilter ref="A7:K273" xr:uid="{00000000-000C-0000-FFFF-FFFF00000000}"/>
  <sortState xmlns:xlrd2="http://schemas.microsoft.com/office/spreadsheetml/2017/richdata2" ref="A8:K272">
    <sortCondition ref="D8:D272"/>
  </sortState>
  <tableColumns count="11">
    <tableColumn id="1" xr3:uid="{00000000-0010-0000-0000-000001000000}" name="ORG_ID" totalsRowFunction="custom" dataDxfId="37" totalsRowDxfId="36" dataCellStyle="Normal 6">
      <totalsRowFormula>COUNT(A8:A273)</totalsRowFormula>
    </tableColumn>
    <tableColumn id="2" xr3:uid="{1AB693E3-BED1-4200-88E3-FF4EA5628BFF}" name="UNIX" dataDxfId="35" totalsRowDxfId="34" dataCellStyle="Normal 6"/>
    <tableColumn id="3" xr3:uid="{00000000-0010-0000-0000-000003000000}" name="AOS" dataDxfId="33" totalsRowDxfId="32" dataCellStyle="Normal 6"/>
    <tableColumn id="4" xr3:uid="{00000000-0010-0000-0000-000004000000}" name="SAUs " totalsRowLabel="Totals" dataDxfId="31" totalsRowDxfId="30" dataCellStyle="Normal 6"/>
    <tableColumn id="6" xr3:uid="{00000000-0010-0000-0000-000006000000}" name="Prior Year" totalsRowFunction="custom" dataDxfId="29" totalsRowDxfId="28" dataCellStyle="Normal 6">
      <totalsRowFormula>SUM(E8:E273)</totalsRowFormula>
    </tableColumn>
    <tableColumn id="8" xr3:uid="{2551E46D-BB49-42A2-B7CE-A21BCBAB424A}" name="Q322" totalsRowFunction="custom" dataDxfId="27" totalsRowDxfId="26" dataCellStyle="Normal 2">
      <totalsRowFormula>SUM(F8:F273)</totalsRowFormula>
    </tableColumn>
    <tableColumn id="9" xr3:uid="{00000000-0010-0000-0000-000009000000}" name="Q 422" totalsRowFunction="custom" dataDxfId="25" totalsRowDxfId="24">
      <totalsRowFormula>SUM(G8:G273)</totalsRowFormula>
    </tableColumn>
    <tableColumn id="15" xr3:uid="{00000000-0010-0000-0000-00000F000000}" name="Q123" totalsRowFunction="custom" dataDxfId="23" totalsRowDxfId="22">
      <totalsRowFormula>SUM(H8:H273)</totalsRowFormula>
    </tableColumn>
    <tableColumn id="16" xr3:uid="{00000000-0010-0000-0000-000010000000}" name="Q223" totalsRowFunction="custom" dataDxfId="21" totalsRowDxfId="20">
      <totalsRowFormula>SUM(I8:I273)</totalsRowFormula>
    </tableColumn>
    <tableColumn id="18" xr3:uid="{00000000-0010-0000-0000-000012000000}" name="Invoiced" totalsRowFunction="custom" dataDxfId="19" totalsRowDxfId="18">
      <totalsRowFormula>SUM(J8:J273)</totalsRowFormula>
    </tableColumn>
    <tableColumn id="12" xr3:uid="{00000000-0010-0000-0000-00000C000000}" name="Section 5.B) 8)" totalsRowFunction="custom" dataDxfId="17" totalsRowDxfId="16">
      <calculatedColumnFormula>SUM(G8:J8)</calculatedColumnFormula>
      <totalsRowFormula>SUM(K8:K273)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I273" totalsRowShown="0" headerRowDxfId="15" dataDxfId="14" tableBorderDxfId="13">
  <sortState xmlns:xlrd2="http://schemas.microsoft.com/office/spreadsheetml/2017/richdata2" ref="A8:I272">
    <sortCondition ref="D8:D272"/>
  </sortState>
  <tableColumns count="9">
    <tableColumn id="1" xr3:uid="{00000000-0010-0000-0100-000001000000}" name="ORG_ID"/>
    <tableColumn id="2" xr3:uid="{D7AE44E7-51EC-48DD-AD32-86CB0FB3D2FA}" name="UNIX" dataDxfId="12" dataCellStyle="Normal 6"/>
    <tableColumn id="3" xr3:uid="{00000000-0010-0000-0100-000003000000}" name="AOS"/>
    <tableColumn id="4" xr3:uid="{00000000-0010-0000-0100-000004000000}" name="SAUs"/>
    <tableColumn id="6" xr3:uid="{D677E7F8-0278-4E39-B7B0-A41F01376B14}" name="Prior Year" dataDxfId="11" dataCellStyle="Normal 6"/>
    <tableColumn id="5" xr3:uid="{00000000-0010-0000-0100-000005000000}" name="Q322" dataDxfId="10" dataCellStyle="Normal 3"/>
    <tableColumn id="11" xr3:uid="{00000000-0010-0000-0100-00000B000000}" name="Q 422" dataDxfId="9"/>
    <tableColumn id="12" xr3:uid="{00000000-0010-0000-0100-00000C000000}" name="Q123" dataDxfId="8"/>
    <tableColumn id="14" xr3:uid="{00000000-0010-0000-0100-00000E000000}" name="Q223" dataDxfId="7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7:F273" totalsRowShown="0" headerRowDxfId="6">
  <sortState xmlns:xlrd2="http://schemas.microsoft.com/office/spreadsheetml/2017/richdata2" ref="A8:F272">
    <sortCondition ref="C8:C272"/>
  </sortState>
  <tableColumns count="6">
    <tableColumn id="1" xr3:uid="{00000000-0010-0000-0200-000001000000}" name="ORG_ID" dataDxfId="5" dataCellStyle="Normal 6"/>
    <tableColumn id="3" xr3:uid="{00000000-0010-0000-0200-000003000000}" name="AOS" dataDxfId="4" dataCellStyle="Normal 6"/>
    <tableColumn id="4" xr3:uid="{00000000-0010-0000-0200-000004000000}" name="SAUs" dataDxfId="3" dataCellStyle="Normal 6"/>
    <tableColumn id="5" xr3:uid="{00000000-0010-0000-0200-000005000000}" name="Section 5. B) 8)" dataDxfId="2">
      <calculatedColumnFormula>Table1[[#This Row],[Section 5.B) 8)]]</calculatedColumnFormula>
    </tableColumn>
    <tableColumn id="6" xr3:uid="{00000000-0010-0000-0200-000006000000}" name="Section 5. B) 9)" dataDxfId="1">
      <calculatedColumnFormula>Public!K8</calculatedColumnFormula>
    </tableColumn>
    <tableColumn id="7" xr3:uid="{00000000-0010-0000-0200-000007000000}" name="FY 23" dataDxfId="0">
      <calculatedColumnFormula>SUM(Table3[[#This Row],[Section 5. B) 8)]:[Section 5. B) 9)]])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4"/>
  <sheetViews>
    <sheetView tabSelected="1" zoomScaleNormal="100" workbookViewId="0">
      <pane ySplit="7" topLeftCell="A263" activePane="bottomLeft" state="frozen"/>
      <selection pane="bottomLeft" activeCell="I274" sqref="I274"/>
    </sheetView>
  </sheetViews>
  <sheetFormatPr defaultRowHeight="14.4" x14ac:dyDescent="0.3"/>
  <cols>
    <col min="1" max="1" width="8.33203125" customWidth="1"/>
    <col min="2" max="2" width="6.6640625" customWidth="1"/>
    <col min="3" max="3" width="6" customWidth="1"/>
    <col min="4" max="4" width="27.88671875" customWidth="1"/>
    <col min="5" max="5" width="13.33203125" customWidth="1"/>
    <col min="6" max="7" width="13.109375" customWidth="1"/>
    <col min="8" max="8" width="14.6640625" style="16" customWidth="1"/>
    <col min="9" max="9" width="12.88671875" style="3" customWidth="1"/>
    <col min="10" max="11" width="12.88671875" customWidth="1"/>
  </cols>
  <sheetData>
    <row r="1" spans="1:11" x14ac:dyDescent="0.3">
      <c r="A1" s="6" t="s">
        <v>290</v>
      </c>
      <c r="B1" s="6"/>
      <c r="C1" s="6"/>
      <c r="D1" s="6"/>
      <c r="E1" s="6"/>
      <c r="F1" s="26"/>
      <c r="G1" s="26"/>
      <c r="H1" s="6"/>
      <c r="I1" s="63"/>
      <c r="J1" s="6"/>
      <c r="K1" s="6"/>
    </row>
    <row r="2" spans="1:11" x14ac:dyDescent="0.3">
      <c r="A2" s="13"/>
      <c r="B2" s="13"/>
      <c r="C2" s="13"/>
      <c r="D2" s="13"/>
      <c r="E2" s="12"/>
      <c r="F2" s="27"/>
      <c r="G2" s="27"/>
      <c r="H2" s="13"/>
      <c r="I2" s="64"/>
      <c r="J2" s="13"/>
      <c r="K2" s="13" t="s">
        <v>235</v>
      </c>
    </row>
    <row r="3" spans="1:11" x14ac:dyDescent="0.3">
      <c r="A3" s="13"/>
      <c r="B3" s="13"/>
      <c r="C3" s="13"/>
      <c r="D3" s="14" t="s">
        <v>241</v>
      </c>
      <c r="E3" s="12"/>
      <c r="F3" s="27"/>
      <c r="G3" s="27"/>
      <c r="H3" s="13"/>
      <c r="I3" s="64"/>
      <c r="J3" s="13"/>
      <c r="K3" s="13" t="s">
        <v>236</v>
      </c>
    </row>
    <row r="4" spans="1:11" x14ac:dyDescent="0.3">
      <c r="A4" s="13"/>
      <c r="B4" s="13"/>
      <c r="C4" s="13"/>
      <c r="D4" s="14" t="s">
        <v>242</v>
      </c>
      <c r="E4" s="12"/>
      <c r="F4" s="27"/>
      <c r="G4" s="27"/>
      <c r="H4" s="13"/>
      <c r="I4" s="64"/>
      <c r="J4" s="19" t="s">
        <v>254</v>
      </c>
      <c r="K4" s="13" t="s">
        <v>237</v>
      </c>
    </row>
    <row r="5" spans="1:11" x14ac:dyDescent="0.3">
      <c r="A5" s="13"/>
      <c r="B5" s="13"/>
      <c r="C5" s="13"/>
      <c r="D5" s="13"/>
      <c r="E5" s="12"/>
      <c r="F5" s="27"/>
      <c r="G5" s="27"/>
      <c r="H5" s="13"/>
      <c r="I5" s="64"/>
      <c r="J5" s="19" t="s">
        <v>265</v>
      </c>
      <c r="K5" s="13" t="s">
        <v>238</v>
      </c>
    </row>
    <row r="6" spans="1:11" x14ac:dyDescent="0.3">
      <c r="A6" s="13"/>
      <c r="B6" s="13"/>
      <c r="C6" s="13"/>
      <c r="D6" s="13"/>
      <c r="E6" s="13" t="s">
        <v>254</v>
      </c>
      <c r="F6" s="27"/>
      <c r="G6" s="27" t="s">
        <v>254</v>
      </c>
      <c r="H6" s="13" t="s">
        <v>254</v>
      </c>
      <c r="I6" s="64" t="s">
        <v>262</v>
      </c>
      <c r="J6" s="19" t="s">
        <v>266</v>
      </c>
      <c r="K6" s="13" t="s">
        <v>257</v>
      </c>
    </row>
    <row r="7" spans="1:11" ht="16.2" customHeight="1" x14ac:dyDescent="0.3">
      <c r="A7" s="33" t="s">
        <v>281</v>
      </c>
      <c r="B7" s="33" t="s">
        <v>284</v>
      </c>
      <c r="C7" s="33" t="s">
        <v>0</v>
      </c>
      <c r="D7" s="33" t="s">
        <v>282</v>
      </c>
      <c r="E7" s="32" t="s">
        <v>279</v>
      </c>
      <c r="F7" s="45" t="s">
        <v>291</v>
      </c>
      <c r="G7" s="45" t="s">
        <v>292</v>
      </c>
      <c r="H7" s="32" t="s">
        <v>293</v>
      </c>
      <c r="I7" s="45" t="s">
        <v>294</v>
      </c>
      <c r="J7" s="32" t="s">
        <v>264</v>
      </c>
      <c r="K7" s="34" t="s">
        <v>256</v>
      </c>
    </row>
    <row r="8" spans="1:11" x14ac:dyDescent="0.3">
      <c r="A8" s="1">
        <v>1761</v>
      </c>
      <c r="B8" s="1"/>
      <c r="C8" s="1"/>
      <c r="D8" s="15" t="s">
        <v>261</v>
      </c>
      <c r="E8" s="3"/>
      <c r="F8" s="28">
        <v>-36977.839999999997</v>
      </c>
      <c r="G8" s="28">
        <v>-48279.07</v>
      </c>
      <c r="H8" s="38">
        <v>-13815.75</v>
      </c>
      <c r="I8" s="48">
        <v>-30224.94</v>
      </c>
      <c r="J8" s="3"/>
      <c r="K8" s="3">
        <f t="shared" ref="K8:K71" si="0">SUM(E8:J8)</f>
        <v>-129297.60000000001</v>
      </c>
    </row>
    <row r="9" spans="1:11" x14ac:dyDescent="0.3">
      <c r="A9" s="1">
        <v>2</v>
      </c>
      <c r="B9" s="1">
        <v>2</v>
      </c>
      <c r="C9" s="1"/>
      <c r="D9" s="15" t="s">
        <v>1</v>
      </c>
      <c r="E9" s="3"/>
      <c r="F9" s="28">
        <v>-35.619999999999997</v>
      </c>
      <c r="G9" s="28">
        <v>-920.06</v>
      </c>
      <c r="H9" s="38">
        <v>0</v>
      </c>
      <c r="I9" s="48">
        <v>-2743.64</v>
      </c>
      <c r="J9" s="3"/>
      <c r="K9" s="3">
        <f t="shared" si="0"/>
        <v>-3699.3199999999997</v>
      </c>
    </row>
    <row r="10" spans="1:11" x14ac:dyDescent="0.3">
      <c r="A10" s="1">
        <v>1038</v>
      </c>
      <c r="B10" s="1">
        <v>908</v>
      </c>
      <c r="C10" s="1">
        <v>881</v>
      </c>
      <c r="D10" s="15" t="s">
        <v>228</v>
      </c>
      <c r="E10" s="3"/>
      <c r="F10" s="28">
        <v>-926.12</v>
      </c>
      <c r="G10" s="28">
        <v>-106.86</v>
      </c>
      <c r="H10" s="38">
        <v>0</v>
      </c>
      <c r="I10" s="48">
        <v>-38.17</v>
      </c>
      <c r="J10" s="3"/>
      <c r="K10" s="3">
        <f t="shared" si="0"/>
        <v>-1071.1500000000001</v>
      </c>
    </row>
    <row r="11" spans="1:11" x14ac:dyDescent="0.3">
      <c r="A11" s="1">
        <v>4</v>
      </c>
      <c r="B11" s="1">
        <v>5</v>
      </c>
      <c r="C11" s="1">
        <v>877</v>
      </c>
      <c r="D11" s="15" t="s">
        <v>2</v>
      </c>
      <c r="E11" s="3"/>
      <c r="F11" s="28">
        <v>0</v>
      </c>
      <c r="G11" s="28">
        <v>0</v>
      </c>
      <c r="H11" s="38">
        <v>0</v>
      </c>
      <c r="I11" s="65">
        <v>0</v>
      </c>
      <c r="J11" s="3"/>
      <c r="K11" s="3">
        <f t="shared" si="0"/>
        <v>0</v>
      </c>
    </row>
    <row r="12" spans="1:11" x14ac:dyDescent="0.3">
      <c r="A12" s="1">
        <v>1734</v>
      </c>
      <c r="B12" s="1">
        <v>12</v>
      </c>
      <c r="C12" s="1"/>
      <c r="D12" s="15" t="s">
        <v>249</v>
      </c>
      <c r="E12" s="3"/>
      <c r="F12" s="28">
        <v>0</v>
      </c>
      <c r="G12" s="28">
        <v>0</v>
      </c>
      <c r="H12" s="38">
        <v>0</v>
      </c>
      <c r="I12" s="65">
        <v>0</v>
      </c>
      <c r="J12" s="3"/>
      <c r="K12" s="3">
        <f t="shared" si="0"/>
        <v>0</v>
      </c>
    </row>
    <row r="13" spans="1:11" ht="16.5" customHeight="1" x14ac:dyDescent="0.3">
      <c r="A13" s="1">
        <v>9</v>
      </c>
      <c r="B13" s="1">
        <v>14</v>
      </c>
      <c r="C13" s="1"/>
      <c r="D13" s="15" t="s">
        <v>3</v>
      </c>
      <c r="E13" s="3"/>
      <c r="F13" s="28">
        <v>-2188.42</v>
      </c>
      <c r="G13" s="28">
        <v>-2285.3200000000002</v>
      </c>
      <c r="H13" s="38">
        <v>-79.87</v>
      </c>
      <c r="I13" s="65">
        <v>0</v>
      </c>
      <c r="J13" s="3"/>
      <c r="K13" s="3">
        <f t="shared" si="0"/>
        <v>-4553.6099999999997</v>
      </c>
    </row>
    <row r="14" spans="1:11" x14ac:dyDescent="0.3">
      <c r="A14" s="1">
        <v>1629</v>
      </c>
      <c r="B14" s="1">
        <v>18</v>
      </c>
      <c r="C14" s="1"/>
      <c r="D14" s="15" t="s">
        <v>4</v>
      </c>
      <c r="E14" s="3"/>
      <c r="F14" s="28">
        <v>0</v>
      </c>
      <c r="G14" s="28">
        <v>0</v>
      </c>
      <c r="H14" s="38">
        <v>0</v>
      </c>
      <c r="I14" s="65">
        <v>0</v>
      </c>
      <c r="J14" s="3"/>
      <c r="K14" s="3">
        <f t="shared" si="0"/>
        <v>0</v>
      </c>
    </row>
    <row r="15" spans="1:11" x14ac:dyDescent="0.3">
      <c r="A15" s="1">
        <v>14</v>
      </c>
      <c r="B15" s="1">
        <v>20</v>
      </c>
      <c r="C15" s="1"/>
      <c r="D15" s="15" t="s">
        <v>5</v>
      </c>
      <c r="E15" s="3"/>
      <c r="F15" s="28">
        <v>-213380.02</v>
      </c>
      <c r="G15" s="28">
        <v>-270116.5</v>
      </c>
      <c r="H15" s="38">
        <v>-197977.45</v>
      </c>
      <c r="I15" s="65">
        <v>-293725.36</v>
      </c>
      <c r="J15" s="3"/>
      <c r="K15" s="3">
        <f t="shared" si="0"/>
        <v>-975199.33</v>
      </c>
    </row>
    <row r="16" spans="1:11" x14ac:dyDescent="0.3">
      <c r="A16" s="1">
        <v>28</v>
      </c>
      <c r="B16" s="1">
        <v>21</v>
      </c>
      <c r="C16" s="1"/>
      <c r="D16" s="15" t="s">
        <v>6</v>
      </c>
      <c r="E16" s="3"/>
      <c r="F16" s="28">
        <v>-19266.82</v>
      </c>
      <c r="G16" s="28">
        <v>-42778.31</v>
      </c>
      <c r="H16" s="38">
        <v>-40000.57</v>
      </c>
      <c r="I16" s="65">
        <v>-49650.97</v>
      </c>
      <c r="J16" s="3"/>
      <c r="K16" s="3">
        <f t="shared" si="0"/>
        <v>-151696.66999999998</v>
      </c>
    </row>
    <row r="17" spans="1:11" x14ac:dyDescent="0.3">
      <c r="A17" s="1">
        <v>38</v>
      </c>
      <c r="B17" s="1">
        <v>24</v>
      </c>
      <c r="C17" s="1">
        <v>890</v>
      </c>
      <c r="D17" s="15" t="s">
        <v>7</v>
      </c>
      <c r="E17" s="3"/>
      <c r="F17" s="28">
        <v>0</v>
      </c>
      <c r="G17" s="28">
        <v>0</v>
      </c>
      <c r="H17" s="38">
        <v>0</v>
      </c>
      <c r="I17" s="65">
        <v>0</v>
      </c>
      <c r="J17" s="3"/>
      <c r="K17" s="3">
        <f t="shared" si="0"/>
        <v>0</v>
      </c>
    </row>
    <row r="18" spans="1:11" x14ac:dyDescent="0.3">
      <c r="A18" s="1">
        <v>42</v>
      </c>
      <c r="B18" s="1">
        <v>27</v>
      </c>
      <c r="C18" s="1"/>
      <c r="D18" s="15" t="s">
        <v>8</v>
      </c>
      <c r="E18" s="3"/>
      <c r="F18" s="28">
        <v>-5092.87</v>
      </c>
      <c r="G18" s="28">
        <v>-4241.22</v>
      </c>
      <c r="H18" s="38">
        <v>-2030.19</v>
      </c>
      <c r="I18" s="65">
        <v>-8500.2000000000007</v>
      </c>
      <c r="J18" s="3"/>
      <c r="K18" s="3">
        <f t="shared" si="0"/>
        <v>-19864.480000000003</v>
      </c>
    </row>
    <row r="19" spans="1:11" x14ac:dyDescent="0.3">
      <c r="A19" s="1">
        <v>53</v>
      </c>
      <c r="B19" s="1">
        <v>28</v>
      </c>
      <c r="C19" s="1">
        <v>891</v>
      </c>
      <c r="D19" s="15" t="s">
        <v>9</v>
      </c>
      <c r="E19" s="3"/>
      <c r="F19" s="28">
        <v>0</v>
      </c>
      <c r="G19" s="28">
        <v>0</v>
      </c>
      <c r="H19" s="38">
        <v>0</v>
      </c>
      <c r="I19" s="65">
        <v>0</v>
      </c>
      <c r="J19" s="3"/>
      <c r="K19" s="3">
        <f t="shared" si="0"/>
        <v>0</v>
      </c>
    </row>
    <row r="20" spans="1:11" x14ac:dyDescent="0.3">
      <c r="A20" s="1">
        <v>547</v>
      </c>
      <c r="B20" s="1">
        <v>493</v>
      </c>
      <c r="C20" s="1">
        <v>877</v>
      </c>
      <c r="D20" s="15" t="s">
        <v>140</v>
      </c>
      <c r="E20" s="3"/>
      <c r="F20" s="28">
        <v>0</v>
      </c>
      <c r="G20" s="28">
        <v>0</v>
      </c>
      <c r="H20" s="38">
        <v>0</v>
      </c>
      <c r="I20" s="65">
        <v>0</v>
      </c>
      <c r="J20" s="3"/>
      <c r="K20" s="3">
        <f t="shared" si="0"/>
        <v>0</v>
      </c>
    </row>
    <row r="21" spans="1:11" x14ac:dyDescent="0.3">
      <c r="A21" s="1">
        <v>1630</v>
      </c>
      <c r="B21" s="1"/>
      <c r="C21" s="1"/>
      <c r="D21" s="17" t="s">
        <v>271</v>
      </c>
      <c r="E21" s="3"/>
      <c r="F21" s="28">
        <v>0</v>
      </c>
      <c r="G21" s="28">
        <v>0</v>
      </c>
      <c r="H21" s="38">
        <v>0</v>
      </c>
      <c r="I21" s="65">
        <v>0</v>
      </c>
      <c r="J21" s="3"/>
      <c r="K21" s="3">
        <f t="shared" si="0"/>
        <v>0</v>
      </c>
    </row>
    <row r="22" spans="1:11" x14ac:dyDescent="0.3">
      <c r="A22" s="1">
        <v>62</v>
      </c>
      <c r="B22" s="1">
        <v>31</v>
      </c>
      <c r="C22" s="1"/>
      <c r="D22" s="15" t="s">
        <v>10</v>
      </c>
      <c r="E22" s="3"/>
      <c r="F22" s="28">
        <v>0</v>
      </c>
      <c r="G22" s="28">
        <v>0</v>
      </c>
      <c r="H22" s="38">
        <v>0</v>
      </c>
      <c r="I22" s="65">
        <v>0</v>
      </c>
      <c r="J22" s="3"/>
      <c r="K22" s="3">
        <f t="shared" si="0"/>
        <v>0</v>
      </c>
    </row>
    <row r="23" spans="1:11" x14ac:dyDescent="0.3">
      <c r="A23" s="1">
        <v>550</v>
      </c>
      <c r="B23" s="1">
        <v>497</v>
      </c>
      <c r="C23" s="1"/>
      <c r="D23" s="15" t="s">
        <v>143</v>
      </c>
      <c r="E23" s="3"/>
      <c r="F23" s="28">
        <v>0</v>
      </c>
      <c r="G23" s="28">
        <v>0</v>
      </c>
      <c r="H23" s="38">
        <v>0</v>
      </c>
      <c r="I23" s="65">
        <v>0</v>
      </c>
      <c r="J23" s="3"/>
      <c r="K23" s="3">
        <f t="shared" si="0"/>
        <v>0</v>
      </c>
    </row>
    <row r="24" spans="1:11" x14ac:dyDescent="0.3">
      <c r="A24" s="1">
        <v>64</v>
      </c>
      <c r="B24" s="1">
        <v>32</v>
      </c>
      <c r="C24" s="1"/>
      <c r="D24" s="15" t="s">
        <v>11</v>
      </c>
      <c r="E24" s="3"/>
      <c r="F24" s="28">
        <v>0</v>
      </c>
      <c r="G24" s="28">
        <v>0</v>
      </c>
      <c r="H24" s="38">
        <v>0</v>
      </c>
      <c r="I24" s="65">
        <v>0</v>
      </c>
      <c r="J24" s="3"/>
      <c r="K24" s="3">
        <f t="shared" si="0"/>
        <v>0</v>
      </c>
    </row>
    <row r="25" spans="1:11" x14ac:dyDescent="0.3">
      <c r="A25" s="1">
        <v>65</v>
      </c>
      <c r="B25" s="1">
        <v>40</v>
      </c>
      <c r="C25" s="1"/>
      <c r="D25" s="15" t="s">
        <v>12</v>
      </c>
      <c r="E25" s="3"/>
      <c r="F25" s="28">
        <v>-4125.3999999999996</v>
      </c>
      <c r="G25" s="28">
        <v>-5528.16</v>
      </c>
      <c r="H25" s="38">
        <v>-21421.98</v>
      </c>
      <c r="I25" s="65">
        <v>-13062.86</v>
      </c>
      <c r="J25" s="3"/>
      <c r="K25" s="3">
        <f t="shared" si="0"/>
        <v>-44138.400000000001</v>
      </c>
    </row>
    <row r="26" spans="1:11" x14ac:dyDescent="0.3">
      <c r="A26" s="1">
        <v>72</v>
      </c>
      <c r="B26" s="1">
        <v>44</v>
      </c>
      <c r="C26" s="1"/>
      <c r="D26" s="15" t="s">
        <v>13</v>
      </c>
      <c r="E26" s="3"/>
      <c r="F26" s="28">
        <v>-589.6</v>
      </c>
      <c r="G26" s="28">
        <v>-1208.6400000000001</v>
      </c>
      <c r="H26" s="38">
        <v>0</v>
      </c>
      <c r="I26" s="65">
        <v>124.67</v>
      </c>
      <c r="J26" s="3"/>
      <c r="K26" s="3">
        <f t="shared" si="0"/>
        <v>-1673.5700000000002</v>
      </c>
    </row>
    <row r="27" spans="1:11" x14ac:dyDescent="0.3">
      <c r="A27" s="1">
        <v>1031</v>
      </c>
      <c r="B27" s="1">
        <v>903</v>
      </c>
      <c r="C27" s="1">
        <v>898</v>
      </c>
      <c r="D27" s="15" t="s">
        <v>226</v>
      </c>
      <c r="E27" s="3"/>
      <c r="F27" s="28">
        <v>14.43</v>
      </c>
      <c r="G27" s="28">
        <v>-3959.14</v>
      </c>
      <c r="H27" s="38">
        <v>-3310.22</v>
      </c>
      <c r="I27" s="65">
        <v>-5494.42</v>
      </c>
      <c r="J27" s="3"/>
      <c r="K27" s="3">
        <f t="shared" si="0"/>
        <v>-12749.35</v>
      </c>
    </row>
    <row r="28" spans="1:11" x14ac:dyDescent="0.3">
      <c r="A28" s="1">
        <v>74</v>
      </c>
      <c r="B28" s="1">
        <v>49</v>
      </c>
      <c r="C28" s="1"/>
      <c r="D28" s="15" t="s">
        <v>14</v>
      </c>
      <c r="E28" s="3"/>
      <c r="F28" s="28">
        <v>0</v>
      </c>
      <c r="G28" s="28">
        <v>0</v>
      </c>
      <c r="H28" s="38">
        <v>0</v>
      </c>
      <c r="I28" s="65">
        <v>0</v>
      </c>
      <c r="J28" s="3"/>
      <c r="K28" s="3">
        <f t="shared" si="0"/>
        <v>0</v>
      </c>
    </row>
    <row r="29" spans="1:11" x14ac:dyDescent="0.3">
      <c r="A29" s="1">
        <v>77</v>
      </c>
      <c r="B29" s="1">
        <v>52</v>
      </c>
      <c r="C29" s="1">
        <v>893</v>
      </c>
      <c r="D29" s="15" t="s">
        <v>15</v>
      </c>
      <c r="E29" s="3"/>
      <c r="F29" s="28">
        <v>0</v>
      </c>
      <c r="G29" s="28">
        <v>0</v>
      </c>
      <c r="H29" s="38">
        <v>0</v>
      </c>
      <c r="I29" s="65">
        <v>0</v>
      </c>
      <c r="J29" s="3"/>
      <c r="K29" s="3">
        <f t="shared" si="0"/>
        <v>0</v>
      </c>
    </row>
    <row r="30" spans="1:11" x14ac:dyDescent="0.3">
      <c r="A30" s="1">
        <v>78</v>
      </c>
      <c r="B30" s="1">
        <v>53</v>
      </c>
      <c r="C30" s="1"/>
      <c r="D30" s="15" t="s">
        <v>16</v>
      </c>
      <c r="E30" s="3"/>
      <c r="F30" s="28">
        <v>-13384.66</v>
      </c>
      <c r="G30" s="28">
        <v>-15123.86</v>
      </c>
      <c r="H30" s="38">
        <v>-6752.11</v>
      </c>
      <c r="I30" s="65">
        <v>-5634.47</v>
      </c>
      <c r="J30" s="3"/>
      <c r="K30" s="3">
        <f t="shared" si="0"/>
        <v>-40895.1</v>
      </c>
    </row>
    <row r="31" spans="1:11" x14ac:dyDescent="0.3">
      <c r="A31" s="1">
        <v>86</v>
      </c>
      <c r="B31" s="1">
        <v>54</v>
      </c>
      <c r="C31" s="1">
        <v>899</v>
      </c>
      <c r="D31" s="15" t="s">
        <v>17</v>
      </c>
      <c r="E31" s="3"/>
      <c r="F31" s="28">
        <v>0</v>
      </c>
      <c r="G31" s="28">
        <v>0</v>
      </c>
      <c r="H31" s="38">
        <v>0</v>
      </c>
      <c r="I31" s="65">
        <v>0</v>
      </c>
      <c r="J31" s="3"/>
      <c r="K31" s="3">
        <f t="shared" si="0"/>
        <v>0</v>
      </c>
    </row>
    <row r="32" spans="1:11" x14ac:dyDescent="0.3">
      <c r="A32" s="1">
        <v>1633</v>
      </c>
      <c r="B32" s="1">
        <v>56</v>
      </c>
      <c r="C32" s="1"/>
      <c r="D32" s="15" t="s">
        <v>18</v>
      </c>
      <c r="E32" s="3"/>
      <c r="F32" s="28">
        <v>0</v>
      </c>
      <c r="G32" s="28">
        <v>0</v>
      </c>
      <c r="H32" s="38">
        <v>0</v>
      </c>
      <c r="I32" s="65">
        <v>0</v>
      </c>
      <c r="J32" s="3"/>
      <c r="K32" s="3">
        <f t="shared" si="0"/>
        <v>0</v>
      </c>
    </row>
    <row r="33" spans="1:11" x14ac:dyDescent="0.3">
      <c r="A33" s="1">
        <v>88</v>
      </c>
      <c r="B33" s="1">
        <v>57</v>
      </c>
      <c r="C33" s="1">
        <v>893</v>
      </c>
      <c r="D33" s="15" t="s">
        <v>19</v>
      </c>
      <c r="E33" s="3"/>
      <c r="F33" s="28">
        <v>-4736.7</v>
      </c>
      <c r="G33" s="28">
        <v>-2043.28</v>
      </c>
      <c r="H33" s="38">
        <v>-9819.74</v>
      </c>
      <c r="I33" s="65">
        <v>-7710.12</v>
      </c>
      <c r="J33" s="3"/>
      <c r="K33" s="3">
        <f t="shared" si="0"/>
        <v>-24309.84</v>
      </c>
    </row>
    <row r="34" spans="1:11" x14ac:dyDescent="0.3">
      <c r="A34" s="1">
        <v>90</v>
      </c>
      <c r="B34" s="1">
        <v>58</v>
      </c>
      <c r="C34" s="1"/>
      <c r="D34" s="15" t="s">
        <v>20</v>
      </c>
      <c r="E34" s="3"/>
      <c r="F34" s="28">
        <v>0</v>
      </c>
      <c r="G34" s="28">
        <v>0</v>
      </c>
      <c r="H34" s="38">
        <v>0</v>
      </c>
      <c r="I34" s="65">
        <v>0</v>
      </c>
      <c r="J34" s="3"/>
      <c r="K34" s="3">
        <f t="shared" si="0"/>
        <v>0</v>
      </c>
    </row>
    <row r="35" spans="1:11" x14ac:dyDescent="0.3">
      <c r="A35" s="1">
        <v>92</v>
      </c>
      <c r="B35" s="1">
        <v>60</v>
      </c>
      <c r="C35" s="1"/>
      <c r="D35" s="15" t="s">
        <v>21</v>
      </c>
      <c r="E35" s="3"/>
      <c r="F35" s="28">
        <v>0</v>
      </c>
      <c r="G35" s="28">
        <v>0</v>
      </c>
      <c r="H35" s="38">
        <v>0</v>
      </c>
      <c r="I35" s="65">
        <v>0</v>
      </c>
      <c r="J35" s="3"/>
      <c r="K35" s="3">
        <f t="shared" si="0"/>
        <v>0</v>
      </c>
    </row>
    <row r="36" spans="1:11" x14ac:dyDescent="0.3">
      <c r="A36" s="1">
        <v>94</v>
      </c>
      <c r="B36" s="1">
        <v>63</v>
      </c>
      <c r="C36" s="1"/>
      <c r="D36" s="15" t="s">
        <v>22</v>
      </c>
      <c r="E36" s="3"/>
      <c r="F36" s="28">
        <v>-17303.37</v>
      </c>
      <c r="G36" s="28">
        <v>-10193.09</v>
      </c>
      <c r="H36" s="38">
        <v>-58301.43</v>
      </c>
      <c r="I36" s="65">
        <v>-29132.11</v>
      </c>
      <c r="J36" s="3"/>
      <c r="K36" s="3">
        <f t="shared" si="0"/>
        <v>-114930</v>
      </c>
    </row>
    <row r="37" spans="1:11" x14ac:dyDescent="0.3">
      <c r="A37" s="1">
        <v>1824</v>
      </c>
      <c r="B37" s="1">
        <v>66</v>
      </c>
      <c r="C37" s="1"/>
      <c r="D37" s="17" t="s">
        <v>267</v>
      </c>
      <c r="E37" s="3"/>
      <c r="F37" s="28">
        <v>0</v>
      </c>
      <c r="G37" s="28">
        <v>0</v>
      </c>
      <c r="H37" s="38">
        <v>0</v>
      </c>
      <c r="I37" s="65">
        <v>-80.31</v>
      </c>
      <c r="J37" s="3"/>
      <c r="K37" s="3">
        <f t="shared" si="0"/>
        <v>-80.31</v>
      </c>
    </row>
    <row r="38" spans="1:11" x14ac:dyDescent="0.3">
      <c r="A38" s="1">
        <v>1825</v>
      </c>
      <c r="B38" s="1">
        <v>69</v>
      </c>
      <c r="C38" s="1"/>
      <c r="D38" s="17" t="s">
        <v>268</v>
      </c>
      <c r="E38" s="3"/>
      <c r="F38" s="28">
        <v>0</v>
      </c>
      <c r="G38" s="28">
        <v>0</v>
      </c>
      <c r="H38" s="38">
        <v>0</v>
      </c>
      <c r="I38" s="65">
        <v>0</v>
      </c>
      <c r="J38" s="3"/>
      <c r="K38" s="3">
        <f t="shared" si="0"/>
        <v>0</v>
      </c>
    </row>
    <row r="39" spans="1:11" x14ac:dyDescent="0.3">
      <c r="A39" s="1">
        <v>108</v>
      </c>
      <c r="B39" s="1">
        <v>70</v>
      </c>
      <c r="C39" s="1"/>
      <c r="D39" s="15" t="s">
        <v>23</v>
      </c>
      <c r="E39" s="3"/>
      <c r="F39" s="28">
        <v>0</v>
      </c>
      <c r="G39" s="28">
        <v>0</v>
      </c>
      <c r="H39" s="38">
        <v>0</v>
      </c>
      <c r="I39" s="65">
        <v>0</v>
      </c>
      <c r="J39" s="3"/>
      <c r="K39" s="3">
        <f t="shared" si="0"/>
        <v>0</v>
      </c>
    </row>
    <row r="40" spans="1:11" x14ac:dyDescent="0.3">
      <c r="A40" s="1">
        <v>113</v>
      </c>
      <c r="B40" s="1">
        <v>75</v>
      </c>
      <c r="C40" s="1"/>
      <c r="D40" s="15" t="s">
        <v>24</v>
      </c>
      <c r="E40" s="3"/>
      <c r="F40" s="28">
        <v>-1456.41</v>
      </c>
      <c r="G40" s="28">
        <v>-1218</v>
      </c>
      <c r="H40" s="38">
        <v>-1269.3900000000001</v>
      </c>
      <c r="I40" s="65">
        <v>-1470.47</v>
      </c>
      <c r="J40" s="3"/>
      <c r="K40" s="3">
        <f t="shared" si="0"/>
        <v>-5414.27</v>
      </c>
    </row>
    <row r="41" spans="1:11" x14ac:dyDescent="0.3">
      <c r="A41" s="1">
        <v>1402</v>
      </c>
      <c r="B41" s="1">
        <v>76</v>
      </c>
      <c r="C41" s="1"/>
      <c r="D41" s="15" t="s">
        <v>25</v>
      </c>
      <c r="E41" s="3"/>
      <c r="F41" s="28">
        <v>0</v>
      </c>
      <c r="G41" s="28">
        <v>0</v>
      </c>
      <c r="H41" s="38">
        <v>0</v>
      </c>
      <c r="I41" s="65">
        <v>0</v>
      </c>
      <c r="J41" s="3"/>
      <c r="K41" s="3">
        <f t="shared" si="0"/>
        <v>0</v>
      </c>
    </row>
    <row r="42" spans="1:11" x14ac:dyDescent="0.3">
      <c r="A42" s="1">
        <v>549</v>
      </c>
      <c r="B42" s="1">
        <v>496</v>
      </c>
      <c r="C42" s="1"/>
      <c r="D42" s="15" t="s">
        <v>142</v>
      </c>
      <c r="E42" s="3"/>
      <c r="F42" s="28">
        <v>0</v>
      </c>
      <c r="G42" s="28">
        <v>0</v>
      </c>
      <c r="H42" s="38">
        <v>0</v>
      </c>
      <c r="I42" s="65">
        <v>0</v>
      </c>
      <c r="J42" s="3"/>
      <c r="K42" s="3">
        <f t="shared" si="0"/>
        <v>0</v>
      </c>
    </row>
    <row r="43" spans="1:11" x14ac:dyDescent="0.3">
      <c r="A43" s="1">
        <v>124</v>
      </c>
      <c r="B43" s="1">
        <v>79</v>
      </c>
      <c r="C43" s="1">
        <v>890</v>
      </c>
      <c r="D43" s="15" t="s">
        <v>26</v>
      </c>
      <c r="E43" s="3"/>
      <c r="F43" s="28">
        <v>0</v>
      </c>
      <c r="G43" s="28">
        <v>0</v>
      </c>
      <c r="H43" s="38">
        <v>0</v>
      </c>
      <c r="I43" s="65">
        <v>0</v>
      </c>
      <c r="J43" s="3"/>
      <c r="K43" s="3">
        <f t="shared" si="0"/>
        <v>0</v>
      </c>
    </row>
    <row r="44" spans="1:11" x14ac:dyDescent="0.3">
      <c r="A44" s="1">
        <v>125</v>
      </c>
      <c r="B44" s="1">
        <v>83</v>
      </c>
      <c r="C44" s="1"/>
      <c r="D44" s="15" t="s">
        <v>27</v>
      </c>
      <c r="E44" s="3"/>
      <c r="F44" s="28">
        <v>0</v>
      </c>
      <c r="G44" s="28">
        <v>0</v>
      </c>
      <c r="H44" s="38">
        <v>0</v>
      </c>
      <c r="I44" s="65">
        <v>0</v>
      </c>
      <c r="J44" s="3"/>
      <c r="K44" s="3">
        <f t="shared" si="0"/>
        <v>0</v>
      </c>
    </row>
    <row r="45" spans="1:11" x14ac:dyDescent="0.3">
      <c r="A45" s="1">
        <v>127</v>
      </c>
      <c r="B45" s="1">
        <v>85</v>
      </c>
      <c r="C45" s="1"/>
      <c r="D45" s="15" t="s">
        <v>28</v>
      </c>
      <c r="E45" s="3"/>
      <c r="F45" s="28">
        <v>0</v>
      </c>
      <c r="G45" s="28">
        <v>0</v>
      </c>
      <c r="H45" s="38">
        <v>0</v>
      </c>
      <c r="I45" s="65">
        <v>0</v>
      </c>
      <c r="J45" s="3"/>
      <c r="K45" s="3">
        <f t="shared" si="0"/>
        <v>0</v>
      </c>
    </row>
    <row r="46" spans="1:11" x14ac:dyDescent="0.3">
      <c r="A46" s="1">
        <v>130</v>
      </c>
      <c r="B46" s="1">
        <v>89</v>
      </c>
      <c r="C46" s="1">
        <v>877</v>
      </c>
      <c r="D46" s="15" t="s">
        <v>29</v>
      </c>
      <c r="E46" s="3"/>
      <c r="F46" s="28">
        <v>0</v>
      </c>
      <c r="G46" s="28">
        <v>0</v>
      </c>
      <c r="H46" s="38">
        <v>0</v>
      </c>
      <c r="I46" s="43">
        <v>0</v>
      </c>
      <c r="J46" s="3"/>
      <c r="K46" s="3">
        <f t="shared" si="0"/>
        <v>0</v>
      </c>
    </row>
    <row r="47" spans="1:11" x14ac:dyDescent="0.3">
      <c r="A47" s="1">
        <v>1433</v>
      </c>
      <c r="B47" s="1">
        <v>499</v>
      </c>
      <c r="C47" s="1"/>
      <c r="D47" s="15" t="s">
        <v>144</v>
      </c>
      <c r="E47" s="3"/>
      <c r="F47" s="28">
        <v>-3686.34</v>
      </c>
      <c r="G47" s="28">
        <v>-6029.39</v>
      </c>
      <c r="H47" s="38">
        <v>-1335.48</v>
      </c>
      <c r="I47" s="65">
        <v>-5148.3599999999997</v>
      </c>
      <c r="J47" s="3"/>
      <c r="K47" s="3">
        <f t="shared" si="0"/>
        <v>-16199.57</v>
      </c>
    </row>
    <row r="48" spans="1:11" x14ac:dyDescent="0.3">
      <c r="A48" s="1">
        <v>1628</v>
      </c>
      <c r="B48" s="1">
        <v>91</v>
      </c>
      <c r="C48" s="1"/>
      <c r="D48" s="15" t="s">
        <v>30</v>
      </c>
      <c r="E48" s="3"/>
      <c r="F48" s="28">
        <v>0</v>
      </c>
      <c r="G48" s="28">
        <v>0</v>
      </c>
      <c r="H48" s="38">
        <v>0</v>
      </c>
      <c r="I48" s="65">
        <v>0</v>
      </c>
      <c r="J48" s="3"/>
      <c r="K48" s="3">
        <f t="shared" si="0"/>
        <v>0</v>
      </c>
    </row>
    <row r="49" spans="1:11" x14ac:dyDescent="0.3">
      <c r="A49" s="18">
        <v>1510</v>
      </c>
      <c r="B49" s="18"/>
      <c r="C49" s="18"/>
      <c r="D49" s="17" t="s">
        <v>289</v>
      </c>
      <c r="E49" s="3"/>
      <c r="F49" s="28">
        <v>0</v>
      </c>
      <c r="G49" s="28">
        <v>0</v>
      </c>
      <c r="H49" s="38">
        <v>0</v>
      </c>
      <c r="I49" s="65">
        <v>0</v>
      </c>
      <c r="J49" s="3"/>
      <c r="K49" s="3">
        <f t="shared" si="0"/>
        <v>0</v>
      </c>
    </row>
    <row r="50" spans="1:11" x14ac:dyDescent="0.3">
      <c r="A50" s="1">
        <v>137</v>
      </c>
      <c r="B50" s="1">
        <v>100</v>
      </c>
      <c r="C50" s="1">
        <v>890</v>
      </c>
      <c r="D50" s="15" t="s">
        <v>31</v>
      </c>
      <c r="E50" s="3"/>
      <c r="F50" s="28">
        <v>0</v>
      </c>
      <c r="G50" s="28">
        <v>0</v>
      </c>
      <c r="H50" s="38">
        <v>0</v>
      </c>
      <c r="I50" s="65">
        <v>0</v>
      </c>
      <c r="J50" s="3"/>
      <c r="K50" s="3">
        <f t="shared" si="0"/>
        <v>0</v>
      </c>
    </row>
    <row r="51" spans="1:11" x14ac:dyDescent="0.3">
      <c r="A51" s="1">
        <v>138</v>
      </c>
      <c r="B51" s="1">
        <v>101</v>
      </c>
      <c r="C51" s="1"/>
      <c r="D51" s="15" t="s">
        <v>32</v>
      </c>
      <c r="E51" s="3"/>
      <c r="F51" s="28">
        <v>0</v>
      </c>
      <c r="G51" s="28">
        <v>0</v>
      </c>
      <c r="H51" s="38">
        <v>0</v>
      </c>
      <c r="I51" s="65">
        <v>0</v>
      </c>
      <c r="J51" s="3"/>
      <c r="K51" s="3">
        <f t="shared" si="0"/>
        <v>0</v>
      </c>
    </row>
    <row r="52" spans="1:11" x14ac:dyDescent="0.3">
      <c r="A52" s="1">
        <v>139</v>
      </c>
      <c r="B52" s="1">
        <v>106</v>
      </c>
      <c r="C52" s="1">
        <v>891</v>
      </c>
      <c r="D52" s="15" t="s">
        <v>33</v>
      </c>
      <c r="E52" s="3"/>
      <c r="F52" s="28">
        <v>0</v>
      </c>
      <c r="G52" s="28">
        <v>0</v>
      </c>
      <c r="H52" s="38">
        <v>0</v>
      </c>
      <c r="I52" s="65">
        <v>0</v>
      </c>
      <c r="J52" s="3"/>
      <c r="K52" s="3">
        <f t="shared" si="0"/>
        <v>0</v>
      </c>
    </row>
    <row r="53" spans="1:11" x14ac:dyDescent="0.3">
      <c r="A53" s="1">
        <v>142</v>
      </c>
      <c r="B53" s="1">
        <v>107</v>
      </c>
      <c r="C53" s="1">
        <v>877</v>
      </c>
      <c r="D53" s="15" t="s">
        <v>34</v>
      </c>
      <c r="E53" s="3"/>
      <c r="F53" s="28">
        <v>0</v>
      </c>
      <c r="G53" s="28">
        <v>0</v>
      </c>
      <c r="H53" s="38">
        <v>0</v>
      </c>
      <c r="I53" s="65">
        <v>0</v>
      </c>
      <c r="J53" s="3"/>
      <c r="K53" s="3">
        <f t="shared" si="0"/>
        <v>0</v>
      </c>
    </row>
    <row r="54" spans="1:11" x14ac:dyDescent="0.3">
      <c r="A54" s="1">
        <v>1411</v>
      </c>
      <c r="B54" s="1">
        <v>111</v>
      </c>
      <c r="C54" s="1">
        <v>896</v>
      </c>
      <c r="D54" s="15" t="s">
        <v>35</v>
      </c>
      <c r="E54" s="3"/>
      <c r="F54" s="28">
        <v>0</v>
      </c>
      <c r="G54" s="28">
        <v>0</v>
      </c>
      <c r="H54" s="38">
        <v>0</v>
      </c>
      <c r="I54" s="65">
        <v>0</v>
      </c>
      <c r="J54" s="3"/>
      <c r="K54" s="3">
        <f t="shared" si="0"/>
        <v>0</v>
      </c>
    </row>
    <row r="55" spans="1:11" x14ac:dyDescent="0.3">
      <c r="A55" s="1">
        <v>144</v>
      </c>
      <c r="B55" s="1">
        <v>114</v>
      </c>
      <c r="C55" s="1">
        <v>893</v>
      </c>
      <c r="D55" s="15" t="s">
        <v>36</v>
      </c>
      <c r="E55" s="3"/>
      <c r="F55" s="28">
        <v>0</v>
      </c>
      <c r="G55" s="28">
        <v>0</v>
      </c>
      <c r="H55" s="38">
        <v>0</v>
      </c>
      <c r="I55" s="65">
        <v>0</v>
      </c>
      <c r="J55" s="3"/>
      <c r="K55" s="3">
        <f t="shared" si="0"/>
        <v>0</v>
      </c>
    </row>
    <row r="56" spans="1:11" x14ac:dyDescent="0.3">
      <c r="A56" s="1">
        <v>1661</v>
      </c>
      <c r="B56" s="1">
        <v>116</v>
      </c>
      <c r="C56" s="1"/>
      <c r="D56" s="15" t="s">
        <v>243</v>
      </c>
      <c r="E56" s="3"/>
      <c r="F56" s="28">
        <v>0</v>
      </c>
      <c r="G56" s="28">
        <v>0</v>
      </c>
      <c r="H56" s="38">
        <v>0</v>
      </c>
      <c r="I56" s="65">
        <v>0</v>
      </c>
      <c r="J56" s="3"/>
      <c r="K56" s="3">
        <f t="shared" si="0"/>
        <v>0</v>
      </c>
    </row>
    <row r="57" spans="1:11" x14ac:dyDescent="0.3">
      <c r="A57" s="1">
        <v>147</v>
      </c>
      <c r="B57" s="1">
        <v>117</v>
      </c>
      <c r="C57" s="1"/>
      <c r="D57" s="15" t="s">
        <v>37</v>
      </c>
      <c r="E57" s="3"/>
      <c r="F57" s="28">
        <v>0</v>
      </c>
      <c r="G57" s="28">
        <v>0</v>
      </c>
      <c r="H57" s="38">
        <v>0</v>
      </c>
      <c r="I57" s="65">
        <v>0</v>
      </c>
      <c r="J57" s="3"/>
      <c r="K57" s="3">
        <f t="shared" si="0"/>
        <v>0</v>
      </c>
    </row>
    <row r="58" spans="1:11" x14ac:dyDescent="0.3">
      <c r="A58" s="1">
        <v>148</v>
      </c>
      <c r="B58" s="1">
        <v>118</v>
      </c>
      <c r="C58" s="1">
        <v>847</v>
      </c>
      <c r="D58" s="15" t="s">
        <v>38</v>
      </c>
      <c r="E58" s="3"/>
      <c r="F58" s="28">
        <v>-4326.5200000000004</v>
      </c>
      <c r="G58" s="28">
        <v>-5292.21</v>
      </c>
      <c r="H58" s="38">
        <v>-3908.95</v>
      </c>
      <c r="I58" s="65">
        <v>-8504.2999999999993</v>
      </c>
      <c r="J58" s="3"/>
      <c r="K58" s="3">
        <f t="shared" si="0"/>
        <v>-22031.98</v>
      </c>
    </row>
    <row r="59" spans="1:11" x14ac:dyDescent="0.3">
      <c r="A59" s="1">
        <v>1049</v>
      </c>
      <c r="B59" s="1">
        <v>913</v>
      </c>
      <c r="C59" s="1"/>
      <c r="D59" s="15" t="s">
        <v>230</v>
      </c>
      <c r="E59" s="3"/>
      <c r="F59" s="28">
        <v>0</v>
      </c>
      <c r="G59" s="28">
        <v>0</v>
      </c>
      <c r="H59" s="38">
        <v>0</v>
      </c>
      <c r="I59" s="65">
        <v>0</v>
      </c>
      <c r="J59" s="3"/>
      <c r="K59" s="3">
        <f t="shared" si="0"/>
        <v>0</v>
      </c>
    </row>
    <row r="60" spans="1:11" x14ac:dyDescent="0.3">
      <c r="A60" s="1">
        <v>150</v>
      </c>
      <c r="B60" s="1">
        <v>121</v>
      </c>
      <c r="C60" s="1"/>
      <c r="D60" s="15" t="s">
        <v>39</v>
      </c>
      <c r="E60" s="3"/>
      <c r="F60" s="28">
        <v>0</v>
      </c>
      <c r="G60" s="28">
        <v>0</v>
      </c>
      <c r="H60" s="38">
        <v>0</v>
      </c>
      <c r="I60" s="65">
        <v>0</v>
      </c>
      <c r="J60" s="3"/>
      <c r="K60" s="3">
        <f t="shared" si="0"/>
        <v>0</v>
      </c>
    </row>
    <row r="61" spans="1:11" x14ac:dyDescent="0.3">
      <c r="A61" s="1">
        <v>151</v>
      </c>
      <c r="B61" s="1">
        <v>122</v>
      </c>
      <c r="C61" s="1">
        <v>877</v>
      </c>
      <c r="D61" s="15" t="s">
        <v>40</v>
      </c>
      <c r="E61" s="3"/>
      <c r="F61" s="28">
        <v>0</v>
      </c>
      <c r="G61" s="28">
        <v>0</v>
      </c>
      <c r="H61" s="38">
        <v>0</v>
      </c>
      <c r="I61" s="65">
        <v>0</v>
      </c>
      <c r="J61" s="3"/>
      <c r="K61" s="3">
        <f t="shared" si="0"/>
        <v>0</v>
      </c>
    </row>
    <row r="62" spans="1:11" x14ac:dyDescent="0.3">
      <c r="A62" s="1">
        <v>154</v>
      </c>
      <c r="B62" s="1">
        <v>129</v>
      </c>
      <c r="C62" s="1">
        <v>890</v>
      </c>
      <c r="D62" s="15" t="s">
        <v>41</v>
      </c>
      <c r="E62" s="3"/>
      <c r="F62" s="28">
        <v>0</v>
      </c>
      <c r="G62" s="28">
        <v>0</v>
      </c>
      <c r="H62" s="38">
        <v>0</v>
      </c>
      <c r="I62" s="65">
        <v>0</v>
      </c>
      <c r="J62" s="3"/>
      <c r="K62" s="3">
        <f t="shared" si="0"/>
        <v>0</v>
      </c>
    </row>
    <row r="63" spans="1:11" x14ac:dyDescent="0.3">
      <c r="A63" s="20">
        <v>1998</v>
      </c>
      <c r="B63" s="20">
        <v>133</v>
      </c>
      <c r="C63" s="20"/>
      <c r="D63" s="21" t="s">
        <v>275</v>
      </c>
      <c r="E63" s="3"/>
      <c r="F63" s="28">
        <v>0</v>
      </c>
      <c r="G63" s="28">
        <v>0</v>
      </c>
      <c r="H63" s="38">
        <v>0</v>
      </c>
      <c r="I63" s="65">
        <v>0</v>
      </c>
      <c r="J63" s="3"/>
      <c r="K63" s="3">
        <f t="shared" si="0"/>
        <v>0</v>
      </c>
    </row>
    <row r="64" spans="1:11" x14ac:dyDescent="0.3">
      <c r="A64" s="1">
        <v>1400</v>
      </c>
      <c r="B64" s="1">
        <v>135</v>
      </c>
      <c r="C64" s="1">
        <v>896</v>
      </c>
      <c r="D64" s="15" t="s">
        <v>42</v>
      </c>
      <c r="E64" s="3"/>
      <c r="F64" s="28">
        <v>0</v>
      </c>
      <c r="G64" s="28">
        <v>0</v>
      </c>
      <c r="H64" s="38">
        <v>0</v>
      </c>
      <c r="I64" s="65">
        <v>0</v>
      </c>
      <c r="J64" s="3"/>
      <c r="K64" s="3">
        <f t="shared" si="0"/>
        <v>0</v>
      </c>
    </row>
    <row r="65" spans="1:11" x14ac:dyDescent="0.3">
      <c r="A65" s="1">
        <v>157</v>
      </c>
      <c r="B65" s="1">
        <v>136</v>
      </c>
      <c r="C65" s="1">
        <v>866</v>
      </c>
      <c r="D65" s="15" t="s">
        <v>43</v>
      </c>
      <c r="E65" s="3"/>
      <c r="F65" s="28">
        <v>0</v>
      </c>
      <c r="G65" s="28">
        <v>0</v>
      </c>
      <c r="H65" s="38">
        <v>0</v>
      </c>
      <c r="I65" s="65">
        <v>-5607.77</v>
      </c>
      <c r="J65" s="3"/>
      <c r="K65" s="3">
        <f t="shared" si="0"/>
        <v>-5607.77</v>
      </c>
    </row>
    <row r="66" spans="1:11" x14ac:dyDescent="0.3">
      <c r="A66" s="1">
        <v>1047</v>
      </c>
      <c r="B66" s="1">
        <v>912</v>
      </c>
      <c r="C66" s="1">
        <v>890</v>
      </c>
      <c r="D66" s="15" t="s">
        <v>229</v>
      </c>
      <c r="E66" s="3"/>
      <c r="F66" s="28">
        <v>0</v>
      </c>
      <c r="G66" s="28">
        <v>0</v>
      </c>
      <c r="H66" s="38">
        <v>0</v>
      </c>
      <c r="I66" s="65">
        <v>0</v>
      </c>
      <c r="J66" s="3"/>
      <c r="K66" s="3">
        <f t="shared" si="0"/>
        <v>0</v>
      </c>
    </row>
    <row r="67" spans="1:11" x14ac:dyDescent="0.3">
      <c r="A67" s="1">
        <v>160</v>
      </c>
      <c r="B67" s="1">
        <v>137</v>
      </c>
      <c r="C67" s="1"/>
      <c r="D67" s="15" t="s">
        <v>44</v>
      </c>
      <c r="E67" s="3"/>
      <c r="F67" s="28">
        <v>0</v>
      </c>
      <c r="G67" s="28">
        <v>0</v>
      </c>
      <c r="H67" s="38">
        <v>0</v>
      </c>
      <c r="I67" s="65">
        <v>0</v>
      </c>
      <c r="J67" s="3"/>
      <c r="K67" s="3">
        <f t="shared" si="0"/>
        <v>0</v>
      </c>
    </row>
    <row r="68" spans="1:11" x14ac:dyDescent="0.3">
      <c r="A68" s="1">
        <v>163</v>
      </c>
      <c r="B68" s="1">
        <v>138</v>
      </c>
      <c r="C68" s="1">
        <v>877</v>
      </c>
      <c r="D68" s="15" t="s">
        <v>45</v>
      </c>
      <c r="E68" s="3"/>
      <c r="F68" s="28">
        <v>0</v>
      </c>
      <c r="G68" s="28">
        <v>0</v>
      </c>
      <c r="H68" s="38">
        <v>0</v>
      </c>
      <c r="I68" s="65">
        <v>0</v>
      </c>
      <c r="J68" s="3"/>
      <c r="K68" s="3">
        <f t="shared" si="0"/>
        <v>0</v>
      </c>
    </row>
    <row r="69" spans="1:11" x14ac:dyDescent="0.3">
      <c r="A69" s="22">
        <v>2071</v>
      </c>
      <c r="B69" s="1"/>
      <c r="C69" s="22"/>
      <c r="D69" s="23" t="s">
        <v>286</v>
      </c>
      <c r="E69" s="50"/>
      <c r="F69" s="28">
        <v>0</v>
      </c>
      <c r="G69" s="28">
        <v>-518.86</v>
      </c>
      <c r="H69" s="38">
        <v>0</v>
      </c>
      <c r="I69" s="66">
        <v>0</v>
      </c>
      <c r="J69" s="3"/>
      <c r="K69" s="3">
        <f t="shared" si="0"/>
        <v>-518.86</v>
      </c>
    </row>
    <row r="70" spans="1:11" x14ac:dyDescent="0.3">
      <c r="A70" s="1">
        <v>166</v>
      </c>
      <c r="B70" s="1">
        <v>140</v>
      </c>
      <c r="C70" s="1">
        <v>898</v>
      </c>
      <c r="D70" s="15" t="s">
        <v>46</v>
      </c>
      <c r="E70" s="3"/>
      <c r="F70" s="28">
        <v>0</v>
      </c>
      <c r="G70" s="28">
        <v>0</v>
      </c>
      <c r="H70" s="38">
        <v>0</v>
      </c>
      <c r="I70" s="65">
        <v>0</v>
      </c>
      <c r="J70" s="3"/>
      <c r="K70" s="3">
        <f t="shared" si="0"/>
        <v>0</v>
      </c>
    </row>
    <row r="71" spans="1:11" x14ac:dyDescent="0.3">
      <c r="A71" s="1">
        <v>1663</v>
      </c>
      <c r="B71" s="1">
        <v>144</v>
      </c>
      <c r="C71" s="1"/>
      <c r="D71" s="15" t="s">
        <v>244</v>
      </c>
      <c r="E71" s="3"/>
      <c r="F71" s="28">
        <v>-8381.11</v>
      </c>
      <c r="G71" s="28">
        <v>-13436.19</v>
      </c>
      <c r="H71" s="38">
        <v>-8891.06</v>
      </c>
      <c r="I71" s="65">
        <v>-10705.74</v>
      </c>
      <c r="J71" s="3"/>
      <c r="K71" s="3">
        <f t="shared" si="0"/>
        <v>-41414.1</v>
      </c>
    </row>
    <row r="72" spans="1:11" x14ac:dyDescent="0.3">
      <c r="A72" s="1">
        <v>1627</v>
      </c>
      <c r="B72" s="1">
        <v>148</v>
      </c>
      <c r="C72" s="1">
        <v>148</v>
      </c>
      <c r="D72" s="15" t="s">
        <v>47</v>
      </c>
      <c r="E72" s="3"/>
      <c r="F72" s="28">
        <v>0</v>
      </c>
      <c r="G72" s="28">
        <v>0</v>
      </c>
      <c r="H72" s="38">
        <v>0</v>
      </c>
      <c r="I72" s="65">
        <v>0</v>
      </c>
      <c r="J72" s="3"/>
      <c r="K72" s="3">
        <f t="shared" ref="K72:K135" si="1">SUM(E72:J72)</f>
        <v>0</v>
      </c>
    </row>
    <row r="73" spans="1:11" x14ac:dyDescent="0.3">
      <c r="A73" s="1">
        <v>174</v>
      </c>
      <c r="B73" s="1">
        <v>151</v>
      </c>
      <c r="C73" s="1"/>
      <c r="D73" s="15" t="s">
        <v>48</v>
      </c>
      <c r="E73" s="3"/>
      <c r="F73" s="28">
        <v>0</v>
      </c>
      <c r="G73" s="28">
        <v>0</v>
      </c>
      <c r="H73" s="38">
        <v>-782.76</v>
      </c>
      <c r="I73" s="65">
        <v>-3343.77</v>
      </c>
      <c r="J73" s="3"/>
      <c r="K73" s="3">
        <f t="shared" si="1"/>
        <v>-4126.53</v>
      </c>
    </row>
    <row r="74" spans="1:11" x14ac:dyDescent="0.3">
      <c r="A74" s="1">
        <v>180</v>
      </c>
      <c r="B74" s="1">
        <v>154</v>
      </c>
      <c r="C74" s="1">
        <v>897</v>
      </c>
      <c r="D74" s="15" t="s">
        <v>49</v>
      </c>
      <c r="E74" s="3"/>
      <c r="F74" s="28">
        <v>0</v>
      </c>
      <c r="G74" s="28">
        <v>0</v>
      </c>
      <c r="H74" s="38">
        <v>0</v>
      </c>
      <c r="I74" s="65">
        <v>0</v>
      </c>
      <c r="J74" s="3"/>
      <c r="K74" s="3">
        <f t="shared" si="1"/>
        <v>0</v>
      </c>
    </row>
    <row r="75" spans="1:11" x14ac:dyDescent="0.3">
      <c r="A75" s="1">
        <v>1631</v>
      </c>
      <c r="B75" s="1"/>
      <c r="C75" s="1"/>
      <c r="D75" s="17" t="s">
        <v>272</v>
      </c>
      <c r="E75" s="3"/>
      <c r="F75" s="28">
        <v>0</v>
      </c>
      <c r="G75" s="28">
        <v>0</v>
      </c>
      <c r="H75" s="38">
        <v>0</v>
      </c>
      <c r="I75" s="65">
        <v>0</v>
      </c>
      <c r="J75" s="3"/>
      <c r="K75" s="3">
        <f t="shared" si="1"/>
        <v>0</v>
      </c>
    </row>
    <row r="76" spans="1:11" x14ac:dyDescent="0.3">
      <c r="A76" s="1">
        <v>1065</v>
      </c>
      <c r="B76" s="1">
        <v>919</v>
      </c>
      <c r="C76" s="1"/>
      <c r="D76" s="15" t="s">
        <v>234</v>
      </c>
      <c r="E76" s="3"/>
      <c r="F76" s="28">
        <v>0</v>
      </c>
      <c r="G76" s="28">
        <v>0</v>
      </c>
      <c r="H76" s="38">
        <v>0</v>
      </c>
      <c r="I76" s="65">
        <v>0</v>
      </c>
      <c r="J76" s="3"/>
      <c r="K76" s="3">
        <f t="shared" si="1"/>
        <v>0</v>
      </c>
    </row>
    <row r="77" spans="1:11" x14ac:dyDescent="0.3">
      <c r="A77" s="1">
        <v>275</v>
      </c>
      <c r="B77" s="1">
        <v>247</v>
      </c>
      <c r="C77" s="1">
        <v>891</v>
      </c>
      <c r="D77" s="15" t="s">
        <v>75</v>
      </c>
      <c r="E77" s="3"/>
      <c r="F77" s="28">
        <v>0</v>
      </c>
      <c r="G77" s="28">
        <v>0</v>
      </c>
      <c r="H77" s="38">
        <v>0</v>
      </c>
      <c r="I77" s="65">
        <v>0</v>
      </c>
      <c r="J77" s="3"/>
      <c r="K77" s="3">
        <f t="shared" si="1"/>
        <v>0</v>
      </c>
    </row>
    <row r="78" spans="1:11" x14ac:dyDescent="0.3">
      <c r="A78" s="1">
        <v>188</v>
      </c>
      <c r="B78" s="1">
        <v>167</v>
      </c>
      <c r="C78" s="1">
        <v>898</v>
      </c>
      <c r="D78" s="15" t="s">
        <v>50</v>
      </c>
      <c r="E78" s="3"/>
      <c r="F78" s="28">
        <v>0</v>
      </c>
      <c r="G78" s="28">
        <v>0</v>
      </c>
      <c r="H78" s="38">
        <v>0</v>
      </c>
      <c r="I78" s="65">
        <v>0</v>
      </c>
      <c r="J78" s="3"/>
      <c r="K78" s="3">
        <f t="shared" si="1"/>
        <v>0</v>
      </c>
    </row>
    <row r="79" spans="1:11" x14ac:dyDescent="0.3">
      <c r="A79" s="1">
        <v>190</v>
      </c>
      <c r="B79" s="1">
        <v>168</v>
      </c>
      <c r="C79" s="1"/>
      <c r="D79" s="15" t="s">
        <v>51</v>
      </c>
      <c r="E79" s="3"/>
      <c r="F79" s="28">
        <v>0</v>
      </c>
      <c r="G79" s="28">
        <v>0</v>
      </c>
      <c r="H79" s="38">
        <v>0</v>
      </c>
      <c r="I79" s="65">
        <v>0</v>
      </c>
      <c r="J79" s="3"/>
      <c r="K79" s="3">
        <f t="shared" si="1"/>
        <v>0</v>
      </c>
    </row>
    <row r="80" spans="1:11" x14ac:dyDescent="0.3">
      <c r="A80" s="1">
        <v>191</v>
      </c>
      <c r="B80" s="1">
        <v>169</v>
      </c>
      <c r="C80" s="1"/>
      <c r="D80" s="15" t="s">
        <v>52</v>
      </c>
      <c r="E80" s="3"/>
      <c r="F80" s="28">
        <v>0</v>
      </c>
      <c r="G80" s="28">
        <v>0</v>
      </c>
      <c r="H80" s="38">
        <v>-62.29</v>
      </c>
      <c r="I80" s="65">
        <v>-9475.2099999999991</v>
      </c>
      <c r="J80" s="3"/>
      <c r="K80" s="3">
        <f t="shared" si="1"/>
        <v>-9537.5</v>
      </c>
    </row>
    <row r="81" spans="1:11" x14ac:dyDescent="0.3">
      <c r="A81" s="1">
        <v>193</v>
      </c>
      <c r="B81" s="1">
        <v>170</v>
      </c>
      <c r="C81" s="1"/>
      <c r="D81" s="15" t="s">
        <v>53</v>
      </c>
      <c r="E81" s="3"/>
      <c r="F81" s="28">
        <v>0</v>
      </c>
      <c r="G81" s="28">
        <v>0</v>
      </c>
      <c r="H81" s="38">
        <v>0</v>
      </c>
      <c r="I81" s="65">
        <v>0</v>
      </c>
      <c r="J81" s="3"/>
      <c r="K81" s="3">
        <f t="shared" si="1"/>
        <v>0</v>
      </c>
    </row>
    <row r="82" spans="1:11" x14ac:dyDescent="0.3">
      <c r="A82" s="1">
        <v>194</v>
      </c>
      <c r="B82" s="1">
        <v>171</v>
      </c>
      <c r="C82" s="1"/>
      <c r="D82" s="15" t="s">
        <v>54</v>
      </c>
      <c r="E82" s="3"/>
      <c r="F82" s="28">
        <v>-9412.33</v>
      </c>
      <c r="G82" s="28">
        <v>-13249.82</v>
      </c>
      <c r="H82" s="38">
        <v>-21806.25</v>
      </c>
      <c r="I82" s="65">
        <v>-15761.31</v>
      </c>
      <c r="J82" s="3"/>
      <c r="K82" s="3">
        <f t="shared" si="1"/>
        <v>-60229.71</v>
      </c>
    </row>
    <row r="83" spans="1:11" x14ac:dyDescent="0.3">
      <c r="A83" s="1">
        <v>205</v>
      </c>
      <c r="B83" s="1">
        <v>174</v>
      </c>
      <c r="C83" s="1">
        <v>862</v>
      </c>
      <c r="D83" s="15" t="s">
        <v>55</v>
      </c>
      <c r="E83" s="3"/>
      <c r="F83" s="28">
        <v>0</v>
      </c>
      <c r="G83" s="28">
        <v>0</v>
      </c>
      <c r="H83" s="38">
        <v>0</v>
      </c>
      <c r="I83" s="65">
        <v>0</v>
      </c>
      <c r="J83" s="3"/>
      <c r="K83" s="3">
        <f t="shared" si="1"/>
        <v>0</v>
      </c>
    </row>
    <row r="84" spans="1:11" x14ac:dyDescent="0.3">
      <c r="A84" s="1">
        <v>207</v>
      </c>
      <c r="B84" s="1">
        <v>175</v>
      </c>
      <c r="C84" s="1">
        <v>890</v>
      </c>
      <c r="D84" s="15" t="s">
        <v>269</v>
      </c>
      <c r="E84" s="3"/>
      <c r="F84" s="28">
        <v>0</v>
      </c>
      <c r="G84" s="28">
        <v>0</v>
      </c>
      <c r="H84" s="38">
        <v>0</v>
      </c>
      <c r="I84" s="65">
        <v>0</v>
      </c>
      <c r="J84" s="3"/>
      <c r="K84" s="3">
        <f t="shared" si="1"/>
        <v>0</v>
      </c>
    </row>
    <row r="85" spans="1:11" x14ac:dyDescent="0.3">
      <c r="A85" s="1">
        <v>1054</v>
      </c>
      <c r="B85" s="1">
        <v>914</v>
      </c>
      <c r="C85" s="1">
        <v>893</v>
      </c>
      <c r="D85" s="15" t="s">
        <v>231</v>
      </c>
      <c r="E85" s="3"/>
      <c r="F85" s="28">
        <v>0</v>
      </c>
      <c r="G85" s="28">
        <v>0</v>
      </c>
      <c r="H85" s="38">
        <v>0</v>
      </c>
      <c r="I85" s="65">
        <v>0</v>
      </c>
      <c r="J85" s="3"/>
      <c r="K85" s="3">
        <f t="shared" si="1"/>
        <v>0</v>
      </c>
    </row>
    <row r="86" spans="1:11" x14ac:dyDescent="0.3">
      <c r="A86" s="1">
        <v>208</v>
      </c>
      <c r="B86" s="1">
        <v>177</v>
      </c>
      <c r="C86" s="1"/>
      <c r="D86" s="15" t="s">
        <v>56</v>
      </c>
      <c r="E86" s="3"/>
      <c r="F86" s="28">
        <v>0</v>
      </c>
      <c r="G86" s="28">
        <v>-1200.02</v>
      </c>
      <c r="H86" s="38">
        <v>-3460.67</v>
      </c>
      <c r="I86" s="65">
        <v>-5306.94</v>
      </c>
      <c r="J86" s="3"/>
      <c r="K86" s="3">
        <f t="shared" si="1"/>
        <v>-9967.630000000001</v>
      </c>
    </row>
    <row r="87" spans="1:11" x14ac:dyDescent="0.3">
      <c r="A87" s="1">
        <v>210</v>
      </c>
      <c r="B87" s="1">
        <v>180</v>
      </c>
      <c r="C87" s="1"/>
      <c r="D87" s="15" t="s">
        <v>57</v>
      </c>
      <c r="E87" s="3"/>
      <c r="F87" s="28">
        <v>0</v>
      </c>
      <c r="G87" s="28">
        <v>0</v>
      </c>
      <c r="H87" s="38">
        <v>0</v>
      </c>
      <c r="I87" s="65">
        <v>0</v>
      </c>
      <c r="J87" s="3"/>
      <c r="K87" s="3">
        <f t="shared" si="1"/>
        <v>0</v>
      </c>
    </row>
    <row r="88" spans="1:11" x14ac:dyDescent="0.3">
      <c r="A88" s="1">
        <v>1664</v>
      </c>
      <c r="B88" s="1">
        <v>187</v>
      </c>
      <c r="C88" s="1"/>
      <c r="D88" s="15" t="s">
        <v>245</v>
      </c>
      <c r="E88" s="3"/>
      <c r="F88" s="28">
        <v>0</v>
      </c>
      <c r="G88" s="28">
        <v>0</v>
      </c>
      <c r="H88" s="38">
        <v>0</v>
      </c>
      <c r="I88" s="65">
        <v>0</v>
      </c>
      <c r="J88" s="3"/>
      <c r="K88" s="3">
        <f t="shared" si="1"/>
        <v>0</v>
      </c>
    </row>
    <row r="89" spans="1:11" x14ac:dyDescent="0.3">
      <c r="A89" s="1">
        <v>217</v>
      </c>
      <c r="B89" s="1">
        <v>189</v>
      </c>
      <c r="C89" s="1">
        <v>894</v>
      </c>
      <c r="D89" s="15" t="s">
        <v>58</v>
      </c>
      <c r="E89" s="3"/>
      <c r="F89" s="28">
        <v>0</v>
      </c>
      <c r="G89" s="28">
        <v>0</v>
      </c>
      <c r="H89" s="38">
        <v>0</v>
      </c>
      <c r="I89" s="65">
        <v>0</v>
      </c>
      <c r="J89" s="3"/>
      <c r="K89" s="3">
        <f t="shared" si="1"/>
        <v>0</v>
      </c>
    </row>
    <row r="90" spans="1:11" x14ac:dyDescent="0.3">
      <c r="A90" s="1">
        <v>1632</v>
      </c>
      <c r="B90" s="1"/>
      <c r="C90" s="1"/>
      <c r="D90" s="17" t="s">
        <v>255</v>
      </c>
      <c r="E90" s="3"/>
      <c r="F90" s="28">
        <v>0</v>
      </c>
      <c r="G90" s="28">
        <v>0</v>
      </c>
      <c r="H90" s="38">
        <v>0</v>
      </c>
      <c r="I90" s="65">
        <v>0</v>
      </c>
      <c r="J90" s="3"/>
      <c r="K90" s="3">
        <f t="shared" si="1"/>
        <v>0</v>
      </c>
    </row>
    <row r="91" spans="1:11" x14ac:dyDescent="0.3">
      <c r="A91" s="1">
        <v>219</v>
      </c>
      <c r="B91" s="1">
        <v>197</v>
      </c>
      <c r="C91" s="1"/>
      <c r="D91" s="15" t="s">
        <v>59</v>
      </c>
      <c r="E91" s="3"/>
      <c r="F91" s="28">
        <v>-2511.21</v>
      </c>
      <c r="G91" s="28">
        <v>-178.1</v>
      </c>
      <c r="H91" s="38">
        <v>-35.619999999999997</v>
      </c>
      <c r="I91" s="65">
        <v>-3539.19</v>
      </c>
      <c r="J91" s="3"/>
      <c r="K91" s="3">
        <f t="shared" si="1"/>
        <v>-6264.12</v>
      </c>
    </row>
    <row r="92" spans="1:11" x14ac:dyDescent="0.3">
      <c r="A92" s="1">
        <v>224</v>
      </c>
      <c r="B92" s="1">
        <v>199</v>
      </c>
      <c r="C92" s="1"/>
      <c r="D92" s="15" t="s">
        <v>60</v>
      </c>
      <c r="E92" s="3"/>
      <c r="F92" s="28">
        <v>0</v>
      </c>
      <c r="G92" s="28">
        <v>0</v>
      </c>
      <c r="H92" s="38">
        <v>0</v>
      </c>
      <c r="I92" s="65">
        <v>0</v>
      </c>
      <c r="J92" s="3"/>
      <c r="K92" s="3">
        <f t="shared" si="1"/>
        <v>0</v>
      </c>
    </row>
    <row r="93" spans="1:11" x14ac:dyDescent="0.3">
      <c r="A93" s="1">
        <v>225</v>
      </c>
      <c r="B93" s="1">
        <v>204</v>
      </c>
      <c r="C93" s="1"/>
      <c r="D93" s="15" t="s">
        <v>61</v>
      </c>
      <c r="E93" s="3"/>
      <c r="F93" s="28">
        <v>0</v>
      </c>
      <c r="G93" s="28">
        <v>0</v>
      </c>
      <c r="H93" s="38">
        <v>0</v>
      </c>
      <c r="I93" s="65">
        <v>0</v>
      </c>
      <c r="J93" s="3"/>
      <c r="K93" s="3">
        <f t="shared" si="1"/>
        <v>0</v>
      </c>
    </row>
    <row r="94" spans="1:11" x14ac:dyDescent="0.3">
      <c r="A94" s="1">
        <v>1009</v>
      </c>
      <c r="B94" s="1">
        <v>791</v>
      </c>
      <c r="C94" s="1"/>
      <c r="D94" s="15" t="s">
        <v>197</v>
      </c>
      <c r="E94" s="3"/>
      <c r="F94" s="28">
        <v>-7488.82</v>
      </c>
      <c r="G94" s="28">
        <v>-10438.530000000001</v>
      </c>
      <c r="H94" s="38">
        <v>-7523.4</v>
      </c>
      <c r="I94" s="65">
        <v>-11143.76</v>
      </c>
      <c r="J94" s="3"/>
      <c r="K94" s="3">
        <f t="shared" si="1"/>
        <v>-36594.51</v>
      </c>
    </row>
    <row r="95" spans="1:11" x14ac:dyDescent="0.3">
      <c r="A95" s="1">
        <v>1011</v>
      </c>
      <c r="B95" s="1">
        <v>792</v>
      </c>
      <c r="C95" s="1"/>
      <c r="D95" s="15" t="s">
        <v>198</v>
      </c>
      <c r="E95" s="3"/>
      <c r="F95" s="28">
        <v>0</v>
      </c>
      <c r="G95" s="28">
        <v>0</v>
      </c>
      <c r="H95" s="38">
        <v>0</v>
      </c>
      <c r="I95" s="65">
        <v>0</v>
      </c>
      <c r="J95" s="3"/>
      <c r="K95" s="3">
        <f t="shared" si="1"/>
        <v>0</v>
      </c>
    </row>
    <row r="96" spans="1:11" x14ac:dyDescent="0.3">
      <c r="A96" s="1">
        <v>227</v>
      </c>
      <c r="B96" s="1">
        <v>210</v>
      </c>
      <c r="C96" s="1"/>
      <c r="D96" s="15" t="s">
        <v>62</v>
      </c>
      <c r="E96" s="3"/>
      <c r="F96" s="28">
        <v>0</v>
      </c>
      <c r="G96" s="28">
        <v>0</v>
      </c>
      <c r="H96" s="38">
        <v>0</v>
      </c>
      <c r="I96" s="65">
        <v>0</v>
      </c>
      <c r="J96" s="3"/>
      <c r="K96" s="3">
        <f t="shared" si="1"/>
        <v>0</v>
      </c>
    </row>
    <row r="97" spans="1:11" x14ac:dyDescent="0.3">
      <c r="A97" s="1">
        <v>229</v>
      </c>
      <c r="B97" s="1">
        <v>211</v>
      </c>
      <c r="C97" s="1"/>
      <c r="D97" s="15" t="s">
        <v>63</v>
      </c>
      <c r="E97" s="3"/>
      <c r="F97" s="28">
        <v>0</v>
      </c>
      <c r="G97" s="28">
        <v>0</v>
      </c>
      <c r="H97" s="38">
        <v>0</v>
      </c>
      <c r="I97" s="65">
        <v>0</v>
      </c>
      <c r="J97" s="3"/>
      <c r="K97" s="3">
        <f t="shared" si="1"/>
        <v>0</v>
      </c>
    </row>
    <row r="98" spans="1:11" x14ac:dyDescent="0.3">
      <c r="A98" s="1">
        <v>235</v>
      </c>
      <c r="B98" s="1">
        <v>215</v>
      </c>
      <c r="C98" s="1">
        <v>893</v>
      </c>
      <c r="D98" s="15" t="s">
        <v>64</v>
      </c>
      <c r="E98" s="3"/>
      <c r="F98" s="28">
        <v>0</v>
      </c>
      <c r="G98" s="28">
        <v>0</v>
      </c>
      <c r="H98" s="38">
        <v>0</v>
      </c>
      <c r="I98" s="65">
        <v>0</v>
      </c>
      <c r="J98" s="3"/>
      <c r="K98" s="3">
        <f t="shared" si="1"/>
        <v>0</v>
      </c>
    </row>
    <row r="99" spans="1:11" x14ac:dyDescent="0.3">
      <c r="A99" s="1">
        <v>237</v>
      </c>
      <c r="B99" s="1">
        <v>216</v>
      </c>
      <c r="C99" s="1">
        <v>896</v>
      </c>
      <c r="D99" s="15" t="s">
        <v>65</v>
      </c>
      <c r="E99" s="3"/>
      <c r="F99" s="16">
        <v>0</v>
      </c>
      <c r="G99" s="16">
        <v>0</v>
      </c>
      <c r="H99" s="38">
        <v>0</v>
      </c>
      <c r="I99" s="65">
        <v>0</v>
      </c>
      <c r="J99" s="3"/>
      <c r="K99" s="3">
        <f t="shared" si="1"/>
        <v>0</v>
      </c>
    </row>
    <row r="100" spans="1:11" x14ac:dyDescent="0.3">
      <c r="A100" s="1">
        <v>239</v>
      </c>
      <c r="B100" s="1">
        <v>217</v>
      </c>
      <c r="C100" s="1"/>
      <c r="D100" s="15" t="s">
        <v>66</v>
      </c>
      <c r="E100" s="3"/>
      <c r="F100" s="28">
        <v>0</v>
      </c>
      <c r="G100" s="28">
        <v>0</v>
      </c>
      <c r="H100" s="38">
        <v>0</v>
      </c>
      <c r="I100" s="65">
        <v>0</v>
      </c>
      <c r="J100" s="3"/>
      <c r="K100" s="3">
        <f t="shared" si="1"/>
        <v>0</v>
      </c>
    </row>
    <row r="101" spans="1:11" x14ac:dyDescent="0.3">
      <c r="A101" s="1">
        <v>241</v>
      </c>
      <c r="B101" s="1">
        <v>222</v>
      </c>
      <c r="C101" s="1"/>
      <c r="D101" s="15" t="s">
        <v>67</v>
      </c>
      <c r="E101" s="3"/>
      <c r="F101" s="28">
        <v>0</v>
      </c>
      <c r="G101" s="28">
        <v>0</v>
      </c>
      <c r="H101" s="38">
        <v>0</v>
      </c>
      <c r="I101" s="65">
        <v>0</v>
      </c>
      <c r="J101" s="3"/>
      <c r="K101" s="3">
        <f t="shared" si="1"/>
        <v>0</v>
      </c>
    </row>
    <row r="102" spans="1:11" x14ac:dyDescent="0.3">
      <c r="A102" s="1">
        <v>242</v>
      </c>
      <c r="B102" s="1">
        <v>223</v>
      </c>
      <c r="C102" s="1"/>
      <c r="D102" s="15" t="s">
        <v>68</v>
      </c>
      <c r="E102" s="3"/>
      <c r="F102" s="28">
        <v>-35.619999999999997</v>
      </c>
      <c r="G102" s="28">
        <v>0</v>
      </c>
      <c r="H102" s="38">
        <v>-315.97000000000003</v>
      </c>
      <c r="I102" s="65">
        <v>-1943.36</v>
      </c>
      <c r="J102" s="3"/>
      <c r="K102" s="3">
        <f t="shared" si="1"/>
        <v>-2294.9499999999998</v>
      </c>
    </row>
    <row r="103" spans="1:11" x14ac:dyDescent="0.3">
      <c r="A103" s="1">
        <v>1351</v>
      </c>
      <c r="B103" s="1">
        <v>226</v>
      </c>
      <c r="C103" s="1"/>
      <c r="D103" s="15" t="s">
        <v>69</v>
      </c>
      <c r="E103" s="3"/>
      <c r="F103" s="28">
        <v>0</v>
      </c>
      <c r="G103" s="28">
        <v>0</v>
      </c>
      <c r="H103" s="38">
        <v>0</v>
      </c>
      <c r="I103" s="65">
        <v>0</v>
      </c>
      <c r="J103" s="3"/>
      <c r="K103" s="3">
        <f t="shared" si="1"/>
        <v>0</v>
      </c>
    </row>
    <row r="104" spans="1:11" x14ac:dyDescent="0.3">
      <c r="A104" s="1">
        <v>247</v>
      </c>
      <c r="B104" s="1">
        <v>227</v>
      </c>
      <c r="C104" s="1">
        <v>890</v>
      </c>
      <c r="D104" s="15" t="s">
        <v>70</v>
      </c>
      <c r="E104" s="3"/>
      <c r="F104" s="28">
        <v>0</v>
      </c>
      <c r="G104" s="28">
        <v>0</v>
      </c>
      <c r="H104" s="38">
        <v>0</v>
      </c>
      <c r="I104" s="65">
        <v>0</v>
      </c>
      <c r="J104" s="3"/>
      <c r="K104" s="3">
        <f t="shared" si="1"/>
        <v>0</v>
      </c>
    </row>
    <row r="105" spans="1:11" x14ac:dyDescent="0.3">
      <c r="A105" s="1">
        <v>1665</v>
      </c>
      <c r="B105" s="1">
        <v>228</v>
      </c>
      <c r="C105" s="1"/>
      <c r="D105" s="15" t="s">
        <v>246</v>
      </c>
      <c r="E105" s="3"/>
      <c r="F105" s="28">
        <v>-86.34</v>
      </c>
      <c r="G105" s="28">
        <v>0</v>
      </c>
      <c r="H105" s="38">
        <v>0</v>
      </c>
      <c r="I105" s="65">
        <v>0</v>
      </c>
      <c r="J105" s="3"/>
      <c r="K105" s="3">
        <f t="shared" si="1"/>
        <v>-86.34</v>
      </c>
    </row>
    <row r="106" spans="1:11" x14ac:dyDescent="0.3">
      <c r="A106" s="1">
        <v>250</v>
      </c>
      <c r="B106" s="1">
        <v>233</v>
      </c>
      <c r="C106" s="1"/>
      <c r="D106" s="15" t="s">
        <v>71</v>
      </c>
      <c r="E106" s="3"/>
      <c r="F106" s="28">
        <v>-317365.96000000002</v>
      </c>
      <c r="G106" s="28">
        <v>-364271.96</v>
      </c>
      <c r="H106" s="38">
        <v>-312788.40000000002</v>
      </c>
      <c r="I106" s="65">
        <v>-410375.01</v>
      </c>
      <c r="J106" s="3"/>
      <c r="K106" s="3">
        <f t="shared" si="1"/>
        <v>-1404801.33</v>
      </c>
    </row>
    <row r="107" spans="1:11" x14ac:dyDescent="0.3">
      <c r="A107" s="22">
        <v>2040</v>
      </c>
      <c r="B107" s="22">
        <v>236</v>
      </c>
      <c r="C107" s="22"/>
      <c r="D107" s="23" t="s">
        <v>280</v>
      </c>
      <c r="E107" s="24"/>
      <c r="F107" s="28">
        <v>0</v>
      </c>
      <c r="G107" s="28">
        <v>0</v>
      </c>
      <c r="H107" s="38">
        <v>0</v>
      </c>
      <c r="I107" s="65">
        <v>0</v>
      </c>
      <c r="J107" s="3"/>
      <c r="K107" s="3">
        <f t="shared" si="1"/>
        <v>0</v>
      </c>
    </row>
    <row r="108" spans="1:11" x14ac:dyDescent="0.3">
      <c r="A108" s="1">
        <v>263</v>
      </c>
      <c r="B108" s="1">
        <v>239</v>
      </c>
      <c r="C108" s="1"/>
      <c r="D108" s="15" t="s">
        <v>72</v>
      </c>
      <c r="E108" s="3"/>
      <c r="F108" s="28">
        <v>0</v>
      </c>
      <c r="G108" s="28">
        <v>0</v>
      </c>
      <c r="H108" s="38">
        <v>0</v>
      </c>
      <c r="I108" s="65">
        <v>0</v>
      </c>
      <c r="J108" s="3"/>
      <c r="K108" s="3">
        <f t="shared" si="1"/>
        <v>0</v>
      </c>
    </row>
    <row r="109" spans="1:11" x14ac:dyDescent="0.3">
      <c r="A109" s="1">
        <v>264</v>
      </c>
      <c r="B109" s="1">
        <v>240</v>
      </c>
      <c r="C109" s="1"/>
      <c r="D109" s="15" t="s">
        <v>73</v>
      </c>
      <c r="E109" s="3"/>
      <c r="F109" s="28">
        <v>-9068</v>
      </c>
      <c r="G109" s="28">
        <v>-9695.82</v>
      </c>
      <c r="H109" s="38">
        <v>-11361.06</v>
      </c>
      <c r="I109" s="65">
        <v>-20550.82</v>
      </c>
      <c r="J109" s="3"/>
      <c r="K109" s="3">
        <f t="shared" si="1"/>
        <v>-50675.7</v>
      </c>
    </row>
    <row r="110" spans="1:11" x14ac:dyDescent="0.3">
      <c r="A110" s="1">
        <v>266</v>
      </c>
      <c r="B110" s="1">
        <v>242</v>
      </c>
      <c r="C110" s="1"/>
      <c r="D110" s="15" t="s">
        <v>74</v>
      </c>
      <c r="E110" s="3"/>
      <c r="F110" s="28">
        <v>-5096.41</v>
      </c>
      <c r="G110" s="28">
        <v>-7999.42</v>
      </c>
      <c r="H110" s="38">
        <v>-6242.15</v>
      </c>
      <c r="I110" s="65">
        <v>-9672.4</v>
      </c>
      <c r="J110" s="3"/>
      <c r="K110" s="3">
        <f t="shared" si="1"/>
        <v>-29010.379999999997</v>
      </c>
    </row>
    <row r="111" spans="1:11" x14ac:dyDescent="0.3">
      <c r="A111" s="1">
        <v>387</v>
      </c>
      <c r="B111" s="1">
        <v>355</v>
      </c>
      <c r="C111" s="1"/>
      <c r="D111" s="15" t="s">
        <v>102</v>
      </c>
      <c r="E111" s="3"/>
      <c r="F111" s="28">
        <v>0</v>
      </c>
      <c r="G111" s="28">
        <v>0</v>
      </c>
      <c r="H111" s="38">
        <v>0</v>
      </c>
      <c r="I111" s="65">
        <v>0</v>
      </c>
      <c r="J111" s="3"/>
      <c r="K111" s="3">
        <f t="shared" si="1"/>
        <v>0</v>
      </c>
    </row>
    <row r="112" spans="1:11" x14ac:dyDescent="0.3">
      <c r="A112" s="1">
        <v>1401</v>
      </c>
      <c r="B112" s="1">
        <v>249</v>
      </c>
      <c r="C112" s="1"/>
      <c r="D112" s="15" t="s">
        <v>76</v>
      </c>
      <c r="E112" s="3"/>
      <c r="F112" s="28">
        <v>0</v>
      </c>
      <c r="G112" s="28">
        <v>0</v>
      </c>
      <c r="H112" s="38">
        <v>0</v>
      </c>
      <c r="I112" s="65">
        <v>0</v>
      </c>
      <c r="J112" s="3"/>
      <c r="K112" s="3">
        <f t="shared" si="1"/>
        <v>0</v>
      </c>
    </row>
    <row r="113" spans="1:11" x14ac:dyDescent="0.3">
      <c r="A113" s="1">
        <v>277</v>
      </c>
      <c r="B113" s="1">
        <v>253</v>
      </c>
      <c r="C113" s="1">
        <v>896</v>
      </c>
      <c r="D113" s="15" t="s">
        <v>77</v>
      </c>
      <c r="E113" s="3"/>
      <c r="F113" s="28">
        <v>0</v>
      </c>
      <c r="G113" s="28">
        <v>0</v>
      </c>
      <c r="H113" s="38">
        <v>0</v>
      </c>
      <c r="I113" s="65">
        <v>0</v>
      </c>
      <c r="J113" s="3"/>
      <c r="K113" s="3">
        <f t="shared" si="1"/>
        <v>0</v>
      </c>
    </row>
    <row r="114" spans="1:11" x14ac:dyDescent="0.3">
      <c r="A114" s="1">
        <v>1412</v>
      </c>
      <c r="B114" s="1">
        <v>254</v>
      </c>
      <c r="C114" s="1">
        <v>896</v>
      </c>
      <c r="D114" s="15" t="s">
        <v>78</v>
      </c>
      <c r="E114" s="3"/>
      <c r="F114" s="28">
        <v>0</v>
      </c>
      <c r="G114" s="28">
        <v>0</v>
      </c>
      <c r="H114" s="38">
        <v>0</v>
      </c>
      <c r="I114" s="65">
        <v>0</v>
      </c>
      <c r="J114" s="3"/>
      <c r="K114" s="3">
        <f t="shared" si="1"/>
        <v>0</v>
      </c>
    </row>
    <row r="115" spans="1:11" x14ac:dyDescent="0.3">
      <c r="A115" s="1">
        <v>281</v>
      </c>
      <c r="B115" s="1">
        <v>255</v>
      </c>
      <c r="C115" s="1">
        <v>890</v>
      </c>
      <c r="D115" s="15" t="s">
        <v>79</v>
      </c>
      <c r="E115" s="3"/>
      <c r="F115" s="28">
        <v>0</v>
      </c>
      <c r="G115" s="28">
        <v>0</v>
      </c>
      <c r="H115" s="38">
        <v>0</v>
      </c>
      <c r="I115" s="65">
        <v>0</v>
      </c>
      <c r="J115" s="3"/>
      <c r="K115" s="3">
        <f t="shared" si="1"/>
        <v>0</v>
      </c>
    </row>
    <row r="116" spans="1:11" x14ac:dyDescent="0.3">
      <c r="A116" s="1">
        <v>282</v>
      </c>
      <c r="B116" s="1">
        <v>256</v>
      </c>
      <c r="C116" s="1">
        <v>862</v>
      </c>
      <c r="D116" s="15" t="s">
        <v>80</v>
      </c>
      <c r="E116" s="3"/>
      <c r="F116" s="28">
        <v>0</v>
      </c>
      <c r="G116" s="28">
        <v>0</v>
      </c>
      <c r="H116" s="38">
        <v>0</v>
      </c>
      <c r="I116" s="65">
        <v>0</v>
      </c>
      <c r="J116" s="3"/>
      <c r="K116" s="3">
        <f t="shared" si="1"/>
        <v>0</v>
      </c>
    </row>
    <row r="117" spans="1:11" x14ac:dyDescent="0.3">
      <c r="A117" s="1">
        <v>1501</v>
      </c>
      <c r="B117" s="1"/>
      <c r="C117" s="1"/>
      <c r="D117" s="17" t="s">
        <v>273</v>
      </c>
      <c r="E117" s="3"/>
      <c r="F117" s="28">
        <v>-2133.37</v>
      </c>
      <c r="G117" s="28">
        <v>-1216.31</v>
      </c>
      <c r="H117" s="38">
        <v>-440.27</v>
      </c>
      <c r="I117" s="65">
        <v>-3434.07</v>
      </c>
      <c r="J117" s="3"/>
      <c r="K117" s="3">
        <f t="shared" si="1"/>
        <v>-7224.02</v>
      </c>
    </row>
    <row r="118" spans="1:11" x14ac:dyDescent="0.3">
      <c r="A118" s="1">
        <v>1762</v>
      </c>
      <c r="B118" s="1"/>
      <c r="C118" s="1"/>
      <c r="D118" s="17" t="s">
        <v>285</v>
      </c>
      <c r="E118" s="3"/>
      <c r="F118" s="28">
        <v>0</v>
      </c>
      <c r="G118" s="28">
        <v>0</v>
      </c>
      <c r="H118" s="38">
        <v>0</v>
      </c>
      <c r="I118" s="52">
        <v>0</v>
      </c>
      <c r="J118" s="3"/>
      <c r="K118" s="3">
        <f t="shared" si="1"/>
        <v>0</v>
      </c>
    </row>
    <row r="119" spans="1:11" x14ac:dyDescent="0.3">
      <c r="A119" s="1">
        <v>1672</v>
      </c>
      <c r="B119" s="1"/>
      <c r="C119" s="1"/>
      <c r="D119" s="17" t="s">
        <v>263</v>
      </c>
      <c r="E119" s="3"/>
      <c r="F119" s="28">
        <v>0</v>
      </c>
      <c r="G119" s="28">
        <v>0</v>
      </c>
      <c r="H119" s="38">
        <v>0</v>
      </c>
      <c r="I119" s="65">
        <v>0</v>
      </c>
      <c r="J119" s="3"/>
      <c r="K119" s="3">
        <f t="shared" si="1"/>
        <v>0</v>
      </c>
    </row>
    <row r="120" spans="1:11" x14ac:dyDescent="0.3">
      <c r="A120" s="1">
        <v>1739</v>
      </c>
      <c r="B120" s="1"/>
      <c r="C120" s="1"/>
      <c r="D120" s="17" t="s">
        <v>274</v>
      </c>
      <c r="E120" s="3"/>
      <c r="F120" s="28">
        <v>0</v>
      </c>
      <c r="G120" s="28">
        <v>0</v>
      </c>
      <c r="H120" s="38">
        <v>0</v>
      </c>
      <c r="I120" s="65">
        <v>0</v>
      </c>
      <c r="J120" s="3"/>
      <c r="K120" s="3">
        <f t="shared" si="1"/>
        <v>0</v>
      </c>
    </row>
    <row r="121" spans="1:11" x14ac:dyDescent="0.3">
      <c r="A121" s="1">
        <v>290</v>
      </c>
      <c r="B121" s="1">
        <v>263</v>
      </c>
      <c r="C121" s="1">
        <v>896</v>
      </c>
      <c r="D121" s="15" t="s">
        <v>81</v>
      </c>
      <c r="E121" s="3"/>
      <c r="F121" s="28">
        <v>0</v>
      </c>
      <c r="G121" s="28">
        <v>0</v>
      </c>
      <c r="H121" s="38">
        <v>0</v>
      </c>
      <c r="I121" s="65">
        <v>0</v>
      </c>
      <c r="J121" s="3"/>
      <c r="K121" s="3">
        <f t="shared" si="1"/>
        <v>0</v>
      </c>
    </row>
    <row r="122" spans="1:11" x14ac:dyDescent="0.3">
      <c r="A122" s="1">
        <v>293</v>
      </c>
      <c r="B122" s="1">
        <v>270</v>
      </c>
      <c r="C122" s="1">
        <v>890</v>
      </c>
      <c r="D122" s="15" t="s">
        <v>82</v>
      </c>
      <c r="E122" s="3"/>
      <c r="F122" s="28">
        <v>0</v>
      </c>
      <c r="G122" s="28">
        <v>0</v>
      </c>
      <c r="H122" s="38">
        <v>0</v>
      </c>
      <c r="I122" s="65">
        <v>0</v>
      </c>
      <c r="J122" s="3"/>
      <c r="K122" s="3">
        <f t="shared" si="1"/>
        <v>0</v>
      </c>
    </row>
    <row r="123" spans="1:11" x14ac:dyDescent="0.3">
      <c r="A123" s="1">
        <v>548</v>
      </c>
      <c r="B123" s="1">
        <v>495</v>
      </c>
      <c r="C123" s="1"/>
      <c r="D123" s="15" t="s">
        <v>141</v>
      </c>
      <c r="E123" s="3"/>
      <c r="F123" s="28">
        <v>0</v>
      </c>
      <c r="G123" s="28">
        <v>0</v>
      </c>
      <c r="H123" s="38">
        <v>0</v>
      </c>
      <c r="I123" s="65">
        <v>0</v>
      </c>
      <c r="J123" s="3"/>
      <c r="K123" s="3">
        <f t="shared" si="1"/>
        <v>0</v>
      </c>
    </row>
    <row r="124" spans="1:11" x14ac:dyDescent="0.3">
      <c r="A124" s="1">
        <v>294</v>
      </c>
      <c r="B124" s="1">
        <v>271</v>
      </c>
      <c r="C124" s="1">
        <v>866</v>
      </c>
      <c r="D124" s="15" t="s">
        <v>83</v>
      </c>
      <c r="E124" s="3"/>
      <c r="F124" s="28">
        <v>0</v>
      </c>
      <c r="G124" s="28">
        <v>0</v>
      </c>
      <c r="H124" s="38">
        <v>0</v>
      </c>
      <c r="I124" s="65">
        <v>0</v>
      </c>
      <c r="J124" s="3"/>
      <c r="K124" s="3">
        <f t="shared" si="1"/>
        <v>0</v>
      </c>
    </row>
    <row r="125" spans="1:11" x14ac:dyDescent="0.3">
      <c r="A125" s="1">
        <v>296</v>
      </c>
      <c r="B125" s="1">
        <v>276</v>
      </c>
      <c r="C125" s="1"/>
      <c r="D125" s="15" t="s">
        <v>84</v>
      </c>
      <c r="E125" s="3"/>
      <c r="F125" s="28">
        <v>-6558.97</v>
      </c>
      <c r="G125" s="28">
        <v>-10418.23</v>
      </c>
      <c r="H125" s="38">
        <v>-3242.22</v>
      </c>
      <c r="I125" s="65">
        <v>0</v>
      </c>
      <c r="J125" s="3"/>
      <c r="K125" s="3">
        <f t="shared" si="1"/>
        <v>-20219.420000000002</v>
      </c>
    </row>
    <row r="126" spans="1:11" x14ac:dyDescent="0.3">
      <c r="A126" s="1">
        <v>298</v>
      </c>
      <c r="B126" s="1">
        <v>277</v>
      </c>
      <c r="C126" s="1"/>
      <c r="D126" s="15" t="s">
        <v>85</v>
      </c>
      <c r="E126" s="3"/>
      <c r="F126" s="28">
        <v>-14063.93</v>
      </c>
      <c r="G126" s="28">
        <v>-18231.060000000001</v>
      </c>
      <c r="H126" s="38">
        <v>-9837.07</v>
      </c>
      <c r="I126" s="65">
        <v>-14341.49</v>
      </c>
      <c r="J126" s="3"/>
      <c r="K126" s="3">
        <f t="shared" si="1"/>
        <v>-56473.549999999996</v>
      </c>
    </row>
    <row r="127" spans="1:11" x14ac:dyDescent="0.3">
      <c r="A127" s="1">
        <v>304</v>
      </c>
      <c r="B127" s="1">
        <v>280</v>
      </c>
      <c r="C127" s="1"/>
      <c r="D127" s="15" t="s">
        <v>86</v>
      </c>
      <c r="E127" s="3"/>
      <c r="F127" s="28">
        <v>0</v>
      </c>
      <c r="G127" s="28">
        <v>0</v>
      </c>
      <c r="H127" s="38">
        <v>0</v>
      </c>
      <c r="I127" s="65">
        <v>0</v>
      </c>
      <c r="J127" s="3"/>
      <c r="K127" s="3">
        <f t="shared" si="1"/>
        <v>0</v>
      </c>
    </row>
    <row r="128" spans="1:11" x14ac:dyDescent="0.3">
      <c r="A128" s="1">
        <v>1058</v>
      </c>
      <c r="B128" s="1">
        <v>917</v>
      </c>
      <c r="C128" s="1"/>
      <c r="D128" s="15" t="s">
        <v>232</v>
      </c>
      <c r="E128" s="3"/>
      <c r="F128" s="28">
        <v>0</v>
      </c>
      <c r="G128" s="28">
        <v>0</v>
      </c>
      <c r="H128" s="38">
        <v>0</v>
      </c>
      <c r="I128" s="65">
        <v>0</v>
      </c>
      <c r="J128" s="3"/>
      <c r="K128" s="3">
        <f t="shared" si="1"/>
        <v>0</v>
      </c>
    </row>
    <row r="129" spans="1:11" x14ac:dyDescent="0.3">
      <c r="A129" s="20">
        <v>1995</v>
      </c>
      <c r="B129" s="20">
        <v>287</v>
      </c>
      <c r="C129" s="20"/>
      <c r="D129" s="21" t="s">
        <v>276</v>
      </c>
      <c r="E129" s="3"/>
      <c r="F129" s="28">
        <v>0</v>
      </c>
      <c r="G129" s="28">
        <v>0</v>
      </c>
      <c r="H129" s="38">
        <v>0</v>
      </c>
      <c r="I129" s="65">
        <v>0</v>
      </c>
      <c r="J129" s="3"/>
      <c r="K129" s="3">
        <f t="shared" si="1"/>
        <v>0</v>
      </c>
    </row>
    <row r="130" spans="1:11" x14ac:dyDescent="0.3">
      <c r="A130" s="1">
        <v>311</v>
      </c>
      <c r="B130" s="1">
        <v>291</v>
      </c>
      <c r="C130" s="1">
        <v>891</v>
      </c>
      <c r="D130" s="15" t="s">
        <v>87</v>
      </c>
      <c r="E130" s="3"/>
      <c r="F130" s="28">
        <v>0</v>
      </c>
      <c r="G130" s="28">
        <v>0</v>
      </c>
      <c r="H130" s="38">
        <v>0</v>
      </c>
      <c r="I130" s="65">
        <v>0</v>
      </c>
      <c r="J130" s="3"/>
      <c r="K130" s="3">
        <f t="shared" si="1"/>
        <v>0</v>
      </c>
    </row>
    <row r="131" spans="1:11" x14ac:dyDescent="0.3">
      <c r="A131" s="1">
        <v>616</v>
      </c>
      <c r="B131" s="1">
        <v>510</v>
      </c>
      <c r="C131" s="1">
        <v>895</v>
      </c>
      <c r="D131" s="15" t="s">
        <v>151</v>
      </c>
      <c r="E131" s="3"/>
      <c r="F131" s="28">
        <v>0</v>
      </c>
      <c r="G131" s="28">
        <v>0</v>
      </c>
      <c r="H131" s="38">
        <v>0</v>
      </c>
      <c r="I131" s="65">
        <v>0</v>
      </c>
      <c r="J131" s="3"/>
      <c r="K131" s="3">
        <f t="shared" si="1"/>
        <v>0</v>
      </c>
    </row>
    <row r="132" spans="1:11" x14ac:dyDescent="0.3">
      <c r="A132" s="1">
        <v>696</v>
      </c>
      <c r="B132" s="1">
        <v>527</v>
      </c>
      <c r="C132" s="1">
        <v>895</v>
      </c>
      <c r="D132" s="15" t="s">
        <v>162</v>
      </c>
      <c r="E132" s="3"/>
      <c r="F132" s="28">
        <v>0</v>
      </c>
      <c r="G132" s="28">
        <v>0</v>
      </c>
      <c r="H132" s="38">
        <v>0</v>
      </c>
      <c r="I132" s="65">
        <v>0</v>
      </c>
      <c r="J132" s="3"/>
      <c r="K132" s="3">
        <f t="shared" si="1"/>
        <v>0</v>
      </c>
    </row>
    <row r="133" spans="1:11" x14ac:dyDescent="0.3">
      <c r="A133" s="1">
        <v>798</v>
      </c>
      <c r="B133" s="1">
        <v>546</v>
      </c>
      <c r="C133" s="1">
        <v>894</v>
      </c>
      <c r="D133" s="15" t="s">
        <v>176</v>
      </c>
      <c r="E133" s="3"/>
      <c r="F133" s="28">
        <v>0</v>
      </c>
      <c r="G133" s="28">
        <v>0</v>
      </c>
      <c r="H133" s="38">
        <v>0</v>
      </c>
      <c r="I133" s="65">
        <v>-970.92</v>
      </c>
      <c r="J133" s="3"/>
      <c r="K133" s="3">
        <f t="shared" si="1"/>
        <v>-970.92</v>
      </c>
    </row>
    <row r="134" spans="1:11" x14ac:dyDescent="0.3">
      <c r="A134" s="1">
        <v>994</v>
      </c>
      <c r="B134" s="1">
        <v>576</v>
      </c>
      <c r="C134" s="1">
        <v>891</v>
      </c>
      <c r="D134" s="15" t="s">
        <v>196</v>
      </c>
      <c r="E134" s="3"/>
      <c r="F134" s="28">
        <v>0</v>
      </c>
      <c r="G134" s="28">
        <v>0</v>
      </c>
      <c r="H134" s="38">
        <v>0</v>
      </c>
      <c r="I134" s="65">
        <v>0</v>
      </c>
      <c r="J134" s="3"/>
      <c r="K134" s="3">
        <f t="shared" si="1"/>
        <v>0</v>
      </c>
    </row>
    <row r="135" spans="1:11" x14ac:dyDescent="0.3">
      <c r="A135" s="1">
        <v>1036</v>
      </c>
      <c r="B135" s="1">
        <v>907</v>
      </c>
      <c r="C135" s="1">
        <v>891</v>
      </c>
      <c r="D135" s="15" t="s">
        <v>227</v>
      </c>
      <c r="E135" s="3"/>
      <c r="F135" s="28">
        <v>0</v>
      </c>
      <c r="G135" s="28">
        <v>0</v>
      </c>
      <c r="H135" s="38">
        <v>0</v>
      </c>
      <c r="I135" s="65">
        <v>0</v>
      </c>
      <c r="J135" s="3"/>
      <c r="K135" s="3">
        <f t="shared" si="1"/>
        <v>0</v>
      </c>
    </row>
    <row r="136" spans="1:11" x14ac:dyDescent="0.3">
      <c r="A136" s="1">
        <v>315</v>
      </c>
      <c r="B136" s="1">
        <v>294</v>
      </c>
      <c r="C136" s="1"/>
      <c r="D136" s="15" t="s">
        <v>88</v>
      </c>
      <c r="E136" s="3"/>
      <c r="F136" s="28">
        <v>0</v>
      </c>
      <c r="G136" s="28">
        <v>0</v>
      </c>
      <c r="H136" s="38">
        <v>0</v>
      </c>
      <c r="I136" s="65">
        <v>0</v>
      </c>
      <c r="J136" s="3"/>
      <c r="K136" s="3">
        <f t="shared" ref="K136:K199" si="2">SUM(E136:J136)</f>
        <v>0</v>
      </c>
    </row>
    <row r="137" spans="1:11" x14ac:dyDescent="0.3">
      <c r="A137" s="1">
        <v>317</v>
      </c>
      <c r="B137" s="1">
        <v>305</v>
      </c>
      <c r="C137" s="1"/>
      <c r="D137" s="15" t="s">
        <v>90</v>
      </c>
      <c r="E137" s="3"/>
      <c r="F137" s="28">
        <v>0</v>
      </c>
      <c r="G137" s="28">
        <v>0</v>
      </c>
      <c r="H137" s="38">
        <v>0</v>
      </c>
      <c r="I137" s="65">
        <v>0</v>
      </c>
      <c r="J137" s="3"/>
      <c r="K137" s="3">
        <f t="shared" si="2"/>
        <v>0</v>
      </c>
    </row>
    <row r="138" spans="1:11" x14ac:dyDescent="0.3">
      <c r="A138" s="1">
        <v>316</v>
      </c>
      <c r="B138" s="1">
        <v>297</v>
      </c>
      <c r="C138" s="1">
        <v>893</v>
      </c>
      <c r="D138" s="15" t="s">
        <v>89</v>
      </c>
      <c r="E138" s="3"/>
      <c r="F138" s="28">
        <v>0</v>
      </c>
      <c r="G138" s="28">
        <v>0</v>
      </c>
      <c r="H138" s="38">
        <v>0</v>
      </c>
      <c r="I138" s="65">
        <v>0</v>
      </c>
      <c r="J138" s="3"/>
      <c r="K138" s="3">
        <f t="shared" si="2"/>
        <v>0</v>
      </c>
    </row>
    <row r="139" spans="1:11" x14ac:dyDescent="0.3">
      <c r="A139" s="1">
        <v>319</v>
      </c>
      <c r="B139" s="1">
        <v>307</v>
      </c>
      <c r="C139" s="1">
        <v>893</v>
      </c>
      <c r="D139" s="15" t="s">
        <v>91</v>
      </c>
      <c r="E139" s="3"/>
      <c r="F139" s="28">
        <v>0</v>
      </c>
      <c r="G139" s="28">
        <v>0</v>
      </c>
      <c r="H139" s="38">
        <v>0</v>
      </c>
      <c r="I139" s="65">
        <v>0</v>
      </c>
      <c r="J139" s="3"/>
      <c r="K139" s="3">
        <f t="shared" si="2"/>
        <v>0</v>
      </c>
    </row>
    <row r="140" spans="1:11" x14ac:dyDescent="0.3">
      <c r="A140" s="1">
        <v>321</v>
      </c>
      <c r="B140" s="1">
        <v>310</v>
      </c>
      <c r="C140" s="1">
        <v>896</v>
      </c>
      <c r="D140" s="15" t="s">
        <v>92</v>
      </c>
      <c r="E140" s="3"/>
      <c r="F140" s="28">
        <v>0</v>
      </c>
      <c r="G140" s="28">
        <v>0</v>
      </c>
      <c r="H140" s="38">
        <v>0</v>
      </c>
      <c r="I140" s="65">
        <v>0</v>
      </c>
      <c r="J140" s="3"/>
      <c r="K140" s="3">
        <f t="shared" si="2"/>
        <v>0</v>
      </c>
    </row>
    <row r="141" spans="1:11" x14ac:dyDescent="0.3">
      <c r="A141" s="1">
        <v>1735</v>
      </c>
      <c r="B141" s="1">
        <v>312</v>
      </c>
      <c r="C141" s="1"/>
      <c r="D141" s="15" t="s">
        <v>250</v>
      </c>
      <c r="E141" s="3"/>
      <c r="F141" s="28">
        <v>0</v>
      </c>
      <c r="G141" s="28">
        <v>0</v>
      </c>
      <c r="H141" s="38">
        <v>0</v>
      </c>
      <c r="I141" s="65">
        <v>0</v>
      </c>
      <c r="J141" s="3"/>
      <c r="K141" s="3">
        <f t="shared" si="2"/>
        <v>0</v>
      </c>
    </row>
    <row r="142" spans="1:11" x14ac:dyDescent="0.3">
      <c r="A142" s="1">
        <v>335</v>
      </c>
      <c r="B142" s="1">
        <v>322</v>
      </c>
      <c r="C142" s="1">
        <v>848</v>
      </c>
      <c r="D142" s="15" t="s">
        <v>93</v>
      </c>
      <c r="E142" s="3"/>
      <c r="F142" s="28">
        <v>0</v>
      </c>
      <c r="G142" s="28">
        <v>0</v>
      </c>
      <c r="H142" s="38">
        <v>0</v>
      </c>
      <c r="I142" s="65">
        <v>0</v>
      </c>
      <c r="J142" s="3"/>
      <c r="K142" s="3">
        <f t="shared" si="2"/>
        <v>0</v>
      </c>
    </row>
    <row r="143" spans="1:11" x14ac:dyDescent="0.3">
      <c r="A143" s="1">
        <v>342</v>
      </c>
      <c r="B143" s="1">
        <v>325</v>
      </c>
      <c r="C143" s="1">
        <v>847</v>
      </c>
      <c r="D143" s="15" t="s">
        <v>94</v>
      </c>
      <c r="E143" s="3"/>
      <c r="F143" s="28">
        <v>0</v>
      </c>
      <c r="G143" s="28">
        <v>26.71</v>
      </c>
      <c r="H143" s="38">
        <v>0</v>
      </c>
      <c r="I143" s="65">
        <v>0</v>
      </c>
      <c r="J143" s="3"/>
      <c r="K143" s="3">
        <f t="shared" si="2"/>
        <v>26.71</v>
      </c>
    </row>
    <row r="144" spans="1:11" x14ac:dyDescent="0.3">
      <c r="A144" s="1">
        <v>345</v>
      </c>
      <c r="B144" s="1">
        <v>327</v>
      </c>
      <c r="C144" s="1"/>
      <c r="D144" s="15" t="s">
        <v>95</v>
      </c>
      <c r="E144" s="3"/>
      <c r="F144" s="28">
        <v>-5078.6099999999997</v>
      </c>
      <c r="G144" s="28">
        <v>0</v>
      </c>
      <c r="H144" s="38">
        <v>0</v>
      </c>
      <c r="I144" s="65">
        <v>0</v>
      </c>
      <c r="J144" s="3"/>
      <c r="K144" s="3">
        <f t="shared" si="2"/>
        <v>-5078.6099999999997</v>
      </c>
    </row>
    <row r="145" spans="1:11" x14ac:dyDescent="0.3">
      <c r="A145" s="1">
        <v>349</v>
      </c>
      <c r="B145" s="1">
        <v>339</v>
      </c>
      <c r="C145" s="1">
        <v>877</v>
      </c>
      <c r="D145" s="15" t="s">
        <v>96</v>
      </c>
      <c r="E145" s="3"/>
      <c r="F145" s="28">
        <v>0</v>
      </c>
      <c r="G145" s="28">
        <v>0</v>
      </c>
      <c r="H145" s="38">
        <v>0</v>
      </c>
      <c r="I145" s="65">
        <v>0</v>
      </c>
      <c r="J145" s="3"/>
      <c r="K145" s="3">
        <f t="shared" si="2"/>
        <v>0</v>
      </c>
    </row>
    <row r="146" spans="1:11" x14ac:dyDescent="0.3">
      <c r="A146" s="1">
        <v>351</v>
      </c>
      <c r="B146" s="1">
        <v>340</v>
      </c>
      <c r="C146" s="1"/>
      <c r="D146" s="15" t="s">
        <v>97</v>
      </c>
      <c r="E146" s="3"/>
      <c r="F146" s="28">
        <v>0</v>
      </c>
      <c r="G146" s="28">
        <v>0</v>
      </c>
      <c r="H146" s="38">
        <v>0</v>
      </c>
      <c r="I146" s="65">
        <v>0</v>
      </c>
      <c r="J146" s="3"/>
      <c r="K146" s="3">
        <f t="shared" si="2"/>
        <v>0</v>
      </c>
    </row>
    <row r="147" spans="1:11" x14ac:dyDescent="0.3">
      <c r="A147" s="1">
        <v>353</v>
      </c>
      <c r="B147" s="1">
        <v>342</v>
      </c>
      <c r="C147" s="1">
        <v>877</v>
      </c>
      <c r="D147" s="15" t="s">
        <v>98</v>
      </c>
      <c r="E147" s="3"/>
      <c r="F147" s="28">
        <v>0</v>
      </c>
      <c r="G147" s="28">
        <v>0</v>
      </c>
      <c r="H147" s="38">
        <v>0</v>
      </c>
      <c r="I147" s="65">
        <v>0</v>
      </c>
      <c r="J147" s="3"/>
      <c r="K147" s="3">
        <f t="shared" si="2"/>
        <v>0</v>
      </c>
    </row>
    <row r="148" spans="1:11" x14ac:dyDescent="0.3">
      <c r="A148" s="1">
        <v>1013</v>
      </c>
      <c r="B148" s="1">
        <v>793</v>
      </c>
      <c r="C148" s="1"/>
      <c r="D148" s="15" t="s">
        <v>199</v>
      </c>
      <c r="E148" s="3"/>
      <c r="F148" s="28">
        <v>0</v>
      </c>
      <c r="G148" s="28">
        <v>0</v>
      </c>
      <c r="H148" s="38">
        <v>0</v>
      </c>
      <c r="I148" s="65">
        <v>0</v>
      </c>
      <c r="J148" s="3"/>
      <c r="K148" s="3">
        <f t="shared" si="2"/>
        <v>0</v>
      </c>
    </row>
    <row r="149" spans="1:11" x14ac:dyDescent="0.3">
      <c r="A149" s="1">
        <v>359</v>
      </c>
      <c r="B149" s="1">
        <v>348</v>
      </c>
      <c r="C149" s="1"/>
      <c r="D149" s="15" t="s">
        <v>99</v>
      </c>
      <c r="E149" s="3"/>
      <c r="F149" s="28">
        <v>0</v>
      </c>
      <c r="G149" s="28">
        <v>0</v>
      </c>
      <c r="H149" s="38">
        <v>0</v>
      </c>
      <c r="I149" s="65">
        <v>0</v>
      </c>
      <c r="J149" s="3"/>
      <c r="K149" s="3">
        <f t="shared" si="2"/>
        <v>0</v>
      </c>
    </row>
    <row r="150" spans="1:11" x14ac:dyDescent="0.3">
      <c r="A150" s="1">
        <v>1509</v>
      </c>
      <c r="B150" s="1">
        <v>351</v>
      </c>
      <c r="C150" s="1"/>
      <c r="D150" s="15" t="s">
        <v>100</v>
      </c>
      <c r="E150" s="3"/>
      <c r="F150" s="28">
        <v>0</v>
      </c>
      <c r="G150" s="28">
        <v>0</v>
      </c>
      <c r="H150" s="38">
        <v>0</v>
      </c>
      <c r="I150" s="65">
        <v>0</v>
      </c>
      <c r="J150" s="3"/>
      <c r="K150" s="3">
        <f t="shared" si="2"/>
        <v>0</v>
      </c>
    </row>
    <row r="151" spans="1:11" x14ac:dyDescent="0.3">
      <c r="A151" s="1">
        <v>364</v>
      </c>
      <c r="B151" s="1">
        <v>353</v>
      </c>
      <c r="C151" s="1"/>
      <c r="D151" s="15" t="s">
        <v>101</v>
      </c>
      <c r="E151" s="3"/>
      <c r="F151" s="28">
        <v>-44727.68</v>
      </c>
      <c r="G151" s="28">
        <v>-48086.47</v>
      </c>
      <c r="H151" s="38">
        <v>-46506.21</v>
      </c>
      <c r="I151" s="65">
        <v>-66926.33</v>
      </c>
      <c r="J151" s="3"/>
      <c r="K151" s="3">
        <f t="shared" si="2"/>
        <v>-206246.69</v>
      </c>
    </row>
    <row r="152" spans="1:11" x14ac:dyDescent="0.3">
      <c r="A152" s="1">
        <v>389</v>
      </c>
      <c r="B152" s="1">
        <v>357</v>
      </c>
      <c r="C152" s="1">
        <v>890</v>
      </c>
      <c r="D152" s="15" t="s">
        <v>103</v>
      </c>
      <c r="E152" s="3"/>
      <c r="F152" s="28">
        <v>0</v>
      </c>
      <c r="G152" s="28">
        <v>0</v>
      </c>
      <c r="H152" s="38">
        <v>0</v>
      </c>
      <c r="I152" s="65">
        <v>0</v>
      </c>
      <c r="J152" s="3"/>
      <c r="K152" s="3">
        <f t="shared" si="2"/>
        <v>0</v>
      </c>
    </row>
    <row r="153" spans="1:11" x14ac:dyDescent="0.3">
      <c r="A153" s="1">
        <v>399</v>
      </c>
      <c r="B153" s="1">
        <v>364</v>
      </c>
      <c r="C153" s="1">
        <v>890</v>
      </c>
      <c r="D153" s="15" t="s">
        <v>104</v>
      </c>
      <c r="E153" s="3"/>
      <c r="F153" s="28">
        <v>0</v>
      </c>
      <c r="G153" s="28">
        <v>0</v>
      </c>
      <c r="H153" s="38">
        <v>0</v>
      </c>
      <c r="I153" s="65">
        <v>0</v>
      </c>
      <c r="J153" s="3"/>
      <c r="K153" s="3">
        <f t="shared" si="2"/>
        <v>0</v>
      </c>
    </row>
    <row r="154" spans="1:11" x14ac:dyDescent="0.3">
      <c r="A154" s="1">
        <v>405</v>
      </c>
      <c r="B154" s="1">
        <v>367</v>
      </c>
      <c r="C154" s="1">
        <v>877</v>
      </c>
      <c r="D154" s="15" t="s">
        <v>105</v>
      </c>
      <c r="E154" s="3"/>
      <c r="F154" s="28">
        <v>0</v>
      </c>
      <c r="G154" s="28">
        <v>0</v>
      </c>
      <c r="H154" s="38">
        <v>0</v>
      </c>
      <c r="I154" s="65">
        <v>0</v>
      </c>
      <c r="J154" s="3"/>
      <c r="K154" s="3">
        <f t="shared" si="2"/>
        <v>0</v>
      </c>
    </row>
    <row r="155" spans="1:11" x14ac:dyDescent="0.3">
      <c r="A155" s="1">
        <v>408</v>
      </c>
      <c r="B155" s="1">
        <v>371</v>
      </c>
      <c r="C155" s="1">
        <v>896</v>
      </c>
      <c r="D155" s="15" t="s">
        <v>106</v>
      </c>
      <c r="E155" s="3"/>
      <c r="F155" s="28">
        <v>0</v>
      </c>
      <c r="G155" s="28">
        <v>0</v>
      </c>
      <c r="H155" s="38">
        <v>0</v>
      </c>
      <c r="I155" s="65">
        <v>0</v>
      </c>
      <c r="J155" s="3"/>
      <c r="K155" s="3">
        <f t="shared" si="2"/>
        <v>0</v>
      </c>
    </row>
    <row r="156" spans="1:11" x14ac:dyDescent="0.3">
      <c r="A156" s="1">
        <v>1438</v>
      </c>
      <c r="B156" s="1">
        <v>801</v>
      </c>
      <c r="C156" s="1"/>
      <c r="D156" s="15" t="s">
        <v>200</v>
      </c>
      <c r="E156" s="3"/>
      <c r="F156" s="28">
        <v>-22734.83</v>
      </c>
      <c r="G156" s="28">
        <v>-30462.41</v>
      </c>
      <c r="H156" s="38">
        <v>-25617.32</v>
      </c>
      <c r="I156" s="65">
        <v>-32839.97</v>
      </c>
      <c r="J156" s="3"/>
      <c r="K156" s="3">
        <f t="shared" si="2"/>
        <v>-111654.53</v>
      </c>
    </row>
    <row r="157" spans="1:11" x14ac:dyDescent="0.3">
      <c r="A157" s="1">
        <v>1445</v>
      </c>
      <c r="B157" s="1">
        <v>802</v>
      </c>
      <c r="C157" s="1"/>
      <c r="D157" s="15" t="s">
        <v>201</v>
      </c>
      <c r="E157" s="3"/>
      <c r="F157" s="28">
        <v>-46979.519999999997</v>
      </c>
      <c r="G157" s="28">
        <v>-56871.53</v>
      </c>
      <c r="H157" s="38">
        <v>-59832.79</v>
      </c>
      <c r="I157" s="65">
        <v>-90369.9</v>
      </c>
      <c r="J157" s="3"/>
      <c r="K157" s="3">
        <f t="shared" si="2"/>
        <v>-254053.74</v>
      </c>
    </row>
    <row r="158" spans="1:11" x14ac:dyDescent="0.3">
      <c r="A158" s="1">
        <v>561</v>
      </c>
      <c r="B158" s="1">
        <v>503</v>
      </c>
      <c r="C158" s="1"/>
      <c r="D158" s="15" t="s">
        <v>146</v>
      </c>
      <c r="E158" s="3"/>
      <c r="F158" s="28">
        <v>-25674.11</v>
      </c>
      <c r="G158" s="28">
        <v>-27486.37</v>
      </c>
      <c r="H158" s="38">
        <v>-22155.93</v>
      </c>
      <c r="I158" s="65">
        <v>-35442.870000000003</v>
      </c>
      <c r="J158" s="3"/>
      <c r="K158" s="3">
        <f t="shared" si="2"/>
        <v>-110759.28</v>
      </c>
    </row>
    <row r="159" spans="1:11" x14ac:dyDescent="0.3">
      <c r="A159" s="1">
        <v>1446</v>
      </c>
      <c r="B159" s="1">
        <v>804</v>
      </c>
      <c r="C159" s="1"/>
      <c r="D159" s="15" t="s">
        <v>202</v>
      </c>
      <c r="E159" s="3"/>
      <c r="F159" s="28">
        <v>-37542.239999999998</v>
      </c>
      <c r="G159" s="28">
        <v>-40980.5</v>
      </c>
      <c r="H159" s="38">
        <v>-28656.66</v>
      </c>
      <c r="I159" s="65">
        <v>-50875.1</v>
      </c>
      <c r="J159" s="3"/>
      <c r="K159" s="3">
        <f t="shared" si="2"/>
        <v>-158054.5</v>
      </c>
    </row>
    <row r="160" spans="1:11" x14ac:dyDescent="0.3">
      <c r="A160" s="1">
        <v>1449</v>
      </c>
      <c r="B160" s="1">
        <v>805</v>
      </c>
      <c r="C160" s="1"/>
      <c r="D160" s="15" t="s">
        <v>203</v>
      </c>
      <c r="E160" s="3"/>
      <c r="F160" s="28">
        <v>-10658.83</v>
      </c>
      <c r="G160" s="28">
        <v>-13253.92</v>
      </c>
      <c r="H160" s="38">
        <v>-21210.080000000002</v>
      </c>
      <c r="I160" s="65">
        <v>-18073.91</v>
      </c>
      <c r="J160" s="3"/>
      <c r="K160" s="3">
        <f t="shared" si="2"/>
        <v>-63196.740000000005</v>
      </c>
    </row>
    <row r="161" spans="1:11" x14ac:dyDescent="0.3">
      <c r="A161" s="1">
        <v>587</v>
      </c>
      <c r="B161" s="1">
        <v>506</v>
      </c>
      <c r="C161" s="1"/>
      <c r="D161" s="15" t="s">
        <v>148</v>
      </c>
      <c r="E161" s="3"/>
      <c r="F161" s="28">
        <v>-2506.84</v>
      </c>
      <c r="G161" s="28">
        <v>-3751.44</v>
      </c>
      <c r="H161" s="38">
        <v>-26995.46</v>
      </c>
      <c r="I161" s="65">
        <v>-9146.59</v>
      </c>
      <c r="J161" s="3"/>
      <c r="K161" s="3">
        <f t="shared" si="2"/>
        <v>-42400.33</v>
      </c>
    </row>
    <row r="162" spans="1:11" x14ac:dyDescent="0.3">
      <c r="A162" s="1">
        <v>601</v>
      </c>
      <c r="B162" s="1">
        <v>507</v>
      </c>
      <c r="C162" s="1"/>
      <c r="D162" s="15" t="s">
        <v>149</v>
      </c>
      <c r="E162" s="3"/>
      <c r="F162" s="28">
        <v>0</v>
      </c>
      <c r="G162" s="28">
        <v>0</v>
      </c>
      <c r="H162" s="38">
        <v>0</v>
      </c>
      <c r="I162" s="65">
        <v>0</v>
      </c>
      <c r="J162" s="3"/>
      <c r="K162" s="3">
        <f t="shared" si="2"/>
        <v>0</v>
      </c>
    </row>
    <row r="163" spans="1:11" x14ac:dyDescent="0.3">
      <c r="A163" s="1">
        <v>603</v>
      </c>
      <c r="B163" s="1">
        <v>508</v>
      </c>
      <c r="C163" s="1"/>
      <c r="D163" s="15" t="s">
        <v>150</v>
      </c>
      <c r="E163" s="3"/>
      <c r="F163" s="28">
        <v>0</v>
      </c>
      <c r="G163" s="28">
        <v>0</v>
      </c>
      <c r="H163" s="38">
        <v>0</v>
      </c>
      <c r="I163" s="65">
        <v>0</v>
      </c>
      <c r="J163" s="3"/>
      <c r="K163" s="3">
        <f t="shared" si="2"/>
        <v>0</v>
      </c>
    </row>
    <row r="164" spans="1:11" x14ac:dyDescent="0.3">
      <c r="A164" s="1">
        <v>1508</v>
      </c>
      <c r="B164" s="1">
        <v>809</v>
      </c>
      <c r="C164" s="1"/>
      <c r="D164" s="15" t="s">
        <v>204</v>
      </c>
      <c r="E164" s="3"/>
      <c r="F164" s="28">
        <v>-46131.11</v>
      </c>
      <c r="G164" s="28">
        <v>-31658.95</v>
      </c>
      <c r="H164" s="38">
        <v>-21366.959999999999</v>
      </c>
      <c r="I164" s="65">
        <v>-29571.52</v>
      </c>
      <c r="J164" s="3"/>
      <c r="K164" s="3">
        <f t="shared" si="2"/>
        <v>-128728.54</v>
      </c>
    </row>
    <row r="165" spans="1:11" x14ac:dyDescent="0.3">
      <c r="A165" s="1">
        <v>1450</v>
      </c>
      <c r="B165" s="1">
        <v>810</v>
      </c>
      <c r="C165" s="1"/>
      <c r="D165" s="15" t="s">
        <v>205</v>
      </c>
      <c r="E165" s="3"/>
      <c r="F165" s="28">
        <v>-56504.63</v>
      </c>
      <c r="G165" s="28">
        <v>-74212.3</v>
      </c>
      <c r="H165" s="38">
        <v>-62093.22</v>
      </c>
      <c r="I165" s="65">
        <v>-83058.960000000006</v>
      </c>
      <c r="J165" s="3"/>
      <c r="K165" s="3">
        <f t="shared" si="2"/>
        <v>-275869.11</v>
      </c>
    </row>
    <row r="166" spans="1:11" x14ac:dyDescent="0.3">
      <c r="A166" s="1">
        <v>617</v>
      </c>
      <c r="B166" s="1">
        <v>511</v>
      </c>
      <c r="C166" s="1"/>
      <c r="D166" s="15" t="s">
        <v>152</v>
      </c>
      <c r="E166" s="3"/>
      <c r="F166" s="28">
        <v>-28960.74</v>
      </c>
      <c r="G166" s="28">
        <v>-31796.47</v>
      </c>
      <c r="H166" s="38">
        <v>-30413.58</v>
      </c>
      <c r="I166" s="65">
        <v>-51104.21</v>
      </c>
      <c r="J166" s="3"/>
      <c r="K166" s="3">
        <f t="shared" si="2"/>
        <v>-142275</v>
      </c>
    </row>
    <row r="167" spans="1:11" x14ac:dyDescent="0.3">
      <c r="A167" s="1">
        <v>1451</v>
      </c>
      <c r="B167" s="1">
        <v>812</v>
      </c>
      <c r="C167" s="1"/>
      <c r="D167" s="15" t="s">
        <v>206</v>
      </c>
      <c r="E167" s="3"/>
      <c r="F167" s="28">
        <v>-6853.53</v>
      </c>
      <c r="G167" s="28">
        <v>-7670.01</v>
      </c>
      <c r="H167" s="38">
        <v>-4821.01</v>
      </c>
      <c r="I167" s="65">
        <v>-25512.720000000001</v>
      </c>
      <c r="J167" s="3"/>
      <c r="K167" s="3">
        <f t="shared" si="2"/>
        <v>-44857.270000000004</v>
      </c>
    </row>
    <row r="168" spans="1:11" x14ac:dyDescent="0.3">
      <c r="A168" s="1">
        <v>1452</v>
      </c>
      <c r="B168" s="1">
        <v>813</v>
      </c>
      <c r="C168" s="1"/>
      <c r="D168" s="15" t="s">
        <v>207</v>
      </c>
      <c r="E168" s="3"/>
      <c r="F168" s="28">
        <v>-19274.59</v>
      </c>
      <c r="G168" s="28">
        <v>-19250.25</v>
      </c>
      <c r="H168" s="38">
        <v>-23515.38</v>
      </c>
      <c r="I168" s="65">
        <v>-23811.53</v>
      </c>
      <c r="J168" s="3"/>
      <c r="K168" s="3">
        <f t="shared" si="2"/>
        <v>-85851.75</v>
      </c>
    </row>
    <row r="169" spans="1:11" x14ac:dyDescent="0.3">
      <c r="A169" s="1">
        <v>1455</v>
      </c>
      <c r="B169" s="1">
        <v>814</v>
      </c>
      <c r="C169" s="1"/>
      <c r="D169" s="15" t="s">
        <v>208</v>
      </c>
      <c r="E169" s="3"/>
      <c r="F169" s="28">
        <v>-9830.25</v>
      </c>
      <c r="G169" s="28">
        <v>-4510.3500000000004</v>
      </c>
      <c r="H169" s="38">
        <v>-51577.36</v>
      </c>
      <c r="I169" s="65">
        <v>-32871.96</v>
      </c>
      <c r="J169" s="3"/>
      <c r="K169" s="3">
        <f t="shared" si="2"/>
        <v>-98789.920000000013</v>
      </c>
    </row>
    <row r="170" spans="1:11" x14ac:dyDescent="0.3">
      <c r="A170" s="1">
        <v>635</v>
      </c>
      <c r="B170" s="1">
        <v>515</v>
      </c>
      <c r="C170" s="1"/>
      <c r="D170" s="15" t="s">
        <v>156</v>
      </c>
      <c r="E170" s="3"/>
      <c r="F170" s="28">
        <v>-29505.599999999999</v>
      </c>
      <c r="G170" s="28">
        <v>-27495.25</v>
      </c>
      <c r="H170" s="38">
        <v>-17962.29</v>
      </c>
      <c r="I170" s="65">
        <v>-28021.84</v>
      </c>
      <c r="J170" s="3"/>
      <c r="K170" s="3">
        <f t="shared" si="2"/>
        <v>-102984.98</v>
      </c>
    </row>
    <row r="171" spans="1:11" x14ac:dyDescent="0.3">
      <c r="A171" s="1">
        <v>1456</v>
      </c>
      <c r="B171" s="1">
        <v>816</v>
      </c>
      <c r="C171" s="1"/>
      <c r="D171" s="15" t="s">
        <v>209</v>
      </c>
      <c r="E171" s="3"/>
      <c r="F171" s="28">
        <v>-64812.29</v>
      </c>
      <c r="G171" s="28">
        <v>-76786.759999999995</v>
      </c>
      <c r="H171" s="38">
        <v>-46413.5</v>
      </c>
      <c r="I171" s="65">
        <v>-82877.710000000006</v>
      </c>
      <c r="J171" s="3"/>
      <c r="K171" s="3">
        <f t="shared" si="2"/>
        <v>-270890.26</v>
      </c>
    </row>
    <row r="172" spans="1:11" x14ac:dyDescent="0.3">
      <c r="A172" s="1">
        <v>646</v>
      </c>
      <c r="B172" s="1">
        <v>517</v>
      </c>
      <c r="C172" s="1"/>
      <c r="D172" s="15" t="s">
        <v>157</v>
      </c>
      <c r="E172" s="3"/>
      <c r="F172" s="28">
        <v>-54619.45</v>
      </c>
      <c r="G172" s="28">
        <v>-60663.91</v>
      </c>
      <c r="H172" s="38">
        <v>-49216.4</v>
      </c>
      <c r="I172" s="65">
        <v>-59025.440000000002</v>
      </c>
      <c r="J172" s="3"/>
      <c r="K172" s="3">
        <f t="shared" si="2"/>
        <v>-223525.2</v>
      </c>
    </row>
    <row r="173" spans="1:11" x14ac:dyDescent="0.3">
      <c r="A173" s="1">
        <v>1457</v>
      </c>
      <c r="B173" s="1">
        <v>818</v>
      </c>
      <c r="C173" s="1"/>
      <c r="D173" s="15" t="s">
        <v>210</v>
      </c>
      <c r="E173" s="3"/>
      <c r="F173" s="28">
        <v>-25078.34</v>
      </c>
      <c r="G173" s="28">
        <v>-24935.7</v>
      </c>
      <c r="H173" s="38">
        <v>-19188.12</v>
      </c>
      <c r="I173" s="65">
        <v>-42540.86</v>
      </c>
      <c r="J173" s="3"/>
      <c r="K173" s="3">
        <f t="shared" si="2"/>
        <v>-111743.02</v>
      </c>
    </row>
    <row r="174" spans="1:11" x14ac:dyDescent="0.3">
      <c r="A174" s="1">
        <v>1458</v>
      </c>
      <c r="B174" s="1">
        <v>819</v>
      </c>
      <c r="C174" s="1"/>
      <c r="D174" s="15" t="s">
        <v>211</v>
      </c>
      <c r="E174" s="3"/>
      <c r="F174" s="28">
        <v>-17182.48</v>
      </c>
      <c r="G174" s="28">
        <v>-17885.400000000001</v>
      </c>
      <c r="H174" s="38">
        <v>-3459.03</v>
      </c>
      <c r="I174" s="65">
        <v>-7384.2</v>
      </c>
      <c r="J174" s="3"/>
      <c r="K174" s="3">
        <f t="shared" si="2"/>
        <v>-45911.11</v>
      </c>
    </row>
    <row r="175" spans="1:11" x14ac:dyDescent="0.3">
      <c r="A175" s="1">
        <v>1459</v>
      </c>
      <c r="B175" s="1">
        <v>820</v>
      </c>
      <c r="C175" s="1"/>
      <c r="D175" s="15" t="s">
        <v>212</v>
      </c>
      <c r="E175" s="3"/>
      <c r="F175" s="28">
        <v>-667.91</v>
      </c>
      <c r="G175" s="28">
        <v>-4829</v>
      </c>
      <c r="H175" s="38">
        <v>-3265.98</v>
      </c>
      <c r="I175" s="65">
        <v>-3214.55</v>
      </c>
      <c r="J175" s="3"/>
      <c r="K175" s="3">
        <f t="shared" si="2"/>
        <v>-11977.439999999999</v>
      </c>
    </row>
    <row r="176" spans="1:11" x14ac:dyDescent="0.3">
      <c r="A176" s="1">
        <v>1460</v>
      </c>
      <c r="B176" s="1">
        <v>821</v>
      </c>
      <c r="C176" s="1"/>
      <c r="D176" s="15" t="s">
        <v>213</v>
      </c>
      <c r="E176" s="3"/>
      <c r="F176" s="28">
        <v>0</v>
      </c>
      <c r="G176" s="28">
        <v>-1941.29</v>
      </c>
      <c r="H176" s="38">
        <v>-23018.26</v>
      </c>
      <c r="I176" s="65">
        <v>-10748.77</v>
      </c>
      <c r="J176" s="3"/>
      <c r="K176" s="3">
        <f t="shared" si="2"/>
        <v>-35708.32</v>
      </c>
    </row>
    <row r="177" spans="1:11" x14ac:dyDescent="0.3">
      <c r="A177" s="1">
        <v>1615</v>
      </c>
      <c r="B177" s="1">
        <v>822</v>
      </c>
      <c r="C177" s="1"/>
      <c r="D177" s="15" t="s">
        <v>214</v>
      </c>
      <c r="E177" s="3"/>
      <c r="F177" s="28">
        <v>-9243.42</v>
      </c>
      <c r="G177" s="28">
        <v>-11171.68</v>
      </c>
      <c r="H177" s="38">
        <v>-6830.59</v>
      </c>
      <c r="I177" s="65">
        <v>-17077.79</v>
      </c>
      <c r="J177" s="3"/>
      <c r="K177" s="3">
        <f t="shared" si="2"/>
        <v>-44323.479999999996</v>
      </c>
    </row>
    <row r="178" spans="1:11" x14ac:dyDescent="0.3">
      <c r="A178" s="1">
        <v>1461</v>
      </c>
      <c r="B178" s="1">
        <v>823</v>
      </c>
      <c r="C178" s="1"/>
      <c r="D178" s="15" t="s">
        <v>215</v>
      </c>
      <c r="E178" s="3"/>
      <c r="F178" s="28">
        <v>-6364.88</v>
      </c>
      <c r="G178" s="28">
        <v>-3928.12</v>
      </c>
      <c r="H178" s="38">
        <v>-2844.4</v>
      </c>
      <c r="I178" s="65">
        <v>-24975.119999999999</v>
      </c>
      <c r="J178" s="3"/>
      <c r="K178" s="3">
        <f t="shared" si="2"/>
        <v>-38112.519999999997</v>
      </c>
    </row>
    <row r="179" spans="1:11" x14ac:dyDescent="0.3">
      <c r="A179" s="1">
        <v>1462</v>
      </c>
      <c r="B179" s="1">
        <v>824</v>
      </c>
      <c r="C179" s="1"/>
      <c r="D179" s="15" t="s">
        <v>216</v>
      </c>
      <c r="E179" s="3"/>
      <c r="F179" s="28">
        <v>-2337.15</v>
      </c>
      <c r="G179" s="28">
        <v>-115.12</v>
      </c>
      <c r="H179" s="38">
        <v>0</v>
      </c>
      <c r="I179" s="65">
        <v>0</v>
      </c>
      <c r="J179" s="3"/>
      <c r="K179" s="3">
        <f t="shared" si="2"/>
        <v>-2452.27</v>
      </c>
    </row>
    <row r="180" spans="1:11" x14ac:dyDescent="0.3">
      <c r="A180" s="1">
        <v>1464</v>
      </c>
      <c r="B180" s="1">
        <v>825</v>
      </c>
      <c r="C180" s="1"/>
      <c r="D180" s="15" t="s">
        <v>217</v>
      </c>
      <c r="E180" s="3"/>
      <c r="F180" s="28">
        <v>-80.599999999999994</v>
      </c>
      <c r="G180" s="28">
        <v>0</v>
      </c>
      <c r="H180" s="38">
        <v>0</v>
      </c>
      <c r="I180" s="65">
        <v>0</v>
      </c>
      <c r="J180" s="3"/>
      <c r="K180" s="3">
        <f t="shared" si="2"/>
        <v>-80.599999999999994</v>
      </c>
    </row>
    <row r="181" spans="1:11" x14ac:dyDescent="0.3">
      <c r="A181" s="1">
        <v>1465</v>
      </c>
      <c r="B181" s="1">
        <v>826</v>
      </c>
      <c r="C181" s="1"/>
      <c r="D181" s="15" t="s">
        <v>218</v>
      </c>
      <c r="E181" s="3"/>
      <c r="F181" s="28">
        <v>-5786.58</v>
      </c>
      <c r="G181" s="28">
        <v>-10911.4</v>
      </c>
      <c r="H181" s="38">
        <v>-13789.88</v>
      </c>
      <c r="I181" s="65">
        <v>-2903.02</v>
      </c>
      <c r="J181" s="3"/>
      <c r="K181" s="3">
        <f t="shared" si="2"/>
        <v>-33390.879999999997</v>
      </c>
    </row>
    <row r="182" spans="1:11" x14ac:dyDescent="0.3">
      <c r="A182" s="1">
        <v>703</v>
      </c>
      <c r="B182" s="1">
        <v>528</v>
      </c>
      <c r="C182" s="1"/>
      <c r="D182" s="15" t="s">
        <v>163</v>
      </c>
      <c r="E182" s="3"/>
      <c r="F182" s="28">
        <v>-5678.63</v>
      </c>
      <c r="G182" s="28">
        <v>-5025.62</v>
      </c>
      <c r="H182" s="38">
        <v>-1761.85</v>
      </c>
      <c r="I182" s="65">
        <v>-5671.61</v>
      </c>
      <c r="J182" s="3"/>
      <c r="K182" s="3">
        <f t="shared" si="2"/>
        <v>-18137.71</v>
      </c>
    </row>
    <row r="183" spans="1:11" x14ac:dyDescent="0.3">
      <c r="A183" s="1">
        <v>707</v>
      </c>
      <c r="B183" s="1">
        <v>529</v>
      </c>
      <c r="C183" s="1"/>
      <c r="D183" s="15" t="s">
        <v>164</v>
      </c>
      <c r="E183" s="3"/>
      <c r="F183" s="28">
        <v>0</v>
      </c>
      <c r="G183" s="28">
        <v>0</v>
      </c>
      <c r="H183" s="38">
        <v>0</v>
      </c>
      <c r="I183" s="65">
        <v>-4154.34</v>
      </c>
      <c r="J183" s="3"/>
      <c r="K183" s="3">
        <f t="shared" si="2"/>
        <v>-4154.34</v>
      </c>
    </row>
    <row r="184" spans="1:11" x14ac:dyDescent="0.3">
      <c r="A184" s="1">
        <v>713</v>
      </c>
      <c r="B184" s="1">
        <v>530</v>
      </c>
      <c r="C184" s="1">
        <v>890</v>
      </c>
      <c r="D184" s="15" t="s">
        <v>165</v>
      </c>
      <c r="E184" s="3"/>
      <c r="F184" s="28">
        <v>-3486.01</v>
      </c>
      <c r="G184" s="28">
        <v>-4433.67</v>
      </c>
      <c r="H184" s="38">
        <v>-2378.0700000000002</v>
      </c>
      <c r="I184" s="65">
        <v>-4544.1899999999996</v>
      </c>
      <c r="J184" s="3"/>
      <c r="K184" s="3">
        <f t="shared" si="2"/>
        <v>-14841.939999999999</v>
      </c>
    </row>
    <row r="185" spans="1:11" x14ac:dyDescent="0.3">
      <c r="A185" s="1">
        <v>718</v>
      </c>
      <c r="B185" s="1">
        <v>531</v>
      </c>
      <c r="C185" s="1">
        <v>843</v>
      </c>
      <c r="D185" s="15" t="s">
        <v>166</v>
      </c>
      <c r="E185" s="3"/>
      <c r="F185" s="28">
        <v>-7062.61</v>
      </c>
      <c r="G185" s="28">
        <v>-11719.3</v>
      </c>
      <c r="H185" s="38">
        <v>-6807.39</v>
      </c>
      <c r="I185" s="65">
        <v>-5064.21</v>
      </c>
      <c r="J185" s="3"/>
      <c r="K185" s="3">
        <f t="shared" si="2"/>
        <v>-30653.51</v>
      </c>
    </row>
    <row r="186" spans="1:11" x14ac:dyDescent="0.3">
      <c r="A186" s="1">
        <v>722</v>
      </c>
      <c r="B186" s="1">
        <v>532</v>
      </c>
      <c r="C186" s="1"/>
      <c r="D186" s="15" t="s">
        <v>167</v>
      </c>
      <c r="E186" s="3"/>
      <c r="F186" s="28">
        <v>0</v>
      </c>
      <c r="G186" s="28">
        <v>0</v>
      </c>
      <c r="H186" s="38">
        <v>0</v>
      </c>
      <c r="I186" s="65">
        <v>0</v>
      </c>
      <c r="J186" s="3"/>
      <c r="K186" s="3">
        <f t="shared" si="2"/>
        <v>0</v>
      </c>
    </row>
    <row r="187" spans="1:11" x14ac:dyDescent="0.3">
      <c r="A187" s="1">
        <v>726</v>
      </c>
      <c r="B187" s="1">
        <v>533</v>
      </c>
      <c r="C187" s="1"/>
      <c r="D187" s="15" t="s">
        <v>168</v>
      </c>
      <c r="E187" s="3"/>
      <c r="F187" s="28">
        <v>0</v>
      </c>
      <c r="G187" s="28">
        <v>0</v>
      </c>
      <c r="H187" s="38">
        <v>0</v>
      </c>
      <c r="I187" s="65">
        <v>0</v>
      </c>
      <c r="J187" s="3"/>
      <c r="K187" s="3">
        <f t="shared" si="2"/>
        <v>0</v>
      </c>
    </row>
    <row r="188" spans="1:11" x14ac:dyDescent="0.3">
      <c r="A188" s="1">
        <v>1466</v>
      </c>
      <c r="B188" s="1">
        <v>834</v>
      </c>
      <c r="C188" s="1"/>
      <c r="D188" s="15" t="s">
        <v>219</v>
      </c>
      <c r="E188" s="3"/>
      <c r="F188" s="28">
        <v>-4935.24</v>
      </c>
      <c r="G188" s="28">
        <v>-7666.92</v>
      </c>
      <c r="H188" s="38">
        <v>-10447.9</v>
      </c>
      <c r="I188" s="65">
        <v>-17687.7</v>
      </c>
      <c r="J188" s="3"/>
      <c r="K188" s="3">
        <f t="shared" si="2"/>
        <v>-40737.759999999995</v>
      </c>
    </row>
    <row r="189" spans="1:11" x14ac:dyDescent="0.3">
      <c r="A189" s="1">
        <v>743</v>
      </c>
      <c r="B189" s="1">
        <v>535</v>
      </c>
      <c r="C189" s="1"/>
      <c r="D189" s="15" t="s">
        <v>169</v>
      </c>
      <c r="E189" s="3"/>
      <c r="F189" s="28">
        <v>-30818.44</v>
      </c>
      <c r="G189" s="28">
        <v>-28421.07</v>
      </c>
      <c r="H189" s="38">
        <v>-24549.79</v>
      </c>
      <c r="I189" s="65">
        <v>-32031.78</v>
      </c>
      <c r="J189" s="3"/>
      <c r="K189" s="3">
        <f t="shared" si="2"/>
        <v>-115821.07999999999</v>
      </c>
    </row>
    <row r="190" spans="1:11" x14ac:dyDescent="0.3">
      <c r="A190" s="1">
        <v>753</v>
      </c>
      <c r="B190" s="1">
        <v>537</v>
      </c>
      <c r="C190" s="1"/>
      <c r="D190" s="15" t="s">
        <v>170</v>
      </c>
      <c r="E190" s="3"/>
      <c r="F190" s="28">
        <v>-290.51</v>
      </c>
      <c r="G190" s="28">
        <v>-1644.08</v>
      </c>
      <c r="H190" s="38">
        <v>-560.75</v>
      </c>
      <c r="I190" s="65">
        <v>-1771.67</v>
      </c>
      <c r="J190" s="3"/>
      <c r="K190" s="3">
        <f t="shared" si="2"/>
        <v>-4267.01</v>
      </c>
    </row>
    <row r="191" spans="1:11" x14ac:dyDescent="0.3">
      <c r="A191" s="1">
        <v>1467</v>
      </c>
      <c r="B191" s="1">
        <v>838</v>
      </c>
      <c r="C191" s="1"/>
      <c r="D191" s="15" t="s">
        <v>220</v>
      </c>
      <c r="E191" s="3"/>
      <c r="F191" s="28">
        <v>-6287.2</v>
      </c>
      <c r="G191" s="28">
        <v>-6617.16</v>
      </c>
      <c r="H191" s="38">
        <v>-5903.45</v>
      </c>
      <c r="I191" s="65">
        <v>-7334.84</v>
      </c>
      <c r="J191" s="3"/>
      <c r="K191" s="3">
        <f t="shared" si="2"/>
        <v>-26142.65</v>
      </c>
    </row>
    <row r="192" spans="1:11" x14ac:dyDescent="0.3">
      <c r="A192" s="1">
        <v>1468</v>
      </c>
      <c r="B192" s="1">
        <v>839</v>
      </c>
      <c r="C192" s="1"/>
      <c r="D192" s="15" t="s">
        <v>221</v>
      </c>
      <c r="E192" s="3"/>
      <c r="F192" s="28">
        <v>0</v>
      </c>
      <c r="G192" s="28">
        <v>0</v>
      </c>
      <c r="H192" s="38">
        <v>0</v>
      </c>
      <c r="I192" s="65">
        <v>0</v>
      </c>
      <c r="J192" s="3"/>
      <c r="K192" s="3">
        <f t="shared" si="2"/>
        <v>0</v>
      </c>
    </row>
    <row r="193" spans="1:11" x14ac:dyDescent="0.3">
      <c r="A193" s="1">
        <v>765</v>
      </c>
      <c r="B193" s="1">
        <v>540</v>
      </c>
      <c r="C193" s="1"/>
      <c r="D193" s="15" t="s">
        <v>171</v>
      </c>
      <c r="E193" s="3"/>
      <c r="F193" s="28">
        <v>-32992.019999999997</v>
      </c>
      <c r="G193" s="28">
        <v>-39151.300000000003</v>
      </c>
      <c r="H193" s="38">
        <v>-40634.800000000003</v>
      </c>
      <c r="I193" s="65">
        <v>-47130.43</v>
      </c>
      <c r="J193" s="3"/>
      <c r="K193" s="3">
        <f t="shared" si="2"/>
        <v>-159908.55000000002</v>
      </c>
    </row>
    <row r="194" spans="1:11" x14ac:dyDescent="0.3">
      <c r="A194" s="1">
        <v>774</v>
      </c>
      <c r="B194" s="1">
        <v>541</v>
      </c>
      <c r="C194" s="1">
        <v>843</v>
      </c>
      <c r="D194" s="15" t="s">
        <v>172</v>
      </c>
      <c r="E194" s="3"/>
      <c r="F194" s="28">
        <v>-4.7300000000000004</v>
      </c>
      <c r="G194" s="28">
        <v>-8621.39</v>
      </c>
      <c r="H194" s="38">
        <v>-8413.4</v>
      </c>
      <c r="I194" s="65">
        <v>-11597.2</v>
      </c>
      <c r="J194" s="3"/>
      <c r="K194" s="3">
        <f t="shared" si="2"/>
        <v>-28636.719999999998</v>
      </c>
    </row>
    <row r="195" spans="1:11" x14ac:dyDescent="0.3">
      <c r="A195" s="1">
        <v>780</v>
      </c>
      <c r="B195" s="1">
        <v>542</v>
      </c>
      <c r="C195" s="1">
        <v>899</v>
      </c>
      <c r="D195" s="15" t="s">
        <v>173</v>
      </c>
      <c r="E195" s="3"/>
      <c r="F195" s="28">
        <v>0</v>
      </c>
      <c r="G195" s="28">
        <v>0</v>
      </c>
      <c r="H195" s="38">
        <v>0</v>
      </c>
      <c r="I195" s="65">
        <v>0</v>
      </c>
      <c r="J195" s="3"/>
      <c r="K195" s="3">
        <f t="shared" si="2"/>
        <v>0</v>
      </c>
    </row>
    <row r="196" spans="1:11" x14ac:dyDescent="0.3">
      <c r="A196" s="1">
        <v>789</v>
      </c>
      <c r="B196" s="1">
        <v>544</v>
      </c>
      <c r="C196" s="1"/>
      <c r="D196" s="15" t="s">
        <v>174</v>
      </c>
      <c r="E196" s="3"/>
      <c r="F196" s="28">
        <v>-9104.1</v>
      </c>
      <c r="G196" s="28">
        <v>-13480.44</v>
      </c>
      <c r="H196" s="38">
        <v>-12278.01</v>
      </c>
      <c r="I196" s="65">
        <v>-14688.45</v>
      </c>
      <c r="J196" s="3"/>
      <c r="K196" s="3">
        <f t="shared" si="2"/>
        <v>-49551</v>
      </c>
    </row>
    <row r="197" spans="1:11" x14ac:dyDescent="0.3">
      <c r="A197" s="1">
        <v>795</v>
      </c>
      <c r="B197" s="1">
        <v>545</v>
      </c>
      <c r="C197" s="1"/>
      <c r="D197" s="15" t="s">
        <v>175</v>
      </c>
      <c r="E197" s="3"/>
      <c r="F197" s="28">
        <v>0</v>
      </c>
      <c r="G197" s="28">
        <v>0</v>
      </c>
      <c r="H197" s="38">
        <v>0</v>
      </c>
      <c r="I197" s="65">
        <v>0</v>
      </c>
      <c r="J197" s="3"/>
      <c r="K197" s="3">
        <f t="shared" si="2"/>
        <v>0</v>
      </c>
    </row>
    <row r="198" spans="1:11" x14ac:dyDescent="0.3">
      <c r="A198" s="1">
        <v>826</v>
      </c>
      <c r="B198" s="1">
        <v>549</v>
      </c>
      <c r="C198" s="1"/>
      <c r="D198" s="15" t="s">
        <v>177</v>
      </c>
      <c r="E198" s="3"/>
      <c r="F198" s="28">
        <v>-31891.5</v>
      </c>
      <c r="G198" s="28">
        <v>-26477.83</v>
      </c>
      <c r="H198" s="38">
        <v>-27111.599999999999</v>
      </c>
      <c r="I198" s="65">
        <v>-29677.77</v>
      </c>
      <c r="J198" s="3"/>
      <c r="K198" s="3">
        <f t="shared" si="2"/>
        <v>-115158.7</v>
      </c>
    </row>
    <row r="199" spans="1:11" x14ac:dyDescent="0.3">
      <c r="A199" s="1">
        <v>1500</v>
      </c>
      <c r="B199" s="1">
        <v>850</v>
      </c>
      <c r="C199" s="1"/>
      <c r="D199" s="15" t="s">
        <v>222</v>
      </c>
      <c r="E199" s="3"/>
      <c r="F199" s="28">
        <v>0</v>
      </c>
      <c r="G199" s="28">
        <v>0</v>
      </c>
      <c r="H199" s="38">
        <v>0</v>
      </c>
      <c r="I199" s="65">
        <v>0</v>
      </c>
      <c r="J199" s="3"/>
      <c r="K199" s="3">
        <f t="shared" si="2"/>
        <v>0</v>
      </c>
    </row>
    <row r="200" spans="1:11" x14ac:dyDescent="0.3">
      <c r="A200" s="1">
        <v>839</v>
      </c>
      <c r="B200" s="1">
        <v>551</v>
      </c>
      <c r="C200" s="1"/>
      <c r="D200" s="15" t="s">
        <v>178</v>
      </c>
      <c r="E200" s="3"/>
      <c r="F200" s="28">
        <v>0</v>
      </c>
      <c r="G200" s="28">
        <v>0</v>
      </c>
      <c r="H200" s="38">
        <v>0</v>
      </c>
      <c r="I200" s="65">
        <v>0</v>
      </c>
      <c r="J200" s="3"/>
      <c r="K200" s="3">
        <f t="shared" ref="K200:K263" si="3">SUM(E200:J200)</f>
        <v>0</v>
      </c>
    </row>
    <row r="201" spans="1:11" x14ac:dyDescent="0.3">
      <c r="A201" s="1">
        <v>847</v>
      </c>
      <c r="B201" s="1">
        <v>552</v>
      </c>
      <c r="C201" s="1"/>
      <c r="D201" s="15" t="s">
        <v>179</v>
      </c>
      <c r="E201" s="3"/>
      <c r="F201" s="28">
        <v>-70716.710000000006</v>
      </c>
      <c r="G201" s="28">
        <v>-77593.94</v>
      </c>
      <c r="H201" s="38">
        <v>-65159.19</v>
      </c>
      <c r="I201" s="65">
        <v>-103172.21</v>
      </c>
      <c r="J201" s="3"/>
      <c r="K201" s="3">
        <f t="shared" si="3"/>
        <v>-316642.05000000005</v>
      </c>
    </row>
    <row r="202" spans="1:11" x14ac:dyDescent="0.3">
      <c r="A202" s="1">
        <v>854</v>
      </c>
      <c r="B202" s="1">
        <v>553</v>
      </c>
      <c r="C202" s="1"/>
      <c r="D202" s="15" t="s">
        <v>180</v>
      </c>
      <c r="E202" s="3"/>
      <c r="F202" s="28">
        <v>-12562.09</v>
      </c>
      <c r="G202" s="28">
        <v>-11056.26</v>
      </c>
      <c r="H202" s="38">
        <v>-3856.55</v>
      </c>
      <c r="I202" s="65">
        <v>-10201.540000000001</v>
      </c>
      <c r="J202" s="3"/>
      <c r="K202" s="3">
        <f t="shared" si="3"/>
        <v>-37676.44</v>
      </c>
    </row>
    <row r="203" spans="1:11" x14ac:dyDescent="0.3">
      <c r="A203" s="1">
        <v>860</v>
      </c>
      <c r="B203" s="1">
        <v>554</v>
      </c>
      <c r="C203" s="1"/>
      <c r="D203" s="15" t="s">
        <v>181</v>
      </c>
      <c r="E203" s="3"/>
      <c r="F203" s="28">
        <v>-27190.55</v>
      </c>
      <c r="G203" s="28">
        <v>-30309.8</v>
      </c>
      <c r="H203" s="38">
        <v>-21034.2</v>
      </c>
      <c r="I203" s="65">
        <v>-40675.79</v>
      </c>
      <c r="J203" s="3"/>
      <c r="K203" s="3">
        <f t="shared" si="3"/>
        <v>-119210.34</v>
      </c>
    </row>
    <row r="204" spans="1:11" x14ac:dyDescent="0.3">
      <c r="A204" s="1">
        <v>874</v>
      </c>
      <c r="B204" s="1">
        <v>555</v>
      </c>
      <c r="C204" s="1"/>
      <c r="D204" s="15" t="s">
        <v>182</v>
      </c>
      <c r="E204" s="3"/>
      <c r="F204" s="28">
        <v>-1486.5</v>
      </c>
      <c r="G204" s="28">
        <v>-264.64999999999998</v>
      </c>
      <c r="H204" s="38">
        <v>0</v>
      </c>
      <c r="I204" s="65">
        <v>-2442.5700000000002</v>
      </c>
      <c r="J204" s="3"/>
      <c r="K204" s="3">
        <f t="shared" si="3"/>
        <v>-4193.72</v>
      </c>
    </row>
    <row r="205" spans="1:11" x14ac:dyDescent="0.3">
      <c r="A205" s="1">
        <v>1826</v>
      </c>
      <c r="B205" s="1">
        <v>856</v>
      </c>
      <c r="C205" s="1"/>
      <c r="D205" s="17" t="s">
        <v>270</v>
      </c>
      <c r="E205" s="3"/>
      <c r="F205" s="28">
        <v>-20012.849999999999</v>
      </c>
      <c r="G205" s="28">
        <v>-35022.36</v>
      </c>
      <c r="H205" s="38">
        <v>-36044.82</v>
      </c>
      <c r="I205" s="65">
        <v>-40841.019999999997</v>
      </c>
      <c r="J205" s="3"/>
      <c r="K205" s="3">
        <f t="shared" si="3"/>
        <v>-131921.04999999999</v>
      </c>
    </row>
    <row r="206" spans="1:11" x14ac:dyDescent="0.3">
      <c r="A206" s="1">
        <v>888</v>
      </c>
      <c r="B206" s="1">
        <v>557</v>
      </c>
      <c r="C206" s="1"/>
      <c r="D206" s="15" t="s">
        <v>183</v>
      </c>
      <c r="E206" s="3"/>
      <c r="F206" s="28">
        <v>-28705.02</v>
      </c>
      <c r="G206" s="28">
        <v>-34397.449999999997</v>
      </c>
      <c r="H206" s="38">
        <v>-28678.42</v>
      </c>
      <c r="I206" s="65">
        <v>-35923.97</v>
      </c>
      <c r="J206" s="3"/>
      <c r="K206" s="3">
        <f t="shared" si="3"/>
        <v>-127704.86</v>
      </c>
    </row>
    <row r="207" spans="1:11" x14ac:dyDescent="0.3">
      <c r="A207" s="1">
        <v>898</v>
      </c>
      <c r="B207" s="1">
        <v>558</v>
      </c>
      <c r="C207" s="1"/>
      <c r="D207" s="15" t="s">
        <v>184</v>
      </c>
      <c r="E207" s="3"/>
      <c r="F207" s="28">
        <v>0</v>
      </c>
      <c r="G207" s="28">
        <v>0</v>
      </c>
      <c r="H207" s="38">
        <v>0</v>
      </c>
      <c r="I207" s="65">
        <v>0</v>
      </c>
      <c r="J207" s="3"/>
      <c r="K207" s="3">
        <f t="shared" si="3"/>
        <v>0</v>
      </c>
    </row>
    <row r="208" spans="1:11" x14ac:dyDescent="0.3">
      <c r="A208" s="1">
        <v>905</v>
      </c>
      <c r="B208" s="1">
        <v>559</v>
      </c>
      <c r="C208" s="1"/>
      <c r="D208" s="15" t="s">
        <v>185</v>
      </c>
      <c r="E208" s="3"/>
      <c r="F208" s="28">
        <v>-7696.26</v>
      </c>
      <c r="G208" s="28">
        <v>-11103.36</v>
      </c>
      <c r="H208" s="38">
        <v>-1293.73</v>
      </c>
      <c r="I208" s="65">
        <v>-8514.8799999999992</v>
      </c>
      <c r="J208" s="3"/>
      <c r="K208" s="3">
        <f t="shared" si="3"/>
        <v>-28608.230000000003</v>
      </c>
    </row>
    <row r="209" spans="1:11" x14ac:dyDescent="0.3">
      <c r="A209" s="1">
        <v>913</v>
      </c>
      <c r="B209" s="1">
        <v>560</v>
      </c>
      <c r="C209" s="1"/>
      <c r="D209" s="15" t="s">
        <v>186</v>
      </c>
      <c r="E209" s="3"/>
      <c r="F209" s="28">
        <v>0</v>
      </c>
      <c r="G209" s="28">
        <v>0</v>
      </c>
      <c r="H209" s="38">
        <v>-1046.77</v>
      </c>
      <c r="I209" s="65">
        <v>1046.77</v>
      </c>
      <c r="J209" s="3"/>
      <c r="K209" s="3">
        <f t="shared" si="3"/>
        <v>0</v>
      </c>
    </row>
    <row r="210" spans="1:11" x14ac:dyDescent="0.3">
      <c r="A210" s="1">
        <v>922</v>
      </c>
      <c r="B210" s="1">
        <v>561</v>
      </c>
      <c r="C210" s="1"/>
      <c r="D210" s="15" t="s">
        <v>187</v>
      </c>
      <c r="E210" s="3"/>
      <c r="F210" s="28">
        <v>-7437.72</v>
      </c>
      <c r="G210" s="28">
        <v>-11268.15</v>
      </c>
      <c r="H210" s="38">
        <v>-7475.39</v>
      </c>
      <c r="I210" s="65">
        <v>-10484.09</v>
      </c>
      <c r="J210" s="3"/>
      <c r="K210" s="3">
        <f t="shared" si="3"/>
        <v>-36665.35</v>
      </c>
    </row>
    <row r="211" spans="1:11" x14ac:dyDescent="0.3">
      <c r="A211" s="1">
        <v>932</v>
      </c>
      <c r="B211" s="1">
        <v>563</v>
      </c>
      <c r="C211" s="1">
        <v>881</v>
      </c>
      <c r="D211" s="15" t="s">
        <v>188</v>
      </c>
      <c r="E211" s="3"/>
      <c r="F211" s="28">
        <v>0</v>
      </c>
      <c r="G211" s="28">
        <v>-4730.5600000000004</v>
      </c>
      <c r="H211" s="38">
        <v>-3822.49</v>
      </c>
      <c r="I211" s="65">
        <v>0</v>
      </c>
      <c r="J211" s="3"/>
      <c r="K211" s="3">
        <f t="shared" si="3"/>
        <v>-8553.0499999999993</v>
      </c>
    </row>
    <row r="212" spans="1:11" x14ac:dyDescent="0.3">
      <c r="A212" s="1">
        <v>936</v>
      </c>
      <c r="B212" s="1">
        <v>564</v>
      </c>
      <c r="C212" s="1"/>
      <c r="D212" s="15" t="s">
        <v>189</v>
      </c>
      <c r="E212" s="3"/>
      <c r="F212" s="28">
        <v>0</v>
      </c>
      <c r="G212" s="28">
        <v>0</v>
      </c>
      <c r="H212" s="38">
        <v>0</v>
      </c>
      <c r="I212" s="65">
        <v>-3809.85</v>
      </c>
      <c r="J212" s="3"/>
      <c r="K212" s="3">
        <f t="shared" si="3"/>
        <v>-3809.85</v>
      </c>
    </row>
    <row r="213" spans="1:11" x14ac:dyDescent="0.3">
      <c r="A213" s="1">
        <v>944</v>
      </c>
      <c r="B213" s="1">
        <v>565</v>
      </c>
      <c r="C213" s="1"/>
      <c r="D213" s="15" t="s">
        <v>190</v>
      </c>
      <c r="E213" s="3"/>
      <c r="F213" s="28">
        <v>0</v>
      </c>
      <c r="G213" s="28">
        <v>0</v>
      </c>
      <c r="H213" s="38">
        <v>0</v>
      </c>
      <c r="I213" s="65">
        <v>0</v>
      </c>
      <c r="J213" s="3"/>
      <c r="K213" s="3">
        <f t="shared" si="3"/>
        <v>0</v>
      </c>
    </row>
    <row r="214" spans="1:11" x14ac:dyDescent="0.3">
      <c r="A214" s="1">
        <v>1469</v>
      </c>
      <c r="B214" s="1">
        <v>867</v>
      </c>
      <c r="C214" s="1"/>
      <c r="D214" s="15" t="s">
        <v>223</v>
      </c>
      <c r="E214" s="3"/>
      <c r="F214" s="28">
        <v>-7093.05</v>
      </c>
      <c r="G214" s="28">
        <v>-16265.99</v>
      </c>
      <c r="H214" s="38">
        <v>-10904.26</v>
      </c>
      <c r="I214" s="65">
        <v>-13057.12</v>
      </c>
      <c r="J214" s="3"/>
      <c r="K214" s="3">
        <f t="shared" si="3"/>
        <v>-47320.420000000006</v>
      </c>
    </row>
    <row r="215" spans="1:11" x14ac:dyDescent="0.3">
      <c r="A215" s="1">
        <v>951</v>
      </c>
      <c r="B215" s="1">
        <v>568</v>
      </c>
      <c r="C215" s="1"/>
      <c r="D215" s="15" t="s">
        <v>191</v>
      </c>
      <c r="E215" s="3"/>
      <c r="F215" s="28">
        <v>0</v>
      </c>
      <c r="G215" s="28">
        <v>0</v>
      </c>
      <c r="H215" s="38">
        <v>0</v>
      </c>
      <c r="I215" s="65">
        <v>0</v>
      </c>
      <c r="J215" s="3"/>
      <c r="K215" s="3">
        <f t="shared" si="3"/>
        <v>0</v>
      </c>
    </row>
    <row r="216" spans="1:11" x14ac:dyDescent="0.3">
      <c r="A216" s="1">
        <v>957</v>
      </c>
      <c r="B216" s="1">
        <v>570</v>
      </c>
      <c r="C216" s="1">
        <v>848</v>
      </c>
      <c r="D216" s="15" t="s">
        <v>192</v>
      </c>
      <c r="E216" s="3"/>
      <c r="F216" s="28">
        <v>0</v>
      </c>
      <c r="G216" s="28">
        <v>0</v>
      </c>
      <c r="H216" s="38">
        <v>0</v>
      </c>
      <c r="I216" s="65">
        <v>0</v>
      </c>
      <c r="J216" s="3"/>
      <c r="K216" s="3">
        <f t="shared" si="3"/>
        <v>0</v>
      </c>
    </row>
    <row r="217" spans="1:11" x14ac:dyDescent="0.3">
      <c r="A217" s="1">
        <v>1733</v>
      </c>
      <c r="B217" s="1">
        <v>871</v>
      </c>
      <c r="C217" s="1"/>
      <c r="D217" s="15" t="s">
        <v>253</v>
      </c>
      <c r="E217" s="3"/>
      <c r="F217" s="28">
        <v>-2343.58</v>
      </c>
      <c r="G217" s="28">
        <v>-7543.71</v>
      </c>
      <c r="H217" s="38">
        <v>-6613.17</v>
      </c>
      <c r="I217" s="65">
        <v>-18299.939999999999</v>
      </c>
      <c r="J217" s="3"/>
      <c r="K217" s="3">
        <f t="shared" si="3"/>
        <v>-34800.399999999994</v>
      </c>
    </row>
    <row r="218" spans="1:11" x14ac:dyDescent="0.3">
      <c r="A218" s="1">
        <v>969</v>
      </c>
      <c r="B218" s="1">
        <v>572</v>
      </c>
      <c r="C218" s="1"/>
      <c r="D218" s="15" t="s">
        <v>193</v>
      </c>
      <c r="E218" s="3"/>
      <c r="F218" s="28">
        <v>-7046.25</v>
      </c>
      <c r="G218" s="28">
        <v>-9270.4699999999993</v>
      </c>
      <c r="H218" s="38">
        <v>-7355.52</v>
      </c>
      <c r="I218" s="65">
        <v>-9803.5300000000007</v>
      </c>
      <c r="J218" s="3"/>
      <c r="K218" s="3">
        <f t="shared" si="3"/>
        <v>-33475.769999999997</v>
      </c>
    </row>
    <row r="219" spans="1:11" x14ac:dyDescent="0.3">
      <c r="A219" s="1">
        <v>1498</v>
      </c>
      <c r="B219" s="1">
        <v>873</v>
      </c>
      <c r="C219" s="1"/>
      <c r="D219" s="15" t="s">
        <v>224</v>
      </c>
      <c r="E219" s="3"/>
      <c r="F219" s="28">
        <v>-13668.92</v>
      </c>
      <c r="G219" s="28">
        <v>-16425.259999999998</v>
      </c>
      <c r="H219" s="38">
        <v>-21437.22</v>
      </c>
      <c r="I219" s="65">
        <v>-23374.93</v>
      </c>
      <c r="J219" s="3"/>
      <c r="K219" s="3">
        <f t="shared" si="3"/>
        <v>-74906.33</v>
      </c>
    </row>
    <row r="220" spans="1:11" x14ac:dyDescent="0.3">
      <c r="A220" s="1">
        <v>976</v>
      </c>
      <c r="B220" s="1">
        <v>574</v>
      </c>
      <c r="C220" s="1"/>
      <c r="D220" s="15" t="s">
        <v>194</v>
      </c>
      <c r="E220" s="3"/>
      <c r="F220" s="28">
        <v>-8383.25</v>
      </c>
      <c r="G220" s="28">
        <v>-13348.42</v>
      </c>
      <c r="H220" s="38">
        <v>-7309.56</v>
      </c>
      <c r="I220" s="65">
        <v>-15815.44</v>
      </c>
      <c r="J220" s="3"/>
      <c r="K220" s="3">
        <f t="shared" si="3"/>
        <v>-44856.67</v>
      </c>
    </row>
    <row r="221" spans="1:11" x14ac:dyDescent="0.3">
      <c r="A221" s="1">
        <v>984</v>
      </c>
      <c r="B221" s="1">
        <v>575</v>
      </c>
      <c r="C221" s="1"/>
      <c r="D221" s="15" t="s">
        <v>195</v>
      </c>
      <c r="E221" s="3"/>
      <c r="F221" s="28">
        <v>-26760.240000000002</v>
      </c>
      <c r="G221" s="28">
        <v>-48360.5</v>
      </c>
      <c r="H221" s="38">
        <v>-27290.47</v>
      </c>
      <c r="I221" s="65">
        <v>-38789.89</v>
      </c>
      <c r="J221" s="3"/>
      <c r="K221" s="3">
        <f t="shared" si="3"/>
        <v>-141201.1</v>
      </c>
    </row>
    <row r="222" spans="1:11" x14ac:dyDescent="0.3">
      <c r="A222" s="1">
        <v>1480</v>
      </c>
      <c r="B222" s="1">
        <v>878</v>
      </c>
      <c r="C222" s="1"/>
      <c r="D222" s="15" t="s">
        <v>225</v>
      </c>
      <c r="E222" s="3"/>
      <c r="F222" s="28">
        <v>-505.07</v>
      </c>
      <c r="G222" s="28">
        <v>-1862.44</v>
      </c>
      <c r="H222" s="38">
        <v>-1981.85</v>
      </c>
      <c r="I222" s="65">
        <v>0</v>
      </c>
      <c r="J222" s="3"/>
      <c r="K222" s="3">
        <f t="shared" si="3"/>
        <v>-4349.3600000000006</v>
      </c>
    </row>
    <row r="223" spans="1:11" x14ac:dyDescent="0.3">
      <c r="A223" s="1">
        <v>551</v>
      </c>
      <c r="B223" s="1">
        <v>501</v>
      </c>
      <c r="C223" s="1"/>
      <c r="D223" s="15" t="s">
        <v>145</v>
      </c>
      <c r="E223" s="3"/>
      <c r="F223" s="28">
        <v>-289.02999999999997</v>
      </c>
      <c r="G223" s="28">
        <v>-374.4</v>
      </c>
      <c r="H223" s="38">
        <v>1723.24</v>
      </c>
      <c r="I223" s="65">
        <v>-762.12</v>
      </c>
      <c r="J223" s="3"/>
      <c r="K223" s="3">
        <f t="shared" si="3"/>
        <v>297.68999999999994</v>
      </c>
    </row>
    <row r="224" spans="1:11" x14ac:dyDescent="0.3">
      <c r="A224" s="1">
        <v>570</v>
      </c>
      <c r="B224" s="1">
        <v>504</v>
      </c>
      <c r="C224" s="1"/>
      <c r="D224" s="15" t="s">
        <v>147</v>
      </c>
      <c r="E224" s="3"/>
      <c r="F224" s="28">
        <v>0</v>
      </c>
      <c r="G224" s="28">
        <v>0</v>
      </c>
      <c r="H224" s="38">
        <v>0</v>
      </c>
      <c r="I224" s="65">
        <v>0</v>
      </c>
      <c r="J224" s="3"/>
      <c r="K224" s="3">
        <f t="shared" si="3"/>
        <v>0</v>
      </c>
    </row>
    <row r="225" spans="1:11" x14ac:dyDescent="0.3">
      <c r="A225" s="1">
        <v>626</v>
      </c>
      <c r="B225" s="1">
        <v>512</v>
      </c>
      <c r="C225" s="1"/>
      <c r="D225" s="15" t="s">
        <v>153</v>
      </c>
      <c r="E225" s="3"/>
      <c r="F225" s="28">
        <v>0</v>
      </c>
      <c r="G225" s="28">
        <v>0</v>
      </c>
      <c r="H225" s="38">
        <v>0</v>
      </c>
      <c r="I225" s="65">
        <v>0</v>
      </c>
      <c r="J225" s="3"/>
      <c r="K225" s="3">
        <f t="shared" si="3"/>
        <v>0</v>
      </c>
    </row>
    <row r="226" spans="1:11" x14ac:dyDescent="0.3">
      <c r="A226" s="1">
        <v>628</v>
      </c>
      <c r="B226" s="1">
        <v>513</v>
      </c>
      <c r="C226" s="1"/>
      <c r="D226" s="15" t="s">
        <v>154</v>
      </c>
      <c r="E226" s="3"/>
      <c r="F226" s="28">
        <v>0</v>
      </c>
      <c r="G226" s="28">
        <v>0</v>
      </c>
      <c r="H226" s="38">
        <v>0</v>
      </c>
      <c r="I226" s="65">
        <v>-1430.21</v>
      </c>
      <c r="J226" s="3"/>
      <c r="K226" s="3">
        <f t="shared" si="3"/>
        <v>-1430.21</v>
      </c>
    </row>
    <row r="227" spans="1:11" x14ac:dyDescent="0.3">
      <c r="A227" s="1">
        <v>633</v>
      </c>
      <c r="B227" s="1">
        <v>514</v>
      </c>
      <c r="C227" s="1">
        <v>848</v>
      </c>
      <c r="D227" s="15" t="s">
        <v>155</v>
      </c>
      <c r="E227" s="3"/>
      <c r="F227" s="28">
        <v>0</v>
      </c>
      <c r="G227" s="28">
        <v>0</v>
      </c>
      <c r="H227" s="38">
        <v>0</v>
      </c>
      <c r="I227" s="65">
        <v>0</v>
      </c>
      <c r="J227" s="3"/>
      <c r="K227" s="3">
        <f t="shared" si="3"/>
        <v>0</v>
      </c>
    </row>
    <row r="228" spans="1:11" x14ac:dyDescent="0.3">
      <c r="A228" s="1">
        <v>662</v>
      </c>
      <c r="B228" s="1">
        <v>519</v>
      </c>
      <c r="C228" s="1">
        <v>877</v>
      </c>
      <c r="D228" s="15" t="s">
        <v>158</v>
      </c>
      <c r="E228" s="3"/>
      <c r="F228" s="28">
        <v>0</v>
      </c>
      <c r="G228" s="28">
        <v>0</v>
      </c>
      <c r="H228" s="38">
        <v>0</v>
      </c>
      <c r="I228" s="65">
        <v>0</v>
      </c>
      <c r="J228" s="3"/>
      <c r="K228" s="3">
        <f t="shared" si="3"/>
        <v>0</v>
      </c>
    </row>
    <row r="229" spans="1:11" x14ac:dyDescent="0.3">
      <c r="A229" s="1">
        <v>664</v>
      </c>
      <c r="B229" s="1">
        <v>520</v>
      </c>
      <c r="C229" s="1">
        <v>899</v>
      </c>
      <c r="D229" s="15" t="s">
        <v>159</v>
      </c>
      <c r="E229" s="3"/>
      <c r="F229" s="28">
        <v>0</v>
      </c>
      <c r="G229" s="28">
        <v>0</v>
      </c>
      <c r="H229" s="38">
        <v>0</v>
      </c>
      <c r="I229" s="65">
        <v>0</v>
      </c>
      <c r="J229" s="3"/>
      <c r="K229" s="3">
        <f t="shared" si="3"/>
        <v>0</v>
      </c>
    </row>
    <row r="230" spans="1:11" x14ac:dyDescent="0.3">
      <c r="A230" s="1">
        <v>681</v>
      </c>
      <c r="B230" s="1">
        <v>523</v>
      </c>
      <c r="C230" s="1"/>
      <c r="D230" s="15" t="s">
        <v>160</v>
      </c>
      <c r="E230" s="3"/>
      <c r="F230" s="28">
        <v>-3718.24</v>
      </c>
      <c r="G230" s="28">
        <v>-3808.21</v>
      </c>
      <c r="H230" s="38">
        <v>-1130.26</v>
      </c>
      <c r="I230" s="65">
        <v>-4102.87</v>
      </c>
      <c r="J230" s="3"/>
      <c r="K230" s="3">
        <f t="shared" si="3"/>
        <v>-12759.579999999998</v>
      </c>
    </row>
    <row r="231" spans="1:11" x14ac:dyDescent="0.3">
      <c r="A231" s="1">
        <v>685</v>
      </c>
      <c r="B231" s="1">
        <v>524</v>
      </c>
      <c r="C231" s="1"/>
      <c r="D231" s="15" t="s">
        <v>161</v>
      </c>
      <c r="E231" s="3"/>
      <c r="F231" s="28">
        <v>0</v>
      </c>
      <c r="G231" s="28">
        <v>0</v>
      </c>
      <c r="H231" s="38">
        <v>0</v>
      </c>
      <c r="I231" s="65">
        <v>0</v>
      </c>
      <c r="J231" s="3"/>
      <c r="K231" s="3">
        <f t="shared" si="3"/>
        <v>0</v>
      </c>
    </row>
    <row r="232" spans="1:11" x14ac:dyDescent="0.3">
      <c r="A232" s="20">
        <v>1997</v>
      </c>
      <c r="B232" s="20">
        <v>889</v>
      </c>
      <c r="C232" s="20"/>
      <c r="D232" s="21" t="s">
        <v>278</v>
      </c>
      <c r="E232" s="3"/>
      <c r="F232" s="28">
        <v>-4879.32</v>
      </c>
      <c r="G232" s="28">
        <v>-6251.39</v>
      </c>
      <c r="H232" s="38">
        <v>-2489.35</v>
      </c>
      <c r="I232" s="65">
        <v>-94.28</v>
      </c>
      <c r="J232" s="3"/>
      <c r="K232" s="3">
        <f t="shared" si="3"/>
        <v>-13714.34</v>
      </c>
    </row>
    <row r="233" spans="1:11" x14ac:dyDescent="0.3">
      <c r="A233" s="1">
        <v>1662</v>
      </c>
      <c r="B233" s="1">
        <v>374</v>
      </c>
      <c r="C233" s="1"/>
      <c r="D233" s="15" t="s">
        <v>247</v>
      </c>
      <c r="E233" s="3"/>
      <c r="F233" s="28">
        <v>-18300.150000000001</v>
      </c>
      <c r="G233" s="28">
        <v>-17790.53</v>
      </c>
      <c r="H233" s="38">
        <v>-35022.99</v>
      </c>
      <c r="I233" s="65">
        <v>-26863.31</v>
      </c>
      <c r="J233" s="3"/>
      <c r="K233" s="3">
        <f t="shared" si="3"/>
        <v>-97976.98</v>
      </c>
    </row>
    <row r="234" spans="1:11" x14ac:dyDescent="0.3">
      <c r="A234" s="1">
        <v>416</v>
      </c>
      <c r="B234" s="1">
        <v>381</v>
      </c>
      <c r="C234" s="1"/>
      <c r="D234" s="15" t="s">
        <v>107</v>
      </c>
      <c r="E234" s="3"/>
      <c r="F234" s="28">
        <v>-39243.620000000003</v>
      </c>
      <c r="G234" s="28">
        <v>-41036.910000000003</v>
      </c>
      <c r="H234" s="38">
        <v>-38378.019999999997</v>
      </c>
      <c r="I234" s="52">
        <v>-58490.57</v>
      </c>
      <c r="J234" s="3"/>
      <c r="K234" s="3">
        <f t="shared" si="3"/>
        <v>-177149.12</v>
      </c>
    </row>
    <row r="235" spans="1:11" x14ac:dyDescent="0.3">
      <c r="A235" s="1">
        <v>427</v>
      </c>
      <c r="B235" s="1">
        <v>383</v>
      </c>
      <c r="C235" s="1"/>
      <c r="D235" s="15" t="s">
        <v>108</v>
      </c>
      <c r="E235" s="3"/>
      <c r="F235" s="49">
        <v>-18736.48</v>
      </c>
      <c r="G235" s="49">
        <v>-23261.62</v>
      </c>
      <c r="H235" s="38">
        <v>-38896.68</v>
      </c>
      <c r="I235" s="52">
        <v>-37907.96</v>
      </c>
      <c r="J235" s="3"/>
      <c r="K235" s="3">
        <f t="shared" si="3"/>
        <v>-118802.73999999999</v>
      </c>
    </row>
    <row r="236" spans="1:11" x14ac:dyDescent="0.3">
      <c r="A236" s="20">
        <v>1996</v>
      </c>
      <c r="B236" s="20">
        <v>386</v>
      </c>
      <c r="C236" s="20"/>
      <c r="D236" s="21" t="s">
        <v>277</v>
      </c>
      <c r="E236" s="3"/>
      <c r="F236" s="28">
        <v>-9133.93</v>
      </c>
      <c r="G236" s="28">
        <v>-8492.85</v>
      </c>
      <c r="H236" s="38">
        <v>-6103.39</v>
      </c>
      <c r="I236" s="52">
        <v>-10094.52</v>
      </c>
      <c r="J236" s="3"/>
      <c r="K236" s="3">
        <f t="shared" si="3"/>
        <v>-33824.69</v>
      </c>
    </row>
    <row r="237" spans="1:11" x14ac:dyDescent="0.3">
      <c r="A237" s="1">
        <v>1359</v>
      </c>
      <c r="B237" s="1">
        <v>388</v>
      </c>
      <c r="C237" s="1"/>
      <c r="D237" s="15" t="s">
        <v>109</v>
      </c>
      <c r="E237" s="3"/>
      <c r="F237" s="28">
        <v>0</v>
      </c>
      <c r="G237" s="28">
        <v>0</v>
      </c>
      <c r="H237" s="38">
        <v>0</v>
      </c>
      <c r="I237" s="52">
        <v>0</v>
      </c>
      <c r="J237" s="3"/>
      <c r="K237" s="3">
        <f t="shared" si="3"/>
        <v>0</v>
      </c>
    </row>
    <row r="238" spans="1:11" x14ac:dyDescent="0.3">
      <c r="A238" s="1">
        <v>434</v>
      </c>
      <c r="B238" s="1">
        <v>389</v>
      </c>
      <c r="C238" s="1"/>
      <c r="D238" s="15" t="s">
        <v>110</v>
      </c>
      <c r="E238" s="3"/>
      <c r="F238" s="28">
        <v>0</v>
      </c>
      <c r="G238" s="28">
        <v>0</v>
      </c>
      <c r="H238" s="38">
        <v>0</v>
      </c>
      <c r="I238" s="52">
        <v>0</v>
      </c>
      <c r="J238" s="3"/>
      <c r="K238" s="3">
        <f t="shared" si="3"/>
        <v>0</v>
      </c>
    </row>
    <row r="239" spans="1:11" x14ac:dyDescent="0.3">
      <c r="A239" s="1">
        <v>436</v>
      </c>
      <c r="B239" s="1">
        <v>392</v>
      </c>
      <c r="C239" s="1"/>
      <c r="D239" s="15" t="s">
        <v>111</v>
      </c>
      <c r="E239" s="3"/>
      <c r="F239" s="28">
        <v>0</v>
      </c>
      <c r="G239" s="28">
        <v>0</v>
      </c>
      <c r="H239" s="38">
        <v>0</v>
      </c>
      <c r="I239" s="52">
        <v>0</v>
      </c>
      <c r="J239" s="3"/>
      <c r="K239" s="3">
        <f t="shared" si="3"/>
        <v>0</v>
      </c>
    </row>
    <row r="240" spans="1:11" x14ac:dyDescent="0.3">
      <c r="A240" s="1">
        <v>440</v>
      </c>
      <c r="B240" s="1">
        <v>401</v>
      </c>
      <c r="C240" s="1">
        <v>893</v>
      </c>
      <c r="D240" s="15" t="s">
        <v>112</v>
      </c>
      <c r="E240" s="3"/>
      <c r="F240" s="28">
        <v>0</v>
      </c>
      <c r="G240" s="28">
        <v>0</v>
      </c>
      <c r="H240" s="38">
        <v>0</v>
      </c>
      <c r="I240" s="52">
        <v>0</v>
      </c>
      <c r="J240" s="3"/>
      <c r="K240" s="3">
        <f t="shared" si="3"/>
        <v>0</v>
      </c>
    </row>
    <row r="241" spans="1:11" x14ac:dyDescent="0.3">
      <c r="A241" s="1">
        <v>444</v>
      </c>
      <c r="B241" s="1">
        <v>403</v>
      </c>
      <c r="C241" s="1"/>
      <c r="D241" s="15" t="s">
        <v>114</v>
      </c>
      <c r="E241" s="3"/>
      <c r="F241" s="28">
        <v>-14047.82</v>
      </c>
      <c r="G241" s="28">
        <v>-15137.25</v>
      </c>
      <c r="H241" s="38">
        <v>-9020.09</v>
      </c>
      <c r="I241" s="52">
        <v>-15364.33</v>
      </c>
      <c r="J241" s="3"/>
      <c r="K241" s="3">
        <f t="shared" si="3"/>
        <v>-53569.490000000005</v>
      </c>
    </row>
    <row r="242" spans="1:11" x14ac:dyDescent="0.3">
      <c r="A242" s="1">
        <v>442</v>
      </c>
      <c r="B242" s="1">
        <v>402</v>
      </c>
      <c r="C242" s="1">
        <v>898</v>
      </c>
      <c r="D242" s="15" t="s">
        <v>113</v>
      </c>
      <c r="E242" s="3"/>
      <c r="F242" s="28">
        <v>0</v>
      </c>
      <c r="G242" s="28">
        <v>0</v>
      </c>
      <c r="H242" s="38">
        <v>0</v>
      </c>
      <c r="I242" s="52">
        <v>0</v>
      </c>
      <c r="J242" s="3"/>
      <c r="K242" s="3">
        <f t="shared" si="3"/>
        <v>0</v>
      </c>
    </row>
    <row r="243" spans="1:11" x14ac:dyDescent="0.3">
      <c r="A243" s="1">
        <v>456</v>
      </c>
      <c r="B243" s="1">
        <v>405</v>
      </c>
      <c r="C243" s="1">
        <v>891</v>
      </c>
      <c r="D243" s="15" t="s">
        <v>115</v>
      </c>
      <c r="E243" s="3"/>
      <c r="F243" s="28">
        <v>0</v>
      </c>
      <c r="G243" s="28">
        <v>0</v>
      </c>
      <c r="H243" s="38">
        <v>0</v>
      </c>
      <c r="I243" s="52">
        <v>0</v>
      </c>
      <c r="J243" s="3"/>
      <c r="K243" s="3">
        <f t="shared" si="3"/>
        <v>0</v>
      </c>
    </row>
    <row r="244" spans="1:11" x14ac:dyDescent="0.3">
      <c r="A244" s="1">
        <v>1738</v>
      </c>
      <c r="B244" s="1">
        <v>378</v>
      </c>
      <c r="C244" s="1"/>
      <c r="D244" s="15" t="s">
        <v>288</v>
      </c>
      <c r="E244" s="3"/>
      <c r="F244" s="28">
        <v>0</v>
      </c>
      <c r="G244" s="28">
        <v>0</v>
      </c>
      <c r="H244" s="38">
        <v>0</v>
      </c>
      <c r="I244" s="67">
        <v>0</v>
      </c>
      <c r="J244" s="3"/>
      <c r="K244" s="3">
        <f t="shared" si="3"/>
        <v>0</v>
      </c>
    </row>
    <row r="245" spans="1:11" x14ac:dyDescent="0.3">
      <c r="A245" s="1">
        <v>462</v>
      </c>
      <c r="B245" s="1">
        <v>420</v>
      </c>
      <c r="C245" s="1"/>
      <c r="D245" s="15" t="s">
        <v>116</v>
      </c>
      <c r="E245" s="3"/>
      <c r="F245" s="28">
        <v>0</v>
      </c>
      <c r="G245" s="28">
        <v>0</v>
      </c>
      <c r="H245" s="38">
        <v>0</v>
      </c>
      <c r="I245" s="52">
        <v>0</v>
      </c>
      <c r="J245" s="3"/>
      <c r="K245" s="3">
        <f t="shared" si="3"/>
        <v>0</v>
      </c>
    </row>
    <row r="246" spans="1:11" x14ac:dyDescent="0.3">
      <c r="A246" s="1">
        <v>464</v>
      </c>
      <c r="B246" s="1">
        <v>424</v>
      </c>
      <c r="C246" s="1"/>
      <c r="D246" s="15" t="s">
        <v>117</v>
      </c>
      <c r="E246" s="3"/>
      <c r="F246" s="28">
        <v>0</v>
      </c>
      <c r="G246" s="28">
        <v>0</v>
      </c>
      <c r="H246" s="38">
        <v>0</v>
      </c>
      <c r="I246" s="52">
        <v>0</v>
      </c>
      <c r="J246" s="3"/>
      <c r="K246" s="3">
        <f t="shared" si="3"/>
        <v>0</v>
      </c>
    </row>
    <row r="247" spans="1:11" x14ac:dyDescent="0.3">
      <c r="A247" s="1">
        <v>465</v>
      </c>
      <c r="B247" s="1">
        <v>426</v>
      </c>
      <c r="C247" s="1"/>
      <c r="D247" s="15" t="s">
        <v>118</v>
      </c>
      <c r="E247" s="3"/>
      <c r="F247" s="28">
        <v>0</v>
      </c>
      <c r="G247" s="28">
        <v>0</v>
      </c>
      <c r="H247" s="38">
        <v>0</v>
      </c>
      <c r="I247" s="52">
        <v>0</v>
      </c>
      <c r="J247" s="3"/>
      <c r="K247" s="3">
        <f t="shared" si="3"/>
        <v>0</v>
      </c>
    </row>
    <row r="248" spans="1:11" x14ac:dyDescent="0.3">
      <c r="A248" s="1">
        <v>466</v>
      </c>
      <c r="B248" s="1">
        <v>430</v>
      </c>
      <c r="C248" s="1">
        <v>891</v>
      </c>
      <c r="D248" s="15" t="s">
        <v>119</v>
      </c>
      <c r="E248" s="3"/>
      <c r="F248" s="28">
        <v>0</v>
      </c>
      <c r="G248" s="28">
        <v>0</v>
      </c>
      <c r="H248" s="38">
        <v>0</v>
      </c>
      <c r="I248" s="52">
        <v>0</v>
      </c>
      <c r="J248" s="3"/>
      <c r="K248" s="3">
        <f t="shared" si="3"/>
        <v>0</v>
      </c>
    </row>
    <row r="249" spans="1:11" x14ac:dyDescent="0.3">
      <c r="A249" s="1">
        <v>468</v>
      </c>
      <c r="B249" s="1">
        <v>431</v>
      </c>
      <c r="C249" s="1">
        <v>891</v>
      </c>
      <c r="D249" s="15" t="s">
        <v>120</v>
      </c>
      <c r="E249" s="3"/>
      <c r="F249" s="28">
        <v>-4997.84</v>
      </c>
      <c r="G249" s="28">
        <v>-6713.56</v>
      </c>
      <c r="H249" s="38">
        <v>-1433.59</v>
      </c>
      <c r="I249" s="52">
        <v>-1609.24</v>
      </c>
      <c r="J249" s="3"/>
      <c r="K249" s="3">
        <f t="shared" si="3"/>
        <v>-14754.230000000001</v>
      </c>
    </row>
    <row r="250" spans="1:11" x14ac:dyDescent="0.3">
      <c r="A250" s="1">
        <v>470</v>
      </c>
      <c r="B250" s="1">
        <v>436</v>
      </c>
      <c r="C250" s="1"/>
      <c r="D250" s="15" t="s">
        <v>121</v>
      </c>
      <c r="E250" s="3"/>
      <c r="F250" s="28">
        <v>0</v>
      </c>
      <c r="G250" s="28">
        <v>0</v>
      </c>
      <c r="H250" s="38">
        <v>0</v>
      </c>
      <c r="I250" s="52">
        <v>0</v>
      </c>
      <c r="J250" s="3"/>
      <c r="K250" s="3">
        <f t="shared" si="3"/>
        <v>0</v>
      </c>
    </row>
    <row r="251" spans="1:11" x14ac:dyDescent="0.3">
      <c r="A251" s="1">
        <v>471</v>
      </c>
      <c r="B251" s="1">
        <v>438</v>
      </c>
      <c r="C251" s="1"/>
      <c r="D251" s="15" t="s">
        <v>122</v>
      </c>
      <c r="E251" s="3"/>
      <c r="F251" s="28">
        <v>0</v>
      </c>
      <c r="G251" s="28">
        <v>0</v>
      </c>
      <c r="H251" s="38">
        <v>0</v>
      </c>
      <c r="I251" s="52">
        <v>0</v>
      </c>
      <c r="J251" s="3"/>
      <c r="K251" s="3">
        <f t="shared" si="3"/>
        <v>0</v>
      </c>
    </row>
    <row r="252" spans="1:11" x14ac:dyDescent="0.3">
      <c r="A252" s="1">
        <v>473</v>
      </c>
      <c r="B252" s="1">
        <v>439</v>
      </c>
      <c r="C252" s="1">
        <v>892</v>
      </c>
      <c r="D252" s="15" t="s">
        <v>123</v>
      </c>
      <c r="E252" s="3"/>
      <c r="F252" s="28">
        <v>-8779.43</v>
      </c>
      <c r="G252" s="28">
        <v>-4778.3</v>
      </c>
      <c r="H252" s="38">
        <v>-10097.18</v>
      </c>
      <c r="I252" s="52">
        <v>-18166.080000000002</v>
      </c>
      <c r="J252" s="3"/>
      <c r="K252" s="3">
        <f t="shared" si="3"/>
        <v>-41820.990000000005</v>
      </c>
    </row>
    <row r="253" spans="1:11" x14ac:dyDescent="0.3">
      <c r="A253" s="1">
        <v>475</v>
      </c>
      <c r="B253" s="1">
        <v>440</v>
      </c>
      <c r="C253" s="1"/>
      <c r="D253" s="15" t="s">
        <v>124</v>
      </c>
      <c r="E253" s="3"/>
      <c r="F253" s="28">
        <v>-10995.96</v>
      </c>
      <c r="G253" s="28">
        <v>-7777.61</v>
      </c>
      <c r="H253" s="38">
        <v>-5759.88</v>
      </c>
      <c r="I253" s="52">
        <v>-9535.82</v>
      </c>
      <c r="J253" s="3"/>
      <c r="K253" s="3">
        <f t="shared" si="3"/>
        <v>-34069.270000000004</v>
      </c>
    </row>
    <row r="254" spans="1:11" x14ac:dyDescent="0.3">
      <c r="A254" s="1">
        <v>477</v>
      </c>
      <c r="B254" s="1">
        <v>445</v>
      </c>
      <c r="C254" s="1"/>
      <c r="D254" s="15" t="s">
        <v>125</v>
      </c>
      <c r="E254" s="3"/>
      <c r="F254" s="28">
        <v>0</v>
      </c>
      <c r="G254" s="28">
        <v>0</v>
      </c>
      <c r="H254" s="38">
        <v>0</v>
      </c>
      <c r="I254" s="52">
        <v>0</v>
      </c>
      <c r="J254" s="3"/>
      <c r="K254" s="3">
        <f t="shared" si="3"/>
        <v>0</v>
      </c>
    </row>
    <row r="255" spans="1:11" x14ac:dyDescent="0.3">
      <c r="A255" s="1">
        <v>480</v>
      </c>
      <c r="B255" s="1">
        <v>456</v>
      </c>
      <c r="C255" s="1">
        <v>892</v>
      </c>
      <c r="D255" s="15" t="s">
        <v>126</v>
      </c>
      <c r="E255" s="3"/>
      <c r="F255" s="28">
        <v>-12814.77</v>
      </c>
      <c r="G255" s="28">
        <v>-15570.73</v>
      </c>
      <c r="H255" s="38">
        <v>-9699.67</v>
      </c>
      <c r="I255" s="52">
        <v>-17908.810000000001</v>
      </c>
      <c r="J255" s="3"/>
      <c r="K255" s="3">
        <f t="shared" si="3"/>
        <v>-55993.979999999996</v>
      </c>
    </row>
    <row r="256" spans="1:11" x14ac:dyDescent="0.3">
      <c r="A256" s="1">
        <v>1060</v>
      </c>
      <c r="B256" s="1">
        <v>918</v>
      </c>
      <c r="C256" s="1"/>
      <c r="D256" s="15" t="s">
        <v>233</v>
      </c>
      <c r="E256" s="3"/>
      <c r="F256" s="28">
        <v>-10736.62</v>
      </c>
      <c r="G256" s="28">
        <v>-18575.39</v>
      </c>
      <c r="H256" s="38">
        <v>-11337.02</v>
      </c>
      <c r="I256" s="52">
        <v>-19771.490000000002</v>
      </c>
      <c r="J256" s="3"/>
      <c r="K256" s="3">
        <f t="shared" si="3"/>
        <v>-60420.520000000004</v>
      </c>
    </row>
    <row r="257" spans="1:11" x14ac:dyDescent="0.3">
      <c r="A257" s="1">
        <v>491</v>
      </c>
      <c r="B257" s="1">
        <v>463</v>
      </c>
      <c r="C257" s="1">
        <v>896</v>
      </c>
      <c r="D257" s="15" t="s">
        <v>127</v>
      </c>
      <c r="E257" s="3"/>
      <c r="F257" s="28">
        <v>0</v>
      </c>
      <c r="G257" s="28">
        <v>0</v>
      </c>
      <c r="H257" s="38">
        <v>0</v>
      </c>
      <c r="I257" s="52">
        <v>0</v>
      </c>
      <c r="J257" s="3"/>
      <c r="K257" s="3">
        <f t="shared" si="3"/>
        <v>0</v>
      </c>
    </row>
    <row r="258" spans="1:11" x14ac:dyDescent="0.3">
      <c r="A258" s="1">
        <v>1736</v>
      </c>
      <c r="B258" s="1">
        <v>464</v>
      </c>
      <c r="C258" s="1"/>
      <c r="D258" s="15" t="s">
        <v>251</v>
      </c>
      <c r="E258" s="3"/>
      <c r="F258" s="28">
        <v>0</v>
      </c>
      <c r="G258" s="28">
        <v>0</v>
      </c>
      <c r="H258" s="38">
        <v>0</v>
      </c>
      <c r="I258" s="52">
        <v>0</v>
      </c>
      <c r="J258" s="3"/>
      <c r="K258" s="3">
        <f t="shared" si="3"/>
        <v>0</v>
      </c>
    </row>
    <row r="259" spans="1:11" x14ac:dyDescent="0.3">
      <c r="A259" s="1">
        <v>1354</v>
      </c>
      <c r="B259" s="1">
        <v>467</v>
      </c>
      <c r="C259" s="1"/>
      <c r="D259" s="15" t="s">
        <v>129</v>
      </c>
      <c r="E259" s="3"/>
      <c r="F259" s="28">
        <v>0</v>
      </c>
      <c r="G259" s="28">
        <v>0</v>
      </c>
      <c r="H259" s="38">
        <v>0</v>
      </c>
      <c r="I259" s="52">
        <v>0</v>
      </c>
      <c r="J259" s="3"/>
      <c r="K259" s="3">
        <f t="shared" si="3"/>
        <v>0</v>
      </c>
    </row>
    <row r="260" spans="1:11" x14ac:dyDescent="0.3">
      <c r="A260" s="1">
        <v>495</v>
      </c>
      <c r="B260" s="1">
        <v>465</v>
      </c>
      <c r="C260" s="1"/>
      <c r="D260" s="15" t="s">
        <v>128</v>
      </c>
      <c r="E260" s="3"/>
      <c r="F260" s="28">
        <v>-13198.77</v>
      </c>
      <c r="G260" s="28">
        <v>-16137.22</v>
      </c>
      <c r="H260" s="38">
        <v>-40992.79</v>
      </c>
      <c r="I260" s="52">
        <v>-25103.3</v>
      </c>
      <c r="J260" s="3"/>
      <c r="K260" s="3">
        <f t="shared" si="3"/>
        <v>-95432.08</v>
      </c>
    </row>
    <row r="261" spans="1:11" x14ac:dyDescent="0.3">
      <c r="A261" s="1">
        <v>503</v>
      </c>
      <c r="B261" s="1">
        <v>469</v>
      </c>
      <c r="C261" s="1"/>
      <c r="D261" s="15" t="s">
        <v>130</v>
      </c>
      <c r="E261" s="3"/>
      <c r="F261" s="28">
        <v>0</v>
      </c>
      <c r="G261" s="28">
        <v>0</v>
      </c>
      <c r="H261" s="38">
        <v>0</v>
      </c>
      <c r="I261" s="52">
        <v>0</v>
      </c>
      <c r="J261" s="3"/>
      <c r="K261" s="3">
        <f t="shared" si="3"/>
        <v>0</v>
      </c>
    </row>
    <row r="262" spans="1:11" x14ac:dyDescent="0.3">
      <c r="A262" s="1">
        <v>1413</v>
      </c>
      <c r="B262" s="1">
        <v>474</v>
      </c>
      <c r="C262" s="1">
        <v>896</v>
      </c>
      <c r="D262" s="15" t="s">
        <v>131</v>
      </c>
      <c r="E262" s="3"/>
      <c r="F262" s="28">
        <v>0</v>
      </c>
      <c r="G262" s="28">
        <v>0</v>
      </c>
      <c r="H262" s="38">
        <v>0</v>
      </c>
      <c r="I262" s="52">
        <v>0</v>
      </c>
      <c r="J262" s="3"/>
      <c r="K262" s="3">
        <f t="shared" si="3"/>
        <v>0</v>
      </c>
    </row>
    <row r="263" spans="1:11" x14ac:dyDescent="0.3">
      <c r="A263" s="1">
        <v>508</v>
      </c>
      <c r="B263" s="1">
        <v>475</v>
      </c>
      <c r="C263" s="1">
        <v>896</v>
      </c>
      <c r="D263" s="15" t="s">
        <v>132</v>
      </c>
      <c r="E263" s="3"/>
      <c r="F263" s="28">
        <v>0</v>
      </c>
      <c r="G263" s="28">
        <v>0</v>
      </c>
      <c r="H263" s="38">
        <v>0</v>
      </c>
      <c r="I263" s="52">
        <v>0</v>
      </c>
      <c r="J263" s="3"/>
      <c r="K263" s="3">
        <f t="shared" si="3"/>
        <v>0</v>
      </c>
    </row>
    <row r="264" spans="1:11" x14ac:dyDescent="0.3">
      <c r="A264" s="1">
        <v>509</v>
      </c>
      <c r="B264" s="1">
        <v>476</v>
      </c>
      <c r="C264" s="1"/>
      <c r="D264" s="15" t="s">
        <v>133</v>
      </c>
      <c r="E264" s="3"/>
      <c r="F264" s="28">
        <v>0</v>
      </c>
      <c r="G264" s="28">
        <v>0</v>
      </c>
      <c r="H264" s="38">
        <v>0</v>
      </c>
      <c r="I264" s="52">
        <v>0</v>
      </c>
      <c r="J264" s="3"/>
      <c r="K264" s="3">
        <f t="shared" ref="K264:K272" si="4">SUM(E264:J264)</f>
        <v>0</v>
      </c>
    </row>
    <row r="265" spans="1:11" x14ac:dyDescent="0.3">
      <c r="A265" s="1">
        <v>518</v>
      </c>
      <c r="B265" s="1">
        <v>481</v>
      </c>
      <c r="C265" s="1">
        <v>892</v>
      </c>
      <c r="D265" s="15" t="s">
        <v>134</v>
      </c>
      <c r="E265" s="3"/>
      <c r="F265" s="28">
        <v>0</v>
      </c>
      <c r="G265" s="28">
        <v>0</v>
      </c>
      <c r="H265" s="38">
        <v>-2425.61</v>
      </c>
      <c r="I265" s="52">
        <v>-3252.85</v>
      </c>
      <c r="J265" s="3"/>
      <c r="K265" s="3">
        <f t="shared" si="4"/>
        <v>-5678.46</v>
      </c>
    </row>
    <row r="266" spans="1:11" x14ac:dyDescent="0.3">
      <c r="A266" s="1">
        <v>1737</v>
      </c>
      <c r="B266" s="1">
        <v>484</v>
      </c>
      <c r="C266" s="1"/>
      <c r="D266" s="15" t="s">
        <v>252</v>
      </c>
      <c r="E266" s="3"/>
      <c r="F266" s="28">
        <v>0</v>
      </c>
      <c r="G266" s="28">
        <v>0</v>
      </c>
      <c r="H266" s="38">
        <v>0</v>
      </c>
      <c r="I266" s="52">
        <v>0</v>
      </c>
      <c r="J266" s="3"/>
      <c r="K266" s="3">
        <f t="shared" si="4"/>
        <v>0</v>
      </c>
    </row>
    <row r="267" spans="1:11" x14ac:dyDescent="0.3">
      <c r="A267" s="1">
        <v>524</v>
      </c>
      <c r="B267" s="1">
        <v>485</v>
      </c>
      <c r="C267" s="1">
        <v>897</v>
      </c>
      <c r="D267" s="15" t="s">
        <v>135</v>
      </c>
      <c r="E267" s="3"/>
      <c r="F267" s="28">
        <v>-19364.560000000001</v>
      </c>
      <c r="G267" s="28">
        <v>-25805.040000000001</v>
      </c>
      <c r="H267" s="38">
        <v>-16568.09</v>
      </c>
      <c r="I267" s="52">
        <v>-21917.73</v>
      </c>
      <c r="J267" s="3"/>
      <c r="K267" s="3">
        <f t="shared" si="4"/>
        <v>-83655.42</v>
      </c>
    </row>
    <row r="268" spans="1:11" x14ac:dyDescent="0.3">
      <c r="A268" s="1">
        <v>1671</v>
      </c>
      <c r="B268" s="1">
        <v>486</v>
      </c>
      <c r="C268" s="1"/>
      <c r="D268" s="15" t="s">
        <v>248</v>
      </c>
      <c r="E268" s="3"/>
      <c r="F268" s="28">
        <v>-2984.51</v>
      </c>
      <c r="G268" s="28">
        <v>-5330.97</v>
      </c>
      <c r="H268" s="38">
        <v>-3698.9</v>
      </c>
      <c r="I268" s="52">
        <v>-1907.05</v>
      </c>
      <c r="J268" s="3"/>
      <c r="K268" s="3">
        <f t="shared" si="4"/>
        <v>-13921.429999999998</v>
      </c>
    </row>
    <row r="269" spans="1:11" x14ac:dyDescent="0.3">
      <c r="A269" s="1">
        <v>532</v>
      </c>
      <c r="B269" s="1">
        <v>487</v>
      </c>
      <c r="C269" s="1"/>
      <c r="D269" s="15" t="s">
        <v>136</v>
      </c>
      <c r="E269" s="3"/>
      <c r="F269" s="28">
        <v>0</v>
      </c>
      <c r="G269" s="28">
        <v>0</v>
      </c>
      <c r="H269" s="38">
        <v>0</v>
      </c>
      <c r="I269" s="52">
        <v>0</v>
      </c>
      <c r="J269" s="3"/>
      <c r="K269" s="3">
        <f t="shared" si="4"/>
        <v>0</v>
      </c>
    </row>
    <row r="270" spans="1:11" x14ac:dyDescent="0.3">
      <c r="A270" s="1">
        <v>534</v>
      </c>
      <c r="B270" s="1">
        <v>489</v>
      </c>
      <c r="C270" s="1">
        <v>866</v>
      </c>
      <c r="D270" s="15" t="s">
        <v>137</v>
      </c>
      <c r="E270" s="3"/>
      <c r="F270" s="28">
        <v>0</v>
      </c>
      <c r="G270" s="28">
        <v>0</v>
      </c>
      <c r="H270" s="38">
        <v>0</v>
      </c>
      <c r="I270" s="52">
        <v>0</v>
      </c>
      <c r="J270" s="3"/>
      <c r="K270" s="3">
        <f t="shared" si="4"/>
        <v>0</v>
      </c>
    </row>
    <row r="271" spans="1:11" x14ac:dyDescent="0.3">
      <c r="A271" s="1">
        <v>537</v>
      </c>
      <c r="B271" s="1">
        <v>491</v>
      </c>
      <c r="C271" s="1"/>
      <c r="D271" s="15" t="s">
        <v>138</v>
      </c>
      <c r="E271" s="3"/>
      <c r="F271" s="28">
        <v>-8738.1200000000008</v>
      </c>
      <c r="G271" s="28">
        <v>-9150.4</v>
      </c>
      <c r="H271" s="38">
        <v>-1385.64</v>
      </c>
      <c r="I271" s="52">
        <v>-4681.72</v>
      </c>
      <c r="J271" s="3"/>
      <c r="K271" s="3">
        <f t="shared" si="4"/>
        <v>-23955.88</v>
      </c>
    </row>
    <row r="272" spans="1:11" s="5" customFormat="1" x14ac:dyDescent="0.3">
      <c r="A272" s="1">
        <v>542</v>
      </c>
      <c r="B272" s="1">
        <v>492</v>
      </c>
      <c r="C272" s="1"/>
      <c r="D272" s="15" t="s">
        <v>139</v>
      </c>
      <c r="E272" s="3"/>
      <c r="F272" s="28">
        <v>-10746.24</v>
      </c>
      <c r="G272" s="28">
        <v>-10230.42</v>
      </c>
      <c r="H272" s="38">
        <v>-9554.1299999999992</v>
      </c>
      <c r="I272" s="65">
        <v>-12065.12</v>
      </c>
      <c r="J272" s="3"/>
      <c r="K272" s="3">
        <f t="shared" si="4"/>
        <v>-42595.91</v>
      </c>
    </row>
    <row r="273" spans="1:11" x14ac:dyDescent="0.3">
      <c r="A273" s="61"/>
      <c r="B273" s="1"/>
      <c r="C273" s="61"/>
      <c r="D273" s="62"/>
      <c r="E273" s="50"/>
      <c r="F273" s="28"/>
      <c r="G273" s="16">
        <v>0</v>
      </c>
      <c r="I273" s="68"/>
      <c r="J273" s="3"/>
      <c r="K273" s="3">
        <f>SUM(G273:J273)</f>
        <v>0</v>
      </c>
    </row>
    <row r="274" spans="1:11" x14ac:dyDescent="0.3">
      <c r="A274" s="5">
        <f>COUNT(A8:A273)</f>
        <v>265</v>
      </c>
      <c r="B274" s="5"/>
      <c r="C274" s="5"/>
      <c r="D274" s="11" t="s">
        <v>259</v>
      </c>
      <c r="E274" s="10">
        <f t="shared" ref="E274:K274" si="5">SUM(E8:E273)</f>
        <v>0</v>
      </c>
      <c r="F274" s="10">
        <f t="shared" si="5"/>
        <v>-1874665.0200000007</v>
      </c>
      <c r="G274" s="10">
        <f t="shared" si="5"/>
        <v>-2219110.2200000002</v>
      </c>
      <c r="H274" s="10">
        <f t="shared" si="5"/>
        <v>-1991983.3899999997</v>
      </c>
      <c r="I274" s="10">
        <f t="shared" si="5"/>
        <v>-2662086.2300000004</v>
      </c>
      <c r="J274" s="10">
        <f t="shared" si="5"/>
        <v>0</v>
      </c>
      <c r="K274" s="10">
        <f t="shared" si="5"/>
        <v>-8747844.8600000013</v>
      </c>
    </row>
  </sheetData>
  <pageMargins left="0.7" right="0.7" top="0.75" bottom="0.75" header="0.3" footer="0.3"/>
  <pageSetup scale="49" orientation="portrait" r:id="rId1"/>
  <rowBreaks count="1" manualBreakCount="1">
    <brk id="177" max="13" man="1"/>
  </rowBreaks>
  <ignoredErrors>
    <ignoredError sqref="K8:K272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74"/>
  <sheetViews>
    <sheetView zoomScaleNormal="100" workbookViewId="0">
      <pane xSplit="4" ySplit="7" topLeftCell="F266" activePane="bottomRight" state="frozen"/>
      <selection pane="topRight" activeCell="E1" sqref="E1"/>
      <selection pane="bottomLeft" activeCell="A8" sqref="A8"/>
      <selection pane="bottomRight" activeCell="A165" sqref="A165"/>
    </sheetView>
  </sheetViews>
  <sheetFormatPr defaultColWidth="9.109375" defaultRowHeight="14.4" x14ac:dyDescent="0.3"/>
  <cols>
    <col min="1" max="1" width="10.33203125" customWidth="1"/>
    <col min="2" max="2" width="6.6640625" customWidth="1"/>
    <col min="3" max="3" width="6.88671875" customWidth="1"/>
    <col min="4" max="4" width="25.6640625" bestFit="1" customWidth="1"/>
    <col min="5" max="5" width="16" customWidth="1"/>
    <col min="6" max="7" width="16" style="16" customWidth="1"/>
    <col min="8" max="11" width="16" style="3" customWidth="1"/>
  </cols>
  <sheetData>
    <row r="1" spans="1:15" x14ac:dyDescent="0.3">
      <c r="A1" s="39" t="s">
        <v>295</v>
      </c>
      <c r="B1" s="39"/>
      <c r="C1" s="39"/>
      <c r="D1" s="39"/>
      <c r="E1" s="39"/>
      <c r="F1" s="29"/>
      <c r="G1" s="29"/>
      <c r="H1" s="46"/>
      <c r="I1" s="46"/>
      <c r="J1" s="46"/>
      <c r="K1" s="46"/>
    </row>
    <row r="2" spans="1:15" x14ac:dyDescent="0.3">
      <c r="A2" s="40"/>
      <c r="B2" s="40"/>
      <c r="C2" s="40"/>
      <c r="D2" s="40"/>
      <c r="E2" s="40"/>
      <c r="F2" s="30"/>
      <c r="G2" s="30"/>
      <c r="H2" s="47"/>
      <c r="I2" s="47"/>
      <c r="J2" s="47"/>
      <c r="K2" s="47" t="s">
        <v>235</v>
      </c>
    </row>
    <row r="3" spans="1:15" x14ac:dyDescent="0.3">
      <c r="A3" s="40"/>
      <c r="B3" s="40"/>
      <c r="C3" s="40"/>
      <c r="D3" s="41" t="s">
        <v>241</v>
      </c>
      <c r="E3" s="41"/>
      <c r="F3" s="30"/>
      <c r="G3" s="30"/>
      <c r="H3" s="47"/>
      <c r="I3" s="47"/>
      <c r="J3" s="47"/>
      <c r="K3" s="47" t="s">
        <v>236</v>
      </c>
    </row>
    <row r="4" spans="1:15" x14ac:dyDescent="0.3">
      <c r="A4" s="40"/>
      <c r="B4" s="40"/>
      <c r="C4" s="40"/>
      <c r="D4" s="41" t="s">
        <v>242</v>
      </c>
      <c r="E4" s="41"/>
      <c r="F4" s="30"/>
      <c r="G4" s="30"/>
      <c r="H4" s="47"/>
      <c r="I4" s="47"/>
      <c r="J4" s="19" t="s">
        <v>254</v>
      </c>
      <c r="K4" s="47" t="s">
        <v>237</v>
      </c>
    </row>
    <row r="5" spans="1:15" x14ac:dyDescent="0.3">
      <c r="A5" s="40"/>
      <c r="B5" s="40"/>
      <c r="C5" s="40"/>
      <c r="D5" s="40"/>
      <c r="E5" s="40"/>
      <c r="F5" s="30"/>
      <c r="G5" s="30"/>
      <c r="H5" s="47"/>
      <c r="I5" s="47"/>
      <c r="J5" s="19" t="s">
        <v>265</v>
      </c>
      <c r="K5" s="47" t="s">
        <v>239</v>
      </c>
    </row>
    <row r="6" spans="1:15" x14ac:dyDescent="0.3">
      <c r="A6" s="40"/>
      <c r="B6" s="40"/>
      <c r="C6" s="40"/>
      <c r="D6" s="40"/>
      <c r="E6" s="40" t="s">
        <v>254</v>
      </c>
      <c r="F6" s="30" t="s">
        <v>254</v>
      </c>
      <c r="G6" s="30" t="s">
        <v>254</v>
      </c>
      <c r="H6" s="47" t="s">
        <v>262</v>
      </c>
      <c r="I6" s="47" t="s">
        <v>262</v>
      </c>
      <c r="J6" s="19" t="s">
        <v>266</v>
      </c>
      <c r="K6" s="47" t="s">
        <v>257</v>
      </c>
    </row>
    <row r="7" spans="1:15" x14ac:dyDescent="0.3">
      <c r="A7" s="42" t="s">
        <v>281</v>
      </c>
      <c r="B7" s="42" t="s">
        <v>284</v>
      </c>
      <c r="C7" s="42" t="s">
        <v>0</v>
      </c>
      <c r="D7" s="42" t="s">
        <v>283</v>
      </c>
      <c r="E7" s="42" t="s">
        <v>279</v>
      </c>
      <c r="F7" s="44" t="s">
        <v>291</v>
      </c>
      <c r="G7" s="44" t="s">
        <v>292</v>
      </c>
      <c r="H7" s="44" t="s">
        <v>293</v>
      </c>
      <c r="I7" s="44" t="s">
        <v>294</v>
      </c>
      <c r="J7" s="42" t="s">
        <v>264</v>
      </c>
      <c r="K7" s="44" t="s">
        <v>258</v>
      </c>
    </row>
    <row r="8" spans="1:15" x14ac:dyDescent="0.3">
      <c r="A8" s="1">
        <v>1761</v>
      </c>
      <c r="B8" s="1"/>
      <c r="C8" s="1"/>
      <c r="D8" s="15" t="s">
        <v>261</v>
      </c>
      <c r="E8" s="15"/>
      <c r="F8" s="31">
        <v>0</v>
      </c>
      <c r="G8" s="31">
        <v>0</v>
      </c>
      <c r="H8" s="43">
        <v>0</v>
      </c>
      <c r="I8" s="43">
        <v>0</v>
      </c>
      <c r="J8" s="54"/>
      <c r="K8" s="54">
        <f>SUM(E8:I8)</f>
        <v>0</v>
      </c>
      <c r="N8" s="60"/>
      <c r="O8" s="60"/>
    </row>
    <row r="9" spans="1:15" x14ac:dyDescent="0.3">
      <c r="A9" s="1">
        <v>2</v>
      </c>
      <c r="B9" s="1">
        <v>2</v>
      </c>
      <c r="C9" s="1"/>
      <c r="D9" s="15" t="s">
        <v>1</v>
      </c>
      <c r="E9" s="15"/>
      <c r="F9" s="31">
        <v>-74.25</v>
      </c>
      <c r="G9" s="31">
        <v>-26.55</v>
      </c>
      <c r="H9" s="43">
        <v>0</v>
      </c>
      <c r="I9" s="43">
        <v>-35.28</v>
      </c>
      <c r="J9" s="55"/>
      <c r="K9" s="55">
        <f t="shared" ref="K9:K72" si="0">SUM(E9:I9)</f>
        <v>-136.07999999999998</v>
      </c>
      <c r="N9" s="60"/>
      <c r="O9" s="60"/>
    </row>
    <row r="10" spans="1:15" x14ac:dyDescent="0.3">
      <c r="A10" s="1">
        <v>1038</v>
      </c>
      <c r="B10" s="1">
        <v>908</v>
      </c>
      <c r="C10" s="1">
        <v>881</v>
      </c>
      <c r="D10" s="15" t="s">
        <v>228</v>
      </c>
      <c r="E10" s="15"/>
      <c r="F10" s="31">
        <v>0</v>
      </c>
      <c r="G10" s="31">
        <v>0</v>
      </c>
      <c r="H10" s="43">
        <v>0</v>
      </c>
      <c r="I10" s="43">
        <v>0</v>
      </c>
      <c r="J10" s="54"/>
      <c r="K10" s="54">
        <f t="shared" si="0"/>
        <v>0</v>
      </c>
      <c r="N10" s="60"/>
      <c r="O10" s="60"/>
    </row>
    <row r="11" spans="1:15" x14ac:dyDescent="0.3">
      <c r="A11" s="1">
        <v>4</v>
      </c>
      <c r="B11" s="1">
        <v>5</v>
      </c>
      <c r="C11" s="1">
        <v>877</v>
      </c>
      <c r="D11" s="15" t="s">
        <v>2</v>
      </c>
      <c r="E11" s="15"/>
      <c r="F11" s="31">
        <v>-2469.23</v>
      </c>
      <c r="G11" s="31">
        <v>-3505.23</v>
      </c>
      <c r="H11" s="43">
        <v>-1484.61</v>
      </c>
      <c r="I11" s="43">
        <v>0</v>
      </c>
      <c r="J11" s="55"/>
      <c r="K11" s="55">
        <f t="shared" si="0"/>
        <v>-7459.07</v>
      </c>
      <c r="N11" s="60"/>
      <c r="O11" s="60"/>
    </row>
    <row r="12" spans="1:15" x14ac:dyDescent="0.3">
      <c r="A12" s="1">
        <v>1734</v>
      </c>
      <c r="B12" s="1">
        <v>12</v>
      </c>
      <c r="C12" s="1"/>
      <c r="D12" s="15" t="s">
        <v>249</v>
      </c>
      <c r="E12" s="15"/>
      <c r="F12" s="31">
        <v>0</v>
      </c>
      <c r="G12" s="31">
        <v>-57.34</v>
      </c>
      <c r="H12" s="43">
        <v>-185.99</v>
      </c>
      <c r="I12" s="43">
        <v>-558.6</v>
      </c>
      <c r="J12" s="54"/>
      <c r="K12" s="54">
        <f t="shared" si="0"/>
        <v>-801.93000000000006</v>
      </c>
      <c r="N12" s="60"/>
      <c r="O12" s="60"/>
    </row>
    <row r="13" spans="1:15" x14ac:dyDescent="0.3">
      <c r="A13" s="1">
        <v>9</v>
      </c>
      <c r="B13" s="1">
        <v>14</v>
      </c>
      <c r="C13" s="1"/>
      <c r="D13" s="15" t="s">
        <v>3</v>
      </c>
      <c r="E13" s="15"/>
      <c r="F13" s="31">
        <v>0</v>
      </c>
      <c r="G13" s="31">
        <v>0</v>
      </c>
      <c r="H13" s="43">
        <v>0</v>
      </c>
      <c r="I13" s="43">
        <v>0</v>
      </c>
      <c r="J13" s="55"/>
      <c r="K13" s="55">
        <f t="shared" si="0"/>
        <v>0</v>
      </c>
      <c r="N13" s="60"/>
      <c r="O13" s="60"/>
    </row>
    <row r="14" spans="1:15" x14ac:dyDescent="0.3">
      <c r="A14" s="1">
        <v>1629</v>
      </c>
      <c r="B14" s="1">
        <v>18</v>
      </c>
      <c r="C14" s="1"/>
      <c r="D14" s="15" t="s">
        <v>4</v>
      </c>
      <c r="E14" s="15"/>
      <c r="F14" s="31">
        <v>0</v>
      </c>
      <c r="G14" s="31">
        <v>0</v>
      </c>
      <c r="H14" s="43">
        <v>0</v>
      </c>
      <c r="I14" s="43">
        <v>0</v>
      </c>
      <c r="J14" s="54"/>
      <c r="K14" s="54">
        <f t="shared" si="0"/>
        <v>0</v>
      </c>
      <c r="N14" s="60"/>
      <c r="O14" s="60"/>
    </row>
    <row r="15" spans="1:15" x14ac:dyDescent="0.3">
      <c r="A15" s="1">
        <v>14</v>
      </c>
      <c r="B15" s="1">
        <v>20</v>
      </c>
      <c r="C15" s="1"/>
      <c r="D15" s="15" t="s">
        <v>5</v>
      </c>
      <c r="E15" s="15"/>
      <c r="F15" s="31">
        <v>-25340.33</v>
      </c>
      <c r="G15" s="31">
        <v>-24764.6</v>
      </c>
      <c r="H15" s="43">
        <v>-3437.33</v>
      </c>
      <c r="I15" s="48">
        <v>-13610.98</v>
      </c>
      <c r="J15" s="56"/>
      <c r="K15" s="56">
        <f t="shared" si="0"/>
        <v>-67153.240000000005</v>
      </c>
      <c r="N15" s="60"/>
      <c r="O15" s="60"/>
    </row>
    <row r="16" spans="1:15" x14ac:dyDescent="0.3">
      <c r="A16" s="1">
        <v>28</v>
      </c>
      <c r="B16" s="1">
        <v>21</v>
      </c>
      <c r="C16" s="1"/>
      <c r="D16" s="15" t="s">
        <v>6</v>
      </c>
      <c r="E16" s="15"/>
      <c r="F16" s="31">
        <v>-2176.61</v>
      </c>
      <c r="G16" s="31">
        <v>-2808.8</v>
      </c>
      <c r="H16" s="43">
        <v>-2440.89</v>
      </c>
      <c r="I16" s="48">
        <v>-881.71</v>
      </c>
      <c r="J16" s="57"/>
      <c r="K16" s="57">
        <f t="shared" si="0"/>
        <v>-8308.0099999999984</v>
      </c>
      <c r="N16" s="60"/>
      <c r="O16" s="60"/>
    </row>
    <row r="17" spans="1:15" x14ac:dyDescent="0.3">
      <c r="A17" s="1">
        <v>38</v>
      </c>
      <c r="B17" s="1">
        <v>24</v>
      </c>
      <c r="C17" s="1">
        <v>890</v>
      </c>
      <c r="D17" s="15" t="s">
        <v>7</v>
      </c>
      <c r="E17" s="15"/>
      <c r="F17" s="31">
        <v>-8071</v>
      </c>
      <c r="G17" s="31">
        <v>-11395.48</v>
      </c>
      <c r="H17" s="43">
        <v>-8000.7</v>
      </c>
      <c r="I17" s="43">
        <v>-6537.08</v>
      </c>
      <c r="J17" s="55"/>
      <c r="K17" s="55">
        <f t="shared" si="0"/>
        <v>-34004.26</v>
      </c>
      <c r="N17" s="60"/>
      <c r="O17" s="60"/>
    </row>
    <row r="18" spans="1:15" x14ac:dyDescent="0.3">
      <c r="A18" s="1">
        <v>42</v>
      </c>
      <c r="B18" s="1">
        <v>27</v>
      </c>
      <c r="C18" s="1"/>
      <c r="D18" s="15" t="s">
        <v>8</v>
      </c>
      <c r="E18" s="15"/>
      <c r="F18" s="31">
        <v>-15198.15</v>
      </c>
      <c r="G18" s="31">
        <v>-17928.810000000001</v>
      </c>
      <c r="H18" s="43">
        <v>-3296.72</v>
      </c>
      <c r="I18" s="43">
        <v>-13174.79</v>
      </c>
      <c r="J18" s="54"/>
      <c r="K18" s="54">
        <f t="shared" si="0"/>
        <v>-49598.47</v>
      </c>
      <c r="N18" s="60"/>
      <c r="O18" s="60"/>
    </row>
    <row r="19" spans="1:15" x14ac:dyDescent="0.3">
      <c r="A19" s="1">
        <v>53</v>
      </c>
      <c r="B19" s="1">
        <v>28</v>
      </c>
      <c r="C19" s="1">
        <v>891</v>
      </c>
      <c r="D19" s="15" t="s">
        <v>9</v>
      </c>
      <c r="E19" s="15"/>
      <c r="F19" s="31">
        <v>0</v>
      </c>
      <c r="G19" s="31">
        <v>0</v>
      </c>
      <c r="H19" s="43">
        <v>0</v>
      </c>
      <c r="I19" s="43">
        <v>0</v>
      </c>
      <c r="J19" s="55"/>
      <c r="K19" s="55">
        <f t="shared" si="0"/>
        <v>0</v>
      </c>
      <c r="N19" s="60"/>
      <c r="O19" s="60"/>
    </row>
    <row r="20" spans="1:15" x14ac:dyDescent="0.3">
      <c r="A20" s="1">
        <v>547</v>
      </c>
      <c r="B20" s="1">
        <v>493</v>
      </c>
      <c r="C20" s="1">
        <v>877</v>
      </c>
      <c r="D20" s="15" t="s">
        <v>140</v>
      </c>
      <c r="E20" s="15"/>
      <c r="F20" s="31">
        <v>-172.92</v>
      </c>
      <c r="G20" s="31">
        <v>-142.02000000000001</v>
      </c>
      <c r="H20" s="43">
        <v>-28.44</v>
      </c>
      <c r="I20" s="43">
        <v>-253.91</v>
      </c>
      <c r="J20" s="54"/>
      <c r="K20" s="54">
        <f t="shared" si="0"/>
        <v>-597.29</v>
      </c>
      <c r="N20" s="60"/>
      <c r="O20" s="60"/>
    </row>
    <row r="21" spans="1:15" x14ac:dyDescent="0.3">
      <c r="A21" s="1">
        <v>1630</v>
      </c>
      <c r="B21" s="1"/>
      <c r="C21" s="1"/>
      <c r="D21" s="15" t="s">
        <v>271</v>
      </c>
      <c r="E21" s="15"/>
      <c r="F21" s="31">
        <v>0</v>
      </c>
      <c r="G21" s="31">
        <v>0</v>
      </c>
      <c r="H21" s="43">
        <v>0</v>
      </c>
      <c r="I21" s="43">
        <v>0</v>
      </c>
      <c r="J21" s="55"/>
      <c r="K21" s="55">
        <f t="shared" si="0"/>
        <v>0</v>
      </c>
      <c r="N21" s="60"/>
      <c r="O21" s="60"/>
    </row>
    <row r="22" spans="1:15" x14ac:dyDescent="0.3">
      <c r="A22" s="1">
        <v>62</v>
      </c>
      <c r="B22" s="1">
        <v>31</v>
      </c>
      <c r="C22" s="1"/>
      <c r="D22" s="15" t="s">
        <v>10</v>
      </c>
      <c r="E22" s="15"/>
      <c r="F22" s="31">
        <v>0</v>
      </c>
      <c r="G22" s="31">
        <v>0</v>
      </c>
      <c r="H22" s="43">
        <v>0</v>
      </c>
      <c r="I22" s="43">
        <v>0</v>
      </c>
      <c r="J22" s="54"/>
      <c r="K22" s="54">
        <f t="shared" si="0"/>
        <v>0</v>
      </c>
      <c r="N22" s="60"/>
      <c r="O22" s="60"/>
    </row>
    <row r="23" spans="1:15" x14ac:dyDescent="0.3">
      <c r="A23" s="1">
        <v>550</v>
      </c>
      <c r="B23" s="1">
        <v>497</v>
      </c>
      <c r="C23" s="1"/>
      <c r="D23" s="15" t="s">
        <v>143</v>
      </c>
      <c r="E23" s="15"/>
      <c r="F23" s="31">
        <v>0</v>
      </c>
      <c r="G23" s="31">
        <v>0</v>
      </c>
      <c r="H23" s="43">
        <v>0</v>
      </c>
      <c r="I23" s="43">
        <v>0</v>
      </c>
      <c r="J23" s="55"/>
      <c r="K23" s="55">
        <f t="shared" si="0"/>
        <v>0</v>
      </c>
      <c r="N23" s="60"/>
      <c r="O23" s="60"/>
    </row>
    <row r="24" spans="1:15" x14ac:dyDescent="0.3">
      <c r="A24" s="1">
        <v>64</v>
      </c>
      <c r="B24" s="1">
        <v>32</v>
      </c>
      <c r="C24" s="1"/>
      <c r="D24" s="15" t="s">
        <v>11</v>
      </c>
      <c r="E24" s="15"/>
      <c r="F24" s="31">
        <v>0</v>
      </c>
      <c r="G24" s="31">
        <v>0</v>
      </c>
      <c r="H24" s="43">
        <v>0</v>
      </c>
      <c r="I24" s="43">
        <v>0</v>
      </c>
      <c r="J24" s="54"/>
      <c r="K24" s="54">
        <f t="shared" si="0"/>
        <v>0</v>
      </c>
      <c r="N24" s="60"/>
      <c r="O24" s="60"/>
    </row>
    <row r="25" spans="1:15" x14ac:dyDescent="0.3">
      <c r="A25" s="1">
        <v>65</v>
      </c>
      <c r="B25" s="1">
        <v>40</v>
      </c>
      <c r="C25" s="1"/>
      <c r="D25" s="15" t="s">
        <v>12</v>
      </c>
      <c r="E25" s="15"/>
      <c r="F25" s="31">
        <v>-32585.4</v>
      </c>
      <c r="G25" s="31">
        <v>-46393.75</v>
      </c>
      <c r="H25" s="43">
        <v>-7067.42</v>
      </c>
      <c r="I25" s="43">
        <v>-30248.99</v>
      </c>
      <c r="J25" s="55"/>
      <c r="K25" s="55">
        <f t="shared" si="0"/>
        <v>-116295.56</v>
      </c>
      <c r="N25" s="60"/>
      <c r="O25" s="60"/>
    </row>
    <row r="26" spans="1:15" x14ac:dyDescent="0.3">
      <c r="A26" s="1">
        <v>72</v>
      </c>
      <c r="B26" s="1">
        <v>44</v>
      </c>
      <c r="C26" s="1"/>
      <c r="D26" s="15" t="s">
        <v>13</v>
      </c>
      <c r="E26" s="15"/>
      <c r="F26" s="31">
        <v>0</v>
      </c>
      <c r="G26" s="31">
        <v>0</v>
      </c>
      <c r="H26" s="43">
        <v>0</v>
      </c>
      <c r="I26" s="43">
        <v>0</v>
      </c>
      <c r="J26" s="54"/>
      <c r="K26" s="54">
        <f t="shared" si="0"/>
        <v>0</v>
      </c>
      <c r="N26" s="60"/>
      <c r="O26" s="60"/>
    </row>
    <row r="27" spans="1:15" x14ac:dyDescent="0.3">
      <c r="A27" s="1">
        <v>1031</v>
      </c>
      <c r="B27" s="1">
        <v>903</v>
      </c>
      <c r="C27" s="1">
        <v>898</v>
      </c>
      <c r="D27" s="15" t="s">
        <v>226</v>
      </c>
      <c r="E27" s="15"/>
      <c r="F27" s="31">
        <v>0</v>
      </c>
      <c r="G27" s="31">
        <v>0</v>
      </c>
      <c r="H27" s="43">
        <v>0</v>
      </c>
      <c r="I27" s="43">
        <v>0</v>
      </c>
      <c r="J27" s="55"/>
      <c r="K27" s="55">
        <f t="shared" si="0"/>
        <v>0</v>
      </c>
      <c r="N27" s="60"/>
      <c r="O27" s="60"/>
    </row>
    <row r="28" spans="1:15" x14ac:dyDescent="0.3">
      <c r="A28" s="1">
        <v>74</v>
      </c>
      <c r="B28" s="1">
        <v>49</v>
      </c>
      <c r="C28" s="1"/>
      <c r="D28" s="15" t="s">
        <v>14</v>
      </c>
      <c r="E28" s="15"/>
      <c r="F28" s="31">
        <v>0</v>
      </c>
      <c r="G28" s="31">
        <v>0</v>
      </c>
      <c r="H28" s="43">
        <v>0</v>
      </c>
      <c r="I28" s="43">
        <v>0</v>
      </c>
      <c r="J28" s="54"/>
      <c r="K28" s="54">
        <f t="shared" si="0"/>
        <v>0</v>
      </c>
      <c r="N28" s="60"/>
      <c r="O28" s="60"/>
    </row>
    <row r="29" spans="1:15" x14ac:dyDescent="0.3">
      <c r="A29" s="1">
        <v>77</v>
      </c>
      <c r="B29" s="1">
        <v>52</v>
      </c>
      <c r="C29" s="1">
        <v>893</v>
      </c>
      <c r="D29" s="15" t="s">
        <v>15</v>
      </c>
      <c r="E29" s="15"/>
      <c r="F29" s="31">
        <v>0</v>
      </c>
      <c r="G29" s="31">
        <v>0</v>
      </c>
      <c r="H29" s="43">
        <v>0</v>
      </c>
      <c r="I29" s="43">
        <v>0</v>
      </c>
      <c r="J29" s="55"/>
      <c r="K29" s="55">
        <f t="shared" si="0"/>
        <v>0</v>
      </c>
      <c r="N29" s="60"/>
      <c r="O29" s="60"/>
    </row>
    <row r="30" spans="1:15" x14ac:dyDescent="0.3">
      <c r="A30" s="1">
        <v>78</v>
      </c>
      <c r="B30" s="1">
        <v>53</v>
      </c>
      <c r="C30" s="1"/>
      <c r="D30" s="15" t="s">
        <v>16</v>
      </c>
      <c r="E30" s="15"/>
      <c r="F30" s="31">
        <v>-2322.12</v>
      </c>
      <c r="G30" s="31">
        <v>-4737.2</v>
      </c>
      <c r="H30" s="43">
        <v>-1359.7</v>
      </c>
      <c r="I30" s="43">
        <v>-3290.13</v>
      </c>
      <c r="J30" s="54"/>
      <c r="K30" s="54">
        <f t="shared" si="0"/>
        <v>-11709.150000000001</v>
      </c>
      <c r="N30" s="60"/>
      <c r="O30" s="60"/>
    </row>
    <row r="31" spans="1:15" x14ac:dyDescent="0.3">
      <c r="A31" s="1">
        <v>86</v>
      </c>
      <c r="B31" s="1">
        <v>54</v>
      </c>
      <c r="C31" s="1">
        <v>899</v>
      </c>
      <c r="D31" s="15" t="s">
        <v>17</v>
      </c>
      <c r="E31" s="15"/>
      <c r="F31" s="31">
        <v>-435.98</v>
      </c>
      <c r="G31" s="31">
        <v>-490.78</v>
      </c>
      <c r="H31" s="43">
        <v>-103.24</v>
      </c>
      <c r="I31" s="43">
        <v>-351.42</v>
      </c>
      <c r="J31" s="55"/>
      <c r="K31" s="55">
        <f t="shared" si="0"/>
        <v>-1381.42</v>
      </c>
      <c r="N31" s="60"/>
      <c r="O31" s="60"/>
    </row>
    <row r="32" spans="1:15" x14ac:dyDescent="0.3">
      <c r="A32" s="1">
        <v>1633</v>
      </c>
      <c r="B32" s="1">
        <v>56</v>
      </c>
      <c r="C32" s="1"/>
      <c r="D32" s="15" t="s">
        <v>18</v>
      </c>
      <c r="E32" s="15"/>
      <c r="F32" s="31">
        <v>0</v>
      </c>
      <c r="G32" s="31">
        <v>0</v>
      </c>
      <c r="H32" s="43">
        <v>0</v>
      </c>
      <c r="I32" s="43">
        <v>0</v>
      </c>
      <c r="J32" s="54"/>
      <c r="K32" s="54">
        <f t="shared" si="0"/>
        <v>0</v>
      </c>
      <c r="N32" s="60"/>
      <c r="O32" s="60"/>
    </row>
    <row r="33" spans="1:15" x14ac:dyDescent="0.3">
      <c r="A33" s="1">
        <v>88</v>
      </c>
      <c r="B33" s="1">
        <v>57</v>
      </c>
      <c r="C33" s="1">
        <v>893</v>
      </c>
      <c r="D33" s="15" t="s">
        <v>19</v>
      </c>
      <c r="E33" s="15"/>
      <c r="F33" s="31">
        <v>0</v>
      </c>
      <c r="G33" s="31">
        <v>0</v>
      </c>
      <c r="H33" s="43">
        <v>0</v>
      </c>
      <c r="I33" s="43">
        <v>0</v>
      </c>
      <c r="J33" s="55"/>
      <c r="K33" s="55">
        <f t="shared" si="0"/>
        <v>0</v>
      </c>
      <c r="N33" s="60"/>
      <c r="O33" s="60"/>
    </row>
    <row r="34" spans="1:15" x14ac:dyDescent="0.3">
      <c r="A34" s="1">
        <v>90</v>
      </c>
      <c r="B34" s="1">
        <v>58</v>
      </c>
      <c r="C34" s="1"/>
      <c r="D34" s="15" t="s">
        <v>20</v>
      </c>
      <c r="E34" s="15"/>
      <c r="F34" s="31">
        <v>0</v>
      </c>
      <c r="G34" s="31">
        <v>0</v>
      </c>
      <c r="H34" s="43">
        <v>0</v>
      </c>
      <c r="I34" s="43">
        <v>0</v>
      </c>
      <c r="J34" s="54"/>
      <c r="K34" s="54">
        <f t="shared" si="0"/>
        <v>0</v>
      </c>
      <c r="N34" s="60"/>
      <c r="O34" s="60"/>
    </row>
    <row r="35" spans="1:15" x14ac:dyDescent="0.3">
      <c r="A35" s="1">
        <v>92</v>
      </c>
      <c r="B35" s="1">
        <v>60</v>
      </c>
      <c r="C35" s="1"/>
      <c r="D35" s="15" t="s">
        <v>21</v>
      </c>
      <c r="E35" s="15"/>
      <c r="F35" s="31">
        <v>0</v>
      </c>
      <c r="G35" s="31">
        <v>0</v>
      </c>
      <c r="H35" s="43">
        <v>0</v>
      </c>
      <c r="I35" s="43">
        <v>0</v>
      </c>
      <c r="J35" s="55"/>
      <c r="K35" s="55">
        <f t="shared" si="0"/>
        <v>0</v>
      </c>
      <c r="N35" s="60"/>
      <c r="O35" s="60"/>
    </row>
    <row r="36" spans="1:15" x14ac:dyDescent="0.3">
      <c r="A36" s="1">
        <v>94</v>
      </c>
      <c r="B36" s="1">
        <v>63</v>
      </c>
      <c r="C36" s="1"/>
      <c r="D36" s="15" t="s">
        <v>22</v>
      </c>
      <c r="E36" s="15"/>
      <c r="F36" s="31">
        <v>0</v>
      </c>
      <c r="G36" s="31">
        <v>0</v>
      </c>
      <c r="H36" s="43">
        <v>0</v>
      </c>
      <c r="I36" s="43">
        <v>0</v>
      </c>
      <c r="J36" s="54"/>
      <c r="K36" s="54">
        <f t="shared" si="0"/>
        <v>0</v>
      </c>
      <c r="N36" s="60"/>
      <c r="O36" s="60"/>
    </row>
    <row r="37" spans="1:15" x14ac:dyDescent="0.3">
      <c r="A37" s="1">
        <v>1824</v>
      </c>
      <c r="B37" s="1">
        <v>66</v>
      </c>
      <c r="C37" s="1"/>
      <c r="D37" s="15" t="s">
        <v>267</v>
      </c>
      <c r="E37" s="15"/>
      <c r="F37" s="31">
        <v>0</v>
      </c>
      <c r="G37" s="31">
        <v>0</v>
      </c>
      <c r="H37" s="43">
        <v>0</v>
      </c>
      <c r="I37" s="43">
        <v>0</v>
      </c>
      <c r="J37" s="55"/>
      <c r="K37" s="55">
        <f t="shared" si="0"/>
        <v>0</v>
      </c>
      <c r="N37" s="60"/>
      <c r="O37" s="60"/>
    </row>
    <row r="38" spans="1:15" x14ac:dyDescent="0.3">
      <c r="A38" s="1">
        <v>1825</v>
      </c>
      <c r="B38" s="1">
        <v>69</v>
      </c>
      <c r="C38" s="1"/>
      <c r="D38" s="15" t="s">
        <v>268</v>
      </c>
      <c r="E38" s="15"/>
      <c r="F38" s="31">
        <v>0</v>
      </c>
      <c r="G38" s="31">
        <v>0</v>
      </c>
      <c r="H38" s="43">
        <v>0</v>
      </c>
      <c r="I38" s="43">
        <v>0</v>
      </c>
      <c r="J38" s="54"/>
      <c r="K38" s="54">
        <f t="shared" si="0"/>
        <v>0</v>
      </c>
      <c r="N38" s="60"/>
      <c r="O38" s="60"/>
    </row>
    <row r="39" spans="1:15" x14ac:dyDescent="0.3">
      <c r="A39" s="1">
        <v>108</v>
      </c>
      <c r="B39" s="1">
        <v>70</v>
      </c>
      <c r="C39" s="1"/>
      <c r="D39" s="15" t="s">
        <v>23</v>
      </c>
      <c r="E39" s="15"/>
      <c r="F39" s="31">
        <v>-26351.46</v>
      </c>
      <c r="G39" s="31">
        <v>-37635.47</v>
      </c>
      <c r="H39" s="43">
        <v>-19419.189999999999</v>
      </c>
      <c r="I39" s="43">
        <v>-29573.52</v>
      </c>
      <c r="J39" s="55"/>
      <c r="K39" s="55">
        <f t="shared" si="0"/>
        <v>-112979.64</v>
      </c>
      <c r="N39" s="60"/>
      <c r="O39" s="60"/>
    </row>
    <row r="40" spans="1:15" x14ac:dyDescent="0.3">
      <c r="A40" s="1">
        <v>113</v>
      </c>
      <c r="B40" s="1">
        <v>75</v>
      </c>
      <c r="C40" s="1"/>
      <c r="D40" s="15" t="s">
        <v>24</v>
      </c>
      <c r="E40" s="15"/>
      <c r="F40" s="31">
        <v>0</v>
      </c>
      <c r="G40" s="31">
        <v>0</v>
      </c>
      <c r="H40" s="43">
        <v>0</v>
      </c>
      <c r="I40" s="43">
        <v>0</v>
      </c>
      <c r="J40" s="54"/>
      <c r="K40" s="54">
        <f t="shared" si="0"/>
        <v>0</v>
      </c>
      <c r="N40" s="60"/>
      <c r="O40" s="60"/>
    </row>
    <row r="41" spans="1:15" x14ac:dyDescent="0.3">
      <c r="A41" s="1">
        <v>1402</v>
      </c>
      <c r="B41" s="1">
        <v>76</v>
      </c>
      <c r="C41" s="1"/>
      <c r="D41" s="15" t="s">
        <v>25</v>
      </c>
      <c r="E41" s="15"/>
      <c r="F41" s="31">
        <v>0</v>
      </c>
      <c r="G41" s="31">
        <v>0</v>
      </c>
      <c r="H41" s="43">
        <v>0</v>
      </c>
      <c r="I41" s="43">
        <v>0</v>
      </c>
      <c r="J41" s="55"/>
      <c r="K41" s="55">
        <f t="shared" si="0"/>
        <v>0</v>
      </c>
      <c r="N41" s="60"/>
      <c r="O41" s="60"/>
    </row>
    <row r="42" spans="1:15" x14ac:dyDescent="0.3">
      <c r="A42" s="1">
        <v>549</v>
      </c>
      <c r="B42" s="1">
        <v>496</v>
      </c>
      <c r="C42" s="1"/>
      <c r="D42" s="15" t="s">
        <v>142</v>
      </c>
      <c r="E42" s="15"/>
      <c r="F42" s="31">
        <v>0</v>
      </c>
      <c r="G42" s="31">
        <v>0</v>
      </c>
      <c r="H42" s="43">
        <v>0</v>
      </c>
      <c r="I42" s="43">
        <v>0</v>
      </c>
      <c r="J42" s="54"/>
      <c r="K42" s="54">
        <f t="shared" si="0"/>
        <v>0</v>
      </c>
      <c r="N42" s="60"/>
      <c r="O42" s="60"/>
    </row>
    <row r="43" spans="1:15" x14ac:dyDescent="0.3">
      <c r="A43" s="1">
        <v>124</v>
      </c>
      <c r="B43" s="1">
        <v>79</v>
      </c>
      <c r="C43" s="1">
        <v>890</v>
      </c>
      <c r="D43" s="15" t="s">
        <v>26</v>
      </c>
      <c r="E43" s="31">
        <v>-3000.17</v>
      </c>
      <c r="F43" s="31">
        <v>-1672.51</v>
      </c>
      <c r="G43" s="31">
        <v>0</v>
      </c>
      <c r="H43" s="43">
        <v>0</v>
      </c>
      <c r="I43" s="43">
        <v>0</v>
      </c>
      <c r="J43" s="55"/>
      <c r="K43" s="55">
        <f t="shared" si="0"/>
        <v>-4672.68</v>
      </c>
      <c r="N43" s="60"/>
      <c r="O43" s="60"/>
    </row>
    <row r="44" spans="1:15" x14ac:dyDescent="0.3">
      <c r="A44" s="1">
        <v>125</v>
      </c>
      <c r="B44" s="1">
        <v>83</v>
      </c>
      <c r="C44" s="1"/>
      <c r="D44" s="15" t="s">
        <v>27</v>
      </c>
      <c r="E44" s="15"/>
      <c r="F44" s="31">
        <v>0</v>
      </c>
      <c r="G44" s="31">
        <v>0</v>
      </c>
      <c r="H44" s="43">
        <v>0</v>
      </c>
      <c r="I44" s="43">
        <v>0</v>
      </c>
      <c r="J44" s="54"/>
      <c r="K44" s="54">
        <f t="shared" si="0"/>
        <v>0</v>
      </c>
      <c r="N44" s="60"/>
      <c r="O44" s="60"/>
    </row>
    <row r="45" spans="1:15" x14ac:dyDescent="0.3">
      <c r="A45" s="1">
        <v>127</v>
      </c>
      <c r="B45" s="1">
        <v>85</v>
      </c>
      <c r="C45" s="1"/>
      <c r="D45" s="15" t="s">
        <v>28</v>
      </c>
      <c r="E45" s="15"/>
      <c r="F45" s="31">
        <v>-132</v>
      </c>
      <c r="G45" s="31">
        <v>-170.25</v>
      </c>
      <c r="H45" s="43">
        <v>-29.04</v>
      </c>
      <c r="I45" s="43">
        <v>-257.66000000000003</v>
      </c>
      <c r="J45" s="55"/>
      <c r="K45" s="55">
        <f t="shared" si="0"/>
        <v>-588.95000000000005</v>
      </c>
      <c r="N45" s="60"/>
      <c r="O45" s="60"/>
    </row>
    <row r="46" spans="1:15" x14ac:dyDescent="0.3">
      <c r="A46" s="1">
        <v>130</v>
      </c>
      <c r="B46" s="1">
        <v>89</v>
      </c>
      <c r="C46" s="1">
        <v>877</v>
      </c>
      <c r="D46" s="15" t="s">
        <v>29</v>
      </c>
      <c r="E46" s="15"/>
      <c r="F46" s="31">
        <v>0</v>
      </c>
      <c r="G46" s="31">
        <v>0</v>
      </c>
      <c r="H46" s="43">
        <v>0</v>
      </c>
      <c r="I46" s="43">
        <v>0</v>
      </c>
      <c r="J46" s="54"/>
      <c r="K46" s="54">
        <f t="shared" si="0"/>
        <v>0</v>
      </c>
      <c r="N46" s="60"/>
      <c r="O46" s="60"/>
    </row>
    <row r="47" spans="1:15" x14ac:dyDescent="0.3">
      <c r="A47" s="1">
        <v>1433</v>
      </c>
      <c r="B47" s="1">
        <v>499</v>
      </c>
      <c r="C47" s="1"/>
      <c r="D47" s="15" t="s">
        <v>144</v>
      </c>
      <c r="E47" s="15"/>
      <c r="F47" s="31">
        <v>0</v>
      </c>
      <c r="G47" s="31">
        <v>0</v>
      </c>
      <c r="H47" s="43">
        <v>0</v>
      </c>
      <c r="I47" s="43">
        <v>0</v>
      </c>
      <c r="J47" s="55"/>
      <c r="K47" s="55">
        <f t="shared" si="0"/>
        <v>0</v>
      </c>
      <c r="N47" s="60"/>
      <c r="O47" s="60"/>
    </row>
    <row r="48" spans="1:15" x14ac:dyDescent="0.3">
      <c r="A48" s="1">
        <v>1628</v>
      </c>
      <c r="B48" s="1">
        <v>91</v>
      </c>
      <c r="C48" s="1"/>
      <c r="D48" s="15" t="s">
        <v>30</v>
      </c>
      <c r="E48" s="15"/>
      <c r="F48" s="31">
        <v>0</v>
      </c>
      <c r="G48" s="31">
        <v>0</v>
      </c>
      <c r="H48" s="43">
        <v>0</v>
      </c>
      <c r="I48" s="43">
        <v>0</v>
      </c>
      <c r="J48" s="54"/>
      <c r="K48" s="54">
        <f t="shared" si="0"/>
        <v>0</v>
      </c>
      <c r="N48" s="60"/>
      <c r="O48" s="60"/>
    </row>
    <row r="49" spans="1:15" x14ac:dyDescent="0.3">
      <c r="A49" s="1">
        <v>1510</v>
      </c>
      <c r="B49" s="1"/>
      <c r="C49" s="1"/>
      <c r="D49" s="15" t="s">
        <v>289</v>
      </c>
      <c r="E49" s="15"/>
      <c r="F49" s="31">
        <v>0</v>
      </c>
      <c r="G49" s="31">
        <v>-542.01</v>
      </c>
      <c r="H49" s="43">
        <v>-40.86</v>
      </c>
      <c r="I49" s="43">
        <v>-613.25</v>
      </c>
      <c r="J49" s="55"/>
      <c r="K49" s="55">
        <f t="shared" si="0"/>
        <v>-1196.1199999999999</v>
      </c>
      <c r="N49" s="60"/>
      <c r="O49" s="60"/>
    </row>
    <row r="50" spans="1:15" x14ac:dyDescent="0.3">
      <c r="A50" s="1">
        <v>137</v>
      </c>
      <c r="B50" s="1">
        <v>100</v>
      </c>
      <c r="C50" s="1">
        <v>890</v>
      </c>
      <c r="D50" s="15" t="s">
        <v>31</v>
      </c>
      <c r="E50" s="15"/>
      <c r="F50" s="31">
        <v>0</v>
      </c>
      <c r="G50" s="31">
        <v>0</v>
      </c>
      <c r="H50" s="43">
        <v>0</v>
      </c>
      <c r="I50" s="43">
        <v>-162.83000000000001</v>
      </c>
      <c r="J50" s="54"/>
      <c r="K50" s="54">
        <f t="shared" si="0"/>
        <v>-162.83000000000001</v>
      </c>
      <c r="N50" s="60"/>
      <c r="O50" s="60"/>
    </row>
    <row r="51" spans="1:15" x14ac:dyDescent="0.3">
      <c r="A51" s="1">
        <v>138</v>
      </c>
      <c r="B51" s="1">
        <v>101</v>
      </c>
      <c r="C51" s="1"/>
      <c r="D51" s="15" t="s">
        <v>32</v>
      </c>
      <c r="E51" s="15"/>
      <c r="F51" s="31">
        <v>0</v>
      </c>
      <c r="G51" s="31">
        <v>0</v>
      </c>
      <c r="H51" s="43">
        <v>0</v>
      </c>
      <c r="I51" s="43">
        <v>0</v>
      </c>
      <c r="J51" s="55"/>
      <c r="K51" s="55">
        <f t="shared" si="0"/>
        <v>0</v>
      </c>
      <c r="N51" s="60"/>
      <c r="O51" s="60"/>
    </row>
    <row r="52" spans="1:15" x14ac:dyDescent="0.3">
      <c r="A52" s="1">
        <v>139</v>
      </c>
      <c r="B52" s="1">
        <v>106</v>
      </c>
      <c r="C52" s="1">
        <v>891</v>
      </c>
      <c r="D52" s="15" t="s">
        <v>33</v>
      </c>
      <c r="E52" s="15"/>
      <c r="F52" s="31">
        <v>0</v>
      </c>
      <c r="G52" s="31">
        <v>0</v>
      </c>
      <c r="H52" s="43">
        <v>0</v>
      </c>
      <c r="I52" s="43">
        <v>0</v>
      </c>
      <c r="J52" s="54"/>
      <c r="K52" s="54">
        <f t="shared" si="0"/>
        <v>0</v>
      </c>
      <c r="N52" s="60"/>
      <c r="O52" s="60"/>
    </row>
    <row r="53" spans="1:15" x14ac:dyDescent="0.3">
      <c r="A53" s="1">
        <v>142</v>
      </c>
      <c r="B53" s="1">
        <v>107</v>
      </c>
      <c r="C53" s="1">
        <v>877</v>
      </c>
      <c r="D53" s="15" t="s">
        <v>34</v>
      </c>
      <c r="E53" s="15"/>
      <c r="F53" s="31">
        <v>0</v>
      </c>
      <c r="G53" s="31">
        <v>0</v>
      </c>
      <c r="H53" s="43">
        <v>0</v>
      </c>
      <c r="I53" s="43">
        <v>0</v>
      </c>
      <c r="J53" s="55"/>
      <c r="K53" s="55">
        <f t="shared" si="0"/>
        <v>0</v>
      </c>
      <c r="N53" s="60"/>
      <c r="O53" s="60"/>
    </row>
    <row r="54" spans="1:15" x14ac:dyDescent="0.3">
      <c r="A54" s="1">
        <v>1411</v>
      </c>
      <c r="B54" s="1">
        <v>111</v>
      </c>
      <c r="C54" s="1">
        <v>896</v>
      </c>
      <c r="D54" s="15" t="s">
        <v>35</v>
      </c>
      <c r="E54" s="15"/>
      <c r="F54" s="31">
        <v>0</v>
      </c>
      <c r="G54" s="31">
        <v>0</v>
      </c>
      <c r="H54" s="43">
        <v>0</v>
      </c>
      <c r="I54" s="43">
        <v>0</v>
      </c>
      <c r="J54" s="54"/>
      <c r="K54" s="54">
        <f t="shared" si="0"/>
        <v>0</v>
      </c>
      <c r="N54" s="60"/>
      <c r="O54" s="60"/>
    </row>
    <row r="55" spans="1:15" x14ac:dyDescent="0.3">
      <c r="A55" s="1">
        <v>144</v>
      </c>
      <c r="B55" s="1">
        <v>114</v>
      </c>
      <c r="C55" s="1">
        <v>893</v>
      </c>
      <c r="D55" s="15" t="s">
        <v>36</v>
      </c>
      <c r="E55" s="15"/>
      <c r="F55" s="31">
        <v>0</v>
      </c>
      <c r="G55" s="31">
        <v>0</v>
      </c>
      <c r="H55" s="43">
        <v>0</v>
      </c>
      <c r="I55" s="43">
        <v>0</v>
      </c>
      <c r="J55" s="55"/>
      <c r="K55" s="55">
        <f t="shared" si="0"/>
        <v>0</v>
      </c>
      <c r="N55" s="60"/>
      <c r="O55" s="60"/>
    </row>
    <row r="56" spans="1:15" x14ac:dyDescent="0.3">
      <c r="A56" s="1">
        <v>1661</v>
      </c>
      <c r="B56" s="1">
        <v>116</v>
      </c>
      <c r="C56" s="1"/>
      <c r="D56" s="15" t="s">
        <v>243</v>
      </c>
      <c r="E56" s="15"/>
      <c r="F56" s="31">
        <v>-385.84</v>
      </c>
      <c r="G56" s="31">
        <v>-150.86000000000001</v>
      </c>
      <c r="H56" s="43">
        <v>-281.5</v>
      </c>
      <c r="I56" s="43">
        <v>-37.08</v>
      </c>
      <c r="J56" s="54"/>
      <c r="K56" s="54">
        <f t="shared" si="0"/>
        <v>-855.28000000000009</v>
      </c>
      <c r="N56" s="60"/>
      <c r="O56" s="60"/>
    </row>
    <row r="57" spans="1:15" x14ac:dyDescent="0.3">
      <c r="A57" s="1">
        <v>147</v>
      </c>
      <c r="B57" s="1">
        <v>117</v>
      </c>
      <c r="C57" s="1"/>
      <c r="D57" s="15" t="s">
        <v>37</v>
      </c>
      <c r="E57" s="15"/>
      <c r="F57" s="31">
        <v>0</v>
      </c>
      <c r="G57" s="31">
        <v>0</v>
      </c>
      <c r="H57" s="43">
        <v>0</v>
      </c>
      <c r="I57" s="43">
        <v>-96.1</v>
      </c>
      <c r="J57" s="55"/>
      <c r="K57" s="55">
        <f t="shared" si="0"/>
        <v>-96.1</v>
      </c>
      <c r="N57" s="60"/>
      <c r="O57" s="60"/>
    </row>
    <row r="58" spans="1:15" x14ac:dyDescent="0.3">
      <c r="A58" s="1">
        <v>148</v>
      </c>
      <c r="B58" s="1">
        <v>118</v>
      </c>
      <c r="C58" s="1">
        <v>847</v>
      </c>
      <c r="D58" s="15" t="s">
        <v>38</v>
      </c>
      <c r="E58" s="15"/>
      <c r="F58" s="31">
        <v>0</v>
      </c>
      <c r="G58" s="31">
        <v>0</v>
      </c>
      <c r="H58" s="43">
        <v>0</v>
      </c>
      <c r="I58" s="43">
        <v>0</v>
      </c>
      <c r="J58" s="54"/>
      <c r="K58" s="54">
        <f t="shared" si="0"/>
        <v>0</v>
      </c>
      <c r="N58" s="60"/>
      <c r="O58" s="60"/>
    </row>
    <row r="59" spans="1:15" x14ac:dyDescent="0.3">
      <c r="A59" s="1">
        <v>1049</v>
      </c>
      <c r="B59" s="1">
        <v>913</v>
      </c>
      <c r="C59" s="1"/>
      <c r="D59" s="15" t="s">
        <v>230</v>
      </c>
      <c r="E59" s="15"/>
      <c r="F59" s="31">
        <v>0</v>
      </c>
      <c r="G59" s="31">
        <v>0</v>
      </c>
      <c r="H59" s="43">
        <v>0</v>
      </c>
      <c r="I59" s="43">
        <v>0</v>
      </c>
      <c r="J59" s="55"/>
      <c r="K59" s="55">
        <f t="shared" si="0"/>
        <v>0</v>
      </c>
      <c r="N59" s="60"/>
      <c r="O59" s="60"/>
    </row>
    <row r="60" spans="1:15" x14ac:dyDescent="0.3">
      <c r="A60" s="1">
        <v>150</v>
      </c>
      <c r="B60" s="1">
        <v>121</v>
      </c>
      <c r="C60" s="1"/>
      <c r="D60" s="15" t="s">
        <v>39</v>
      </c>
      <c r="E60" s="15"/>
      <c r="F60" s="31">
        <v>0</v>
      </c>
      <c r="G60" s="31">
        <v>0</v>
      </c>
      <c r="H60" s="43">
        <v>0</v>
      </c>
      <c r="I60" s="43">
        <v>0</v>
      </c>
      <c r="J60" s="54"/>
      <c r="K60" s="54">
        <f t="shared" si="0"/>
        <v>0</v>
      </c>
      <c r="N60" s="60"/>
      <c r="O60" s="60"/>
    </row>
    <row r="61" spans="1:15" x14ac:dyDescent="0.3">
      <c r="A61" s="1">
        <v>151</v>
      </c>
      <c r="B61" s="1">
        <v>122</v>
      </c>
      <c r="C61" s="1">
        <v>877</v>
      </c>
      <c r="D61" s="15" t="s">
        <v>40</v>
      </c>
      <c r="E61" s="15"/>
      <c r="F61" s="31">
        <v>0</v>
      </c>
      <c r="G61" s="31">
        <v>0</v>
      </c>
      <c r="H61" s="43">
        <v>0</v>
      </c>
      <c r="I61" s="43">
        <v>0</v>
      </c>
      <c r="J61" s="55"/>
      <c r="K61" s="55">
        <f t="shared" si="0"/>
        <v>0</v>
      </c>
      <c r="N61" s="60"/>
      <c r="O61" s="60"/>
    </row>
    <row r="62" spans="1:15" x14ac:dyDescent="0.3">
      <c r="A62" s="1">
        <v>154</v>
      </c>
      <c r="B62" s="1">
        <v>129</v>
      </c>
      <c r="C62" s="1">
        <v>890</v>
      </c>
      <c r="D62" s="15" t="s">
        <v>41</v>
      </c>
      <c r="E62" s="15"/>
      <c r="F62" s="31">
        <v>0</v>
      </c>
      <c r="G62" s="31">
        <v>0</v>
      </c>
      <c r="H62" s="43">
        <v>0</v>
      </c>
      <c r="I62" s="43">
        <v>0</v>
      </c>
      <c r="J62" s="54"/>
      <c r="K62" s="54">
        <f t="shared" si="0"/>
        <v>0</v>
      </c>
      <c r="N62" s="60"/>
      <c r="O62" s="60"/>
    </row>
    <row r="63" spans="1:15" x14ac:dyDescent="0.3">
      <c r="A63" s="1">
        <v>1998</v>
      </c>
      <c r="B63" s="1">
        <v>133</v>
      </c>
      <c r="C63" s="1"/>
      <c r="D63" s="15" t="s">
        <v>275</v>
      </c>
      <c r="E63" s="15"/>
      <c r="F63" s="31">
        <v>-103.29</v>
      </c>
      <c r="G63" s="31">
        <v>0</v>
      </c>
      <c r="H63" s="43">
        <v>-304.08</v>
      </c>
      <c r="I63" s="43">
        <v>-180.16</v>
      </c>
      <c r="J63" s="55"/>
      <c r="K63" s="55">
        <f t="shared" si="0"/>
        <v>-587.53</v>
      </c>
      <c r="N63" s="60"/>
      <c r="O63" s="60"/>
    </row>
    <row r="64" spans="1:15" x14ac:dyDescent="0.3">
      <c r="A64" s="1">
        <v>1400</v>
      </c>
      <c r="B64" s="1">
        <v>135</v>
      </c>
      <c r="C64" s="1">
        <v>896</v>
      </c>
      <c r="D64" s="15" t="s">
        <v>42</v>
      </c>
      <c r="E64" s="15"/>
      <c r="F64" s="31">
        <v>0</v>
      </c>
      <c r="G64" s="31">
        <v>0</v>
      </c>
      <c r="H64" s="43">
        <v>0</v>
      </c>
      <c r="I64" s="43">
        <v>0</v>
      </c>
      <c r="J64" s="54"/>
      <c r="K64" s="54">
        <f t="shared" si="0"/>
        <v>0</v>
      </c>
      <c r="N64" s="60"/>
      <c r="O64" s="60"/>
    </row>
    <row r="65" spans="1:15" x14ac:dyDescent="0.3">
      <c r="A65" s="1">
        <v>157</v>
      </c>
      <c r="B65" s="1">
        <v>136</v>
      </c>
      <c r="C65" s="1">
        <v>866</v>
      </c>
      <c r="D65" s="15" t="s">
        <v>43</v>
      </c>
      <c r="E65" s="15"/>
      <c r="F65" s="31">
        <v>0</v>
      </c>
      <c r="G65" s="31">
        <v>0</v>
      </c>
      <c r="H65" s="43">
        <v>0</v>
      </c>
      <c r="I65" s="43">
        <v>0</v>
      </c>
      <c r="J65" s="55"/>
      <c r="K65" s="55">
        <f t="shared" si="0"/>
        <v>0</v>
      </c>
      <c r="N65" s="60"/>
      <c r="O65" s="60"/>
    </row>
    <row r="66" spans="1:15" x14ac:dyDescent="0.3">
      <c r="A66" s="1">
        <v>1047</v>
      </c>
      <c r="B66" s="1">
        <v>912</v>
      </c>
      <c r="C66" s="1">
        <v>890</v>
      </c>
      <c r="D66" s="15" t="s">
        <v>229</v>
      </c>
      <c r="E66" s="15"/>
      <c r="F66" s="31">
        <v>0</v>
      </c>
      <c r="G66" s="31">
        <v>0</v>
      </c>
      <c r="H66" s="43">
        <v>0</v>
      </c>
      <c r="I66" s="43">
        <v>0</v>
      </c>
      <c r="J66" s="54"/>
      <c r="K66" s="54">
        <f t="shared" si="0"/>
        <v>0</v>
      </c>
      <c r="N66" s="60"/>
      <c r="O66" s="60"/>
    </row>
    <row r="67" spans="1:15" x14ac:dyDescent="0.3">
      <c r="A67" s="1">
        <v>160</v>
      </c>
      <c r="B67" s="1">
        <v>137</v>
      </c>
      <c r="C67" s="1"/>
      <c r="D67" s="15" t="s">
        <v>44</v>
      </c>
      <c r="E67" s="15"/>
      <c r="F67" s="31">
        <v>-749.15</v>
      </c>
      <c r="G67" s="31">
        <v>-1112.77</v>
      </c>
      <c r="H67" s="43">
        <v>-168.69</v>
      </c>
      <c r="I67" s="43">
        <v>-1034.6500000000001</v>
      </c>
      <c r="J67" s="55"/>
      <c r="K67" s="55">
        <f t="shared" si="0"/>
        <v>-3065.26</v>
      </c>
      <c r="N67" s="60"/>
      <c r="O67" s="60"/>
    </row>
    <row r="68" spans="1:15" x14ac:dyDescent="0.3">
      <c r="A68" s="1">
        <v>163</v>
      </c>
      <c r="B68" s="1">
        <v>138</v>
      </c>
      <c r="C68" s="1">
        <v>877</v>
      </c>
      <c r="D68" s="15" t="s">
        <v>45</v>
      </c>
      <c r="E68" s="15"/>
      <c r="F68" s="31">
        <v>-1266.95</v>
      </c>
      <c r="G68" s="31">
        <v>-2275.0700000000002</v>
      </c>
      <c r="H68" s="43">
        <v>-470.35</v>
      </c>
      <c r="I68" s="43">
        <v>-1363.1</v>
      </c>
      <c r="J68" s="54"/>
      <c r="K68" s="54">
        <f t="shared" si="0"/>
        <v>-5375.47</v>
      </c>
      <c r="N68" s="60"/>
      <c r="O68" s="60"/>
    </row>
    <row r="69" spans="1:15" x14ac:dyDescent="0.3">
      <c r="A69" s="1">
        <v>2071</v>
      </c>
      <c r="B69" s="1"/>
      <c r="C69" s="1"/>
      <c r="D69" s="15" t="s">
        <v>286</v>
      </c>
      <c r="E69" s="15"/>
      <c r="F69" s="51">
        <v>0</v>
      </c>
      <c r="G69" s="51">
        <v>0</v>
      </c>
      <c r="H69" s="52">
        <v>0</v>
      </c>
      <c r="I69" s="52">
        <v>0</v>
      </c>
      <c r="J69" s="58"/>
      <c r="K69" s="58">
        <f t="shared" si="0"/>
        <v>0</v>
      </c>
      <c r="N69" s="60"/>
      <c r="O69" s="60"/>
    </row>
    <row r="70" spans="1:15" x14ac:dyDescent="0.3">
      <c r="A70" s="1">
        <v>166</v>
      </c>
      <c r="B70" s="1">
        <v>140</v>
      </c>
      <c r="C70" s="1">
        <v>898</v>
      </c>
      <c r="D70" s="15" t="s">
        <v>46</v>
      </c>
      <c r="E70" s="15"/>
      <c r="F70" s="31">
        <v>0</v>
      </c>
      <c r="G70" s="31">
        <v>0</v>
      </c>
      <c r="H70" s="43">
        <v>0</v>
      </c>
      <c r="I70" s="43">
        <v>0</v>
      </c>
      <c r="J70" s="54"/>
      <c r="K70" s="54">
        <f t="shared" si="0"/>
        <v>0</v>
      </c>
      <c r="N70" s="60"/>
      <c r="O70" s="60"/>
    </row>
    <row r="71" spans="1:15" x14ac:dyDescent="0.3">
      <c r="A71" s="1">
        <v>1663</v>
      </c>
      <c r="B71" s="1">
        <v>144</v>
      </c>
      <c r="C71" s="1"/>
      <c r="D71" s="15" t="s">
        <v>244</v>
      </c>
      <c r="E71" s="15"/>
      <c r="F71" s="31">
        <v>0</v>
      </c>
      <c r="G71" s="31">
        <v>0</v>
      </c>
      <c r="H71" s="43">
        <v>0</v>
      </c>
      <c r="I71" s="43">
        <v>0</v>
      </c>
      <c r="J71" s="55"/>
      <c r="K71" s="55">
        <f t="shared" si="0"/>
        <v>0</v>
      </c>
      <c r="N71" s="60"/>
      <c r="O71" s="60"/>
    </row>
    <row r="72" spans="1:15" x14ac:dyDescent="0.3">
      <c r="A72" s="1">
        <v>1627</v>
      </c>
      <c r="B72" s="1">
        <v>148</v>
      </c>
      <c r="C72" s="1">
        <v>148</v>
      </c>
      <c r="D72" s="15" t="s">
        <v>47</v>
      </c>
      <c r="E72" s="15"/>
      <c r="F72" s="31">
        <v>0</v>
      </c>
      <c r="G72" s="31">
        <v>0</v>
      </c>
      <c r="H72" s="43">
        <v>0</v>
      </c>
      <c r="I72" s="43">
        <v>0</v>
      </c>
      <c r="J72" s="54"/>
      <c r="K72" s="54">
        <f t="shared" si="0"/>
        <v>0</v>
      </c>
      <c r="N72" s="60"/>
      <c r="O72" s="60"/>
    </row>
    <row r="73" spans="1:15" x14ac:dyDescent="0.3">
      <c r="A73" s="1">
        <v>174</v>
      </c>
      <c r="B73" s="1">
        <v>151</v>
      </c>
      <c r="C73" s="1"/>
      <c r="D73" s="15" t="s">
        <v>48</v>
      </c>
      <c r="E73" s="15"/>
      <c r="F73" s="31">
        <v>0</v>
      </c>
      <c r="G73" s="31">
        <v>0</v>
      </c>
      <c r="H73" s="43">
        <v>0</v>
      </c>
      <c r="I73" s="43">
        <v>0</v>
      </c>
      <c r="J73" s="55"/>
      <c r="K73" s="55">
        <f t="shared" ref="K73:K136" si="1">SUM(E73:I73)</f>
        <v>0</v>
      </c>
      <c r="N73" s="60"/>
      <c r="O73" s="60"/>
    </row>
    <row r="74" spans="1:15" x14ac:dyDescent="0.3">
      <c r="A74" s="1">
        <v>180</v>
      </c>
      <c r="B74" s="1">
        <v>154</v>
      </c>
      <c r="C74" s="1">
        <v>897</v>
      </c>
      <c r="D74" s="15" t="s">
        <v>49</v>
      </c>
      <c r="E74" s="15"/>
      <c r="F74" s="31">
        <v>0</v>
      </c>
      <c r="G74" s="31">
        <v>0</v>
      </c>
      <c r="H74" s="43">
        <v>0</v>
      </c>
      <c r="I74" s="43">
        <v>0</v>
      </c>
      <c r="J74" s="54"/>
      <c r="K74" s="54">
        <f t="shared" si="1"/>
        <v>0</v>
      </c>
      <c r="N74" s="60"/>
      <c r="O74" s="60"/>
    </row>
    <row r="75" spans="1:15" x14ac:dyDescent="0.3">
      <c r="A75" s="1">
        <v>1631</v>
      </c>
      <c r="B75" s="1"/>
      <c r="C75" s="1"/>
      <c r="D75" s="15" t="s">
        <v>272</v>
      </c>
      <c r="E75" s="15"/>
      <c r="F75" s="31">
        <v>0</v>
      </c>
      <c r="G75" s="31">
        <v>0</v>
      </c>
      <c r="H75" s="43">
        <v>0</v>
      </c>
      <c r="I75" s="43">
        <v>0</v>
      </c>
      <c r="J75" s="55"/>
      <c r="K75" s="55">
        <f t="shared" si="1"/>
        <v>0</v>
      </c>
      <c r="N75" s="60"/>
      <c r="O75" s="60"/>
    </row>
    <row r="76" spans="1:15" x14ac:dyDescent="0.3">
      <c r="A76" s="1">
        <v>1065</v>
      </c>
      <c r="B76" s="1">
        <v>919</v>
      </c>
      <c r="C76" s="1"/>
      <c r="D76" s="15" t="s">
        <v>234</v>
      </c>
      <c r="E76" s="15"/>
      <c r="F76" s="31">
        <v>-284.39999999999998</v>
      </c>
      <c r="G76" s="31">
        <v>-56.88</v>
      </c>
      <c r="H76" s="43">
        <v>0</v>
      </c>
      <c r="I76" s="43">
        <v>0</v>
      </c>
      <c r="J76" s="54"/>
      <c r="K76" s="54">
        <f t="shared" si="1"/>
        <v>-341.28</v>
      </c>
      <c r="N76" s="60"/>
      <c r="O76" s="60"/>
    </row>
    <row r="77" spans="1:15" x14ac:dyDescent="0.3">
      <c r="A77" s="1">
        <v>275</v>
      </c>
      <c r="B77" s="1">
        <v>247</v>
      </c>
      <c r="C77" s="1">
        <v>891</v>
      </c>
      <c r="D77" s="15" t="s">
        <v>75</v>
      </c>
      <c r="E77" s="15"/>
      <c r="F77" s="31">
        <v>0</v>
      </c>
      <c r="G77" s="31">
        <v>0</v>
      </c>
      <c r="H77" s="43">
        <v>0</v>
      </c>
      <c r="I77" s="43">
        <v>0</v>
      </c>
      <c r="J77" s="55"/>
      <c r="K77" s="55">
        <f t="shared" si="1"/>
        <v>0</v>
      </c>
      <c r="N77" s="60"/>
      <c r="O77" s="60"/>
    </row>
    <row r="78" spans="1:15" x14ac:dyDescent="0.3">
      <c r="A78" s="1">
        <v>188</v>
      </c>
      <c r="B78" s="1">
        <v>167</v>
      </c>
      <c r="C78" s="1">
        <v>898</v>
      </c>
      <c r="D78" s="15" t="s">
        <v>50</v>
      </c>
      <c r="E78" s="15"/>
      <c r="F78" s="31">
        <v>0</v>
      </c>
      <c r="G78" s="31">
        <v>-20.36</v>
      </c>
      <c r="H78" s="43">
        <v>0</v>
      </c>
      <c r="I78" s="43">
        <v>0</v>
      </c>
      <c r="J78" s="54"/>
      <c r="K78" s="54">
        <f t="shared" si="1"/>
        <v>-20.36</v>
      </c>
      <c r="N78" s="60"/>
      <c r="O78" s="60"/>
    </row>
    <row r="79" spans="1:15" x14ac:dyDescent="0.3">
      <c r="A79" s="1">
        <v>190</v>
      </c>
      <c r="B79" s="1">
        <v>168</v>
      </c>
      <c r="C79" s="1"/>
      <c r="D79" s="15" t="s">
        <v>51</v>
      </c>
      <c r="E79" s="15"/>
      <c r="F79" s="31">
        <v>-80.52</v>
      </c>
      <c r="G79" s="31">
        <v>-98.38</v>
      </c>
      <c r="H79" s="43">
        <v>-92.5</v>
      </c>
      <c r="I79" s="43">
        <v>-157.41999999999999</v>
      </c>
      <c r="J79" s="55"/>
      <c r="K79" s="55">
        <f t="shared" si="1"/>
        <v>-428.81999999999994</v>
      </c>
      <c r="N79" s="60"/>
      <c r="O79" s="60"/>
    </row>
    <row r="80" spans="1:15" x14ac:dyDescent="0.3">
      <c r="A80" s="1">
        <v>191</v>
      </c>
      <c r="B80" s="1">
        <v>169</v>
      </c>
      <c r="C80" s="1"/>
      <c r="D80" s="15" t="s">
        <v>52</v>
      </c>
      <c r="E80" s="15"/>
      <c r="F80" s="31">
        <v>0</v>
      </c>
      <c r="G80" s="31">
        <v>0</v>
      </c>
      <c r="H80" s="43">
        <v>0</v>
      </c>
      <c r="I80" s="43">
        <v>0</v>
      </c>
      <c r="J80" s="54"/>
      <c r="K80" s="54">
        <f t="shared" si="1"/>
        <v>0</v>
      </c>
      <c r="N80" s="60"/>
      <c r="O80" s="60"/>
    </row>
    <row r="81" spans="1:15" x14ac:dyDescent="0.3">
      <c r="A81" s="1">
        <v>193</v>
      </c>
      <c r="B81" s="1">
        <v>170</v>
      </c>
      <c r="C81" s="1"/>
      <c r="D81" s="15" t="s">
        <v>53</v>
      </c>
      <c r="E81" s="15"/>
      <c r="F81" s="31">
        <v>0</v>
      </c>
      <c r="G81" s="31">
        <v>0</v>
      </c>
      <c r="H81" s="43">
        <v>0</v>
      </c>
      <c r="I81" s="43">
        <v>0</v>
      </c>
      <c r="J81" s="55"/>
      <c r="K81" s="55">
        <f t="shared" si="1"/>
        <v>0</v>
      </c>
      <c r="N81" s="60"/>
      <c r="O81" s="60"/>
    </row>
    <row r="82" spans="1:15" x14ac:dyDescent="0.3">
      <c r="A82" s="1">
        <v>194</v>
      </c>
      <c r="B82" s="1">
        <v>171</v>
      </c>
      <c r="C82" s="1"/>
      <c r="D82" s="15" t="s">
        <v>54</v>
      </c>
      <c r="E82" s="15"/>
      <c r="F82" s="31">
        <v>0</v>
      </c>
      <c r="G82" s="31">
        <v>0</v>
      </c>
      <c r="H82" s="43">
        <v>0</v>
      </c>
      <c r="I82" s="43">
        <v>-1722.15</v>
      </c>
      <c r="J82" s="54"/>
      <c r="K82" s="54">
        <f t="shared" si="1"/>
        <v>-1722.15</v>
      </c>
      <c r="N82" s="60"/>
      <c r="O82" s="60"/>
    </row>
    <row r="83" spans="1:15" x14ac:dyDescent="0.3">
      <c r="A83" s="1">
        <v>205</v>
      </c>
      <c r="B83" s="1">
        <v>174</v>
      </c>
      <c r="C83" s="1">
        <v>862</v>
      </c>
      <c r="D83" s="15" t="s">
        <v>55</v>
      </c>
      <c r="E83" s="15"/>
      <c r="F83" s="31">
        <v>-74.94</v>
      </c>
      <c r="G83" s="31">
        <v>0</v>
      </c>
      <c r="H83" s="43">
        <v>0</v>
      </c>
      <c r="I83" s="43">
        <v>0</v>
      </c>
      <c r="J83" s="55"/>
      <c r="K83" s="55">
        <f t="shared" si="1"/>
        <v>-74.94</v>
      </c>
      <c r="N83" s="60"/>
      <c r="O83" s="60"/>
    </row>
    <row r="84" spans="1:15" x14ac:dyDescent="0.3">
      <c r="A84" s="1">
        <v>207</v>
      </c>
      <c r="B84" s="1">
        <v>175</v>
      </c>
      <c r="C84" s="1">
        <v>890</v>
      </c>
      <c r="D84" s="15" t="s">
        <v>287</v>
      </c>
      <c r="E84" s="15"/>
      <c r="F84" s="31">
        <v>0</v>
      </c>
      <c r="G84" s="31">
        <v>0</v>
      </c>
      <c r="H84" s="43">
        <v>0</v>
      </c>
      <c r="I84" s="43">
        <v>0</v>
      </c>
      <c r="J84" s="54"/>
      <c r="K84" s="54">
        <f t="shared" si="1"/>
        <v>0</v>
      </c>
      <c r="N84" s="60"/>
      <c r="O84" s="60"/>
    </row>
    <row r="85" spans="1:15" x14ac:dyDescent="0.3">
      <c r="A85" s="1">
        <v>1054</v>
      </c>
      <c r="B85" s="1">
        <v>914</v>
      </c>
      <c r="C85" s="1">
        <v>893</v>
      </c>
      <c r="D85" s="15" t="s">
        <v>231</v>
      </c>
      <c r="E85" s="15"/>
      <c r="F85" s="31">
        <v>0</v>
      </c>
      <c r="G85" s="31">
        <v>0</v>
      </c>
      <c r="H85" s="43">
        <v>0</v>
      </c>
      <c r="I85" s="43">
        <v>0</v>
      </c>
      <c r="J85" s="55"/>
      <c r="K85" s="55">
        <f t="shared" si="1"/>
        <v>0</v>
      </c>
      <c r="N85" s="60"/>
      <c r="O85" s="60"/>
    </row>
    <row r="86" spans="1:15" x14ac:dyDescent="0.3">
      <c r="A86" s="1">
        <v>208</v>
      </c>
      <c r="B86" s="1">
        <v>177</v>
      </c>
      <c r="C86" s="1"/>
      <c r="D86" s="15" t="s">
        <v>56</v>
      </c>
      <c r="E86" s="15"/>
      <c r="F86" s="31">
        <v>0</v>
      </c>
      <c r="G86" s="31">
        <v>0</v>
      </c>
      <c r="H86" s="43">
        <v>0</v>
      </c>
      <c r="I86" s="43">
        <v>-45.75</v>
      </c>
      <c r="J86" s="54"/>
      <c r="K86" s="54">
        <f t="shared" si="1"/>
        <v>-45.75</v>
      </c>
      <c r="N86" s="60"/>
      <c r="O86" s="60"/>
    </row>
    <row r="87" spans="1:15" x14ac:dyDescent="0.3">
      <c r="A87" s="1">
        <v>210</v>
      </c>
      <c r="B87" s="1">
        <v>180</v>
      </c>
      <c r="C87" s="1"/>
      <c r="D87" s="15" t="s">
        <v>57</v>
      </c>
      <c r="E87" s="15"/>
      <c r="F87" s="31">
        <v>-420.37</v>
      </c>
      <c r="G87" s="31">
        <v>-233.5</v>
      </c>
      <c r="H87" s="43">
        <v>-11.71</v>
      </c>
      <c r="I87" s="43">
        <v>-422.24</v>
      </c>
      <c r="J87" s="55"/>
      <c r="K87" s="55">
        <f t="shared" si="1"/>
        <v>-1087.8200000000002</v>
      </c>
      <c r="N87" s="60"/>
      <c r="O87" s="60"/>
    </row>
    <row r="88" spans="1:15" x14ac:dyDescent="0.3">
      <c r="A88" s="1">
        <v>1664</v>
      </c>
      <c r="B88" s="1">
        <v>187</v>
      </c>
      <c r="C88" s="1"/>
      <c r="D88" s="15" t="s">
        <v>245</v>
      </c>
      <c r="E88" s="15"/>
      <c r="F88" s="31">
        <v>0</v>
      </c>
      <c r="G88" s="31">
        <v>0</v>
      </c>
      <c r="H88" s="43">
        <v>0</v>
      </c>
      <c r="I88" s="43">
        <v>0</v>
      </c>
      <c r="J88" s="54"/>
      <c r="K88" s="54">
        <f t="shared" si="1"/>
        <v>0</v>
      </c>
      <c r="N88" s="60"/>
      <c r="O88" s="60"/>
    </row>
    <row r="89" spans="1:15" x14ac:dyDescent="0.3">
      <c r="A89" s="1">
        <v>217</v>
      </c>
      <c r="B89" s="1">
        <v>189</v>
      </c>
      <c r="C89" s="1">
        <v>894</v>
      </c>
      <c r="D89" s="15" t="s">
        <v>58</v>
      </c>
      <c r="E89" s="15"/>
      <c r="F89" s="31">
        <v>-28.26</v>
      </c>
      <c r="G89" s="31">
        <v>-348.54</v>
      </c>
      <c r="H89" s="43">
        <v>0</v>
      </c>
      <c r="I89" s="43">
        <v>0</v>
      </c>
      <c r="J89" s="55"/>
      <c r="K89" s="55">
        <f t="shared" si="1"/>
        <v>-376.8</v>
      </c>
      <c r="N89" s="60"/>
      <c r="O89" s="60"/>
    </row>
    <row r="90" spans="1:15" x14ac:dyDescent="0.3">
      <c r="A90" s="1">
        <v>1632</v>
      </c>
      <c r="B90" s="1"/>
      <c r="C90" s="1"/>
      <c r="D90" s="15" t="s">
        <v>255</v>
      </c>
      <c r="E90" s="15"/>
      <c r="F90" s="31">
        <v>0</v>
      </c>
      <c r="G90" s="31">
        <v>0</v>
      </c>
      <c r="H90" s="43">
        <v>0</v>
      </c>
      <c r="I90" s="43">
        <v>0</v>
      </c>
      <c r="J90" s="54"/>
      <c r="K90" s="54">
        <f t="shared" si="1"/>
        <v>0</v>
      </c>
      <c r="N90" s="60"/>
      <c r="O90" s="60"/>
    </row>
    <row r="91" spans="1:15" x14ac:dyDescent="0.3">
      <c r="A91" s="1">
        <v>219</v>
      </c>
      <c r="B91" s="1">
        <v>197</v>
      </c>
      <c r="C91" s="1"/>
      <c r="D91" s="15" t="s">
        <v>59</v>
      </c>
      <c r="E91" s="15"/>
      <c r="F91" s="31">
        <v>0</v>
      </c>
      <c r="G91" s="31">
        <v>0</v>
      </c>
      <c r="H91" s="43">
        <v>0</v>
      </c>
      <c r="I91" s="43">
        <v>0</v>
      </c>
      <c r="J91" s="55"/>
      <c r="K91" s="55">
        <f t="shared" si="1"/>
        <v>0</v>
      </c>
      <c r="N91" s="60"/>
      <c r="O91" s="60"/>
    </row>
    <row r="92" spans="1:15" x14ac:dyDescent="0.3">
      <c r="A92" s="1">
        <v>224</v>
      </c>
      <c r="B92" s="1">
        <v>199</v>
      </c>
      <c r="C92" s="1"/>
      <c r="D92" s="15" t="s">
        <v>60</v>
      </c>
      <c r="E92" s="15"/>
      <c r="F92" s="31">
        <v>0</v>
      </c>
      <c r="G92" s="31">
        <v>0</v>
      </c>
      <c r="H92" s="43">
        <v>0</v>
      </c>
      <c r="I92" s="43">
        <v>0</v>
      </c>
      <c r="J92" s="54"/>
      <c r="K92" s="54">
        <f t="shared" si="1"/>
        <v>0</v>
      </c>
      <c r="N92" s="60"/>
      <c r="O92" s="60"/>
    </row>
    <row r="93" spans="1:15" x14ac:dyDescent="0.3">
      <c r="A93" s="1">
        <v>225</v>
      </c>
      <c r="B93" s="1">
        <v>204</v>
      </c>
      <c r="C93" s="1"/>
      <c r="D93" s="15" t="s">
        <v>61</v>
      </c>
      <c r="E93" s="15"/>
      <c r="F93" s="31">
        <v>0</v>
      </c>
      <c r="G93" s="31">
        <v>0</v>
      </c>
      <c r="H93" s="43">
        <v>0</v>
      </c>
      <c r="I93" s="43">
        <v>0</v>
      </c>
      <c r="J93" s="55"/>
      <c r="K93" s="55">
        <f t="shared" si="1"/>
        <v>0</v>
      </c>
      <c r="N93" s="60"/>
      <c r="O93" s="60"/>
    </row>
    <row r="94" spans="1:15" x14ac:dyDescent="0.3">
      <c r="A94" s="1">
        <v>1009</v>
      </c>
      <c r="B94" s="1">
        <v>791</v>
      </c>
      <c r="C94" s="1"/>
      <c r="D94" s="15" t="s">
        <v>197</v>
      </c>
      <c r="E94" s="15"/>
      <c r="F94" s="31">
        <v>0</v>
      </c>
      <c r="G94" s="31">
        <v>0</v>
      </c>
      <c r="H94" s="43">
        <v>0</v>
      </c>
      <c r="I94" s="43">
        <v>0</v>
      </c>
      <c r="J94" s="54"/>
      <c r="K94" s="54">
        <f t="shared" si="1"/>
        <v>0</v>
      </c>
      <c r="N94" s="60"/>
      <c r="O94" s="60"/>
    </row>
    <row r="95" spans="1:15" x14ac:dyDescent="0.3">
      <c r="A95" s="1">
        <v>1011</v>
      </c>
      <c r="B95" s="1">
        <v>792</v>
      </c>
      <c r="C95" s="1"/>
      <c r="D95" s="15" t="s">
        <v>198</v>
      </c>
      <c r="E95" s="15"/>
      <c r="F95" s="31">
        <v>-7409.01</v>
      </c>
      <c r="G95" s="31">
        <v>-14583.01</v>
      </c>
      <c r="H95" s="43">
        <v>-12314.12</v>
      </c>
      <c r="I95" s="43">
        <v>-9013.85</v>
      </c>
      <c r="J95" s="55"/>
      <c r="K95" s="55">
        <f t="shared" si="1"/>
        <v>-43319.99</v>
      </c>
      <c r="N95" s="60"/>
      <c r="O95" s="60"/>
    </row>
    <row r="96" spans="1:15" x14ac:dyDescent="0.3">
      <c r="A96" s="1">
        <v>227</v>
      </c>
      <c r="B96" s="1">
        <v>210</v>
      </c>
      <c r="C96" s="1"/>
      <c r="D96" s="15" t="s">
        <v>62</v>
      </c>
      <c r="E96" s="15"/>
      <c r="F96" s="31">
        <v>0</v>
      </c>
      <c r="G96" s="31">
        <v>0</v>
      </c>
      <c r="H96" s="43">
        <v>0</v>
      </c>
      <c r="I96" s="43">
        <v>0</v>
      </c>
      <c r="J96" s="54"/>
      <c r="K96" s="54">
        <f t="shared" si="1"/>
        <v>0</v>
      </c>
      <c r="N96" s="60"/>
      <c r="O96" s="60"/>
    </row>
    <row r="97" spans="1:15" x14ac:dyDescent="0.3">
      <c r="A97" s="1">
        <v>229</v>
      </c>
      <c r="B97" s="1">
        <v>211</v>
      </c>
      <c r="C97" s="1"/>
      <c r="D97" s="15" t="s">
        <v>63</v>
      </c>
      <c r="E97" s="15"/>
      <c r="F97" s="31">
        <v>0</v>
      </c>
      <c r="G97" s="31">
        <v>0</v>
      </c>
      <c r="H97" s="43">
        <v>0</v>
      </c>
      <c r="I97" s="43">
        <v>0</v>
      </c>
      <c r="J97" s="55"/>
      <c r="K97" s="55">
        <f t="shared" si="1"/>
        <v>0</v>
      </c>
      <c r="N97" s="60"/>
      <c r="O97" s="60"/>
    </row>
    <row r="98" spans="1:15" x14ac:dyDescent="0.3">
      <c r="A98" s="1">
        <v>235</v>
      </c>
      <c r="B98" s="1">
        <v>215</v>
      </c>
      <c r="C98" s="1">
        <v>893</v>
      </c>
      <c r="D98" s="15" t="s">
        <v>64</v>
      </c>
      <c r="E98" s="15"/>
      <c r="F98" s="31">
        <v>0</v>
      </c>
      <c r="G98" s="31">
        <v>0</v>
      </c>
      <c r="H98" s="43">
        <v>0</v>
      </c>
      <c r="I98" s="43">
        <v>0</v>
      </c>
      <c r="J98" s="54"/>
      <c r="K98" s="54">
        <f t="shared" si="1"/>
        <v>0</v>
      </c>
      <c r="N98" s="60"/>
      <c r="O98" s="60"/>
    </row>
    <row r="99" spans="1:15" x14ac:dyDescent="0.3">
      <c r="A99" s="1">
        <v>237</v>
      </c>
      <c r="B99" s="1">
        <v>216</v>
      </c>
      <c r="C99" s="1">
        <v>896</v>
      </c>
      <c r="D99" s="15" t="s">
        <v>65</v>
      </c>
      <c r="E99" s="15"/>
      <c r="F99" s="31">
        <v>0</v>
      </c>
      <c r="G99" s="31">
        <v>0</v>
      </c>
      <c r="H99" s="43">
        <v>0</v>
      </c>
      <c r="I99" s="43">
        <v>0</v>
      </c>
      <c r="J99" s="55"/>
      <c r="K99" s="55">
        <f t="shared" si="1"/>
        <v>0</v>
      </c>
      <c r="N99" s="60"/>
      <c r="O99" s="60"/>
    </row>
    <row r="100" spans="1:15" x14ac:dyDescent="0.3">
      <c r="A100" s="1">
        <v>239</v>
      </c>
      <c r="B100" s="1">
        <v>217</v>
      </c>
      <c r="C100" s="1"/>
      <c r="D100" s="15" t="s">
        <v>66</v>
      </c>
      <c r="E100" s="15"/>
      <c r="F100" s="31">
        <v>0</v>
      </c>
      <c r="G100" s="31">
        <v>0</v>
      </c>
      <c r="H100" s="43">
        <v>0</v>
      </c>
      <c r="I100" s="43">
        <v>0</v>
      </c>
      <c r="J100" s="54"/>
      <c r="K100" s="54">
        <f t="shared" si="1"/>
        <v>0</v>
      </c>
      <c r="N100" s="60"/>
      <c r="O100" s="60"/>
    </row>
    <row r="101" spans="1:15" x14ac:dyDescent="0.3">
      <c r="A101" s="1">
        <v>241</v>
      </c>
      <c r="B101" s="1">
        <v>222</v>
      </c>
      <c r="C101" s="1"/>
      <c r="D101" s="15" t="s">
        <v>67</v>
      </c>
      <c r="E101" s="15"/>
      <c r="F101" s="31">
        <v>0</v>
      </c>
      <c r="G101" s="31">
        <v>0</v>
      </c>
      <c r="H101" s="43">
        <v>0</v>
      </c>
      <c r="I101" s="43">
        <v>0</v>
      </c>
      <c r="J101" s="55"/>
      <c r="K101" s="55">
        <f t="shared" si="1"/>
        <v>0</v>
      </c>
      <c r="N101" s="60"/>
      <c r="O101" s="60"/>
    </row>
    <row r="102" spans="1:15" x14ac:dyDescent="0.3">
      <c r="A102" s="1">
        <v>242</v>
      </c>
      <c r="B102" s="1">
        <v>223</v>
      </c>
      <c r="C102" s="1"/>
      <c r="D102" s="15" t="s">
        <v>68</v>
      </c>
      <c r="E102" s="15"/>
      <c r="F102" s="31">
        <v>-2327.2600000000002</v>
      </c>
      <c r="G102" s="31">
        <v>-2438.52</v>
      </c>
      <c r="H102" s="43">
        <v>-800.18</v>
      </c>
      <c r="I102" s="43">
        <v>-204.53</v>
      </c>
      <c r="J102" s="54"/>
      <c r="K102" s="54">
        <f t="shared" si="1"/>
        <v>-5770.4900000000007</v>
      </c>
      <c r="N102" s="60"/>
      <c r="O102" s="60"/>
    </row>
    <row r="103" spans="1:15" x14ac:dyDescent="0.3">
      <c r="A103" s="1">
        <v>1351</v>
      </c>
      <c r="B103" s="1">
        <v>226</v>
      </c>
      <c r="C103" s="1"/>
      <c r="D103" s="15" t="s">
        <v>69</v>
      </c>
      <c r="E103" s="15"/>
      <c r="F103" s="31">
        <v>0</v>
      </c>
      <c r="G103" s="31">
        <v>0</v>
      </c>
      <c r="H103" s="43">
        <v>0</v>
      </c>
      <c r="I103" s="43">
        <v>0</v>
      </c>
      <c r="J103" s="55"/>
      <c r="K103" s="55">
        <f t="shared" si="1"/>
        <v>0</v>
      </c>
      <c r="N103" s="60"/>
      <c r="O103" s="60"/>
    </row>
    <row r="104" spans="1:15" x14ac:dyDescent="0.3">
      <c r="A104" s="1">
        <v>247</v>
      </c>
      <c r="B104" s="1">
        <v>227</v>
      </c>
      <c r="C104" s="1">
        <v>890</v>
      </c>
      <c r="D104" s="15" t="s">
        <v>70</v>
      </c>
      <c r="E104" s="15"/>
      <c r="F104" s="31">
        <v>0</v>
      </c>
      <c r="G104" s="31">
        <v>0</v>
      </c>
      <c r="H104" s="43">
        <v>0</v>
      </c>
      <c r="I104" s="43">
        <v>0</v>
      </c>
      <c r="J104" s="54"/>
      <c r="K104" s="54">
        <f t="shared" si="1"/>
        <v>0</v>
      </c>
      <c r="N104" s="60"/>
      <c r="O104" s="60"/>
    </row>
    <row r="105" spans="1:15" x14ac:dyDescent="0.3">
      <c r="A105" s="1">
        <v>1665</v>
      </c>
      <c r="B105" s="1">
        <v>228</v>
      </c>
      <c r="C105" s="1"/>
      <c r="D105" s="15" t="s">
        <v>246</v>
      </c>
      <c r="E105" s="15"/>
      <c r="F105" s="31">
        <v>0</v>
      </c>
      <c r="G105" s="31">
        <v>0</v>
      </c>
      <c r="H105" s="43">
        <v>0</v>
      </c>
      <c r="I105" s="43">
        <v>0</v>
      </c>
      <c r="J105" s="55"/>
      <c r="K105" s="55">
        <f t="shared" si="1"/>
        <v>0</v>
      </c>
      <c r="N105" s="60"/>
      <c r="O105" s="60"/>
    </row>
    <row r="106" spans="1:15" x14ac:dyDescent="0.3">
      <c r="A106" s="1">
        <v>250</v>
      </c>
      <c r="B106" s="1">
        <v>233</v>
      </c>
      <c r="C106" s="1"/>
      <c r="D106" s="15" t="s">
        <v>71</v>
      </c>
      <c r="E106" s="15"/>
      <c r="F106" s="31">
        <v>-11097.05</v>
      </c>
      <c r="G106" s="31">
        <v>-11253.86</v>
      </c>
      <c r="H106" s="43">
        <v>-3189.91</v>
      </c>
      <c r="I106" s="43">
        <v>-10630.81</v>
      </c>
      <c r="J106" s="54"/>
      <c r="K106" s="54">
        <f t="shared" si="1"/>
        <v>-36171.629999999997</v>
      </c>
      <c r="N106" s="60"/>
      <c r="O106" s="60"/>
    </row>
    <row r="107" spans="1:15" x14ac:dyDescent="0.3">
      <c r="A107" s="1">
        <v>2040</v>
      </c>
      <c r="B107" s="1">
        <v>236</v>
      </c>
      <c r="C107" s="1"/>
      <c r="D107" s="15" t="s">
        <v>280</v>
      </c>
      <c r="E107" s="15"/>
      <c r="F107" s="31">
        <v>0</v>
      </c>
      <c r="G107" s="31">
        <v>0</v>
      </c>
      <c r="H107" s="43">
        <v>0</v>
      </c>
      <c r="I107" s="43">
        <v>0</v>
      </c>
      <c r="J107" s="55"/>
      <c r="K107" s="55">
        <f t="shared" si="1"/>
        <v>0</v>
      </c>
      <c r="N107" s="60"/>
      <c r="O107" s="60"/>
    </row>
    <row r="108" spans="1:15" x14ac:dyDescent="0.3">
      <c r="A108" s="1">
        <v>263</v>
      </c>
      <c r="B108" s="1">
        <v>239</v>
      </c>
      <c r="C108" s="1"/>
      <c r="D108" s="15" t="s">
        <v>72</v>
      </c>
      <c r="E108" s="15"/>
      <c r="F108" s="31">
        <v>0</v>
      </c>
      <c r="G108" s="31">
        <v>0</v>
      </c>
      <c r="H108" s="43">
        <v>0</v>
      </c>
      <c r="I108" s="43">
        <v>0</v>
      </c>
      <c r="J108" s="54"/>
      <c r="K108" s="54">
        <f t="shared" si="1"/>
        <v>0</v>
      </c>
      <c r="N108" s="60"/>
      <c r="O108" s="60"/>
    </row>
    <row r="109" spans="1:15" x14ac:dyDescent="0.3">
      <c r="A109" s="1">
        <v>264</v>
      </c>
      <c r="B109" s="1">
        <v>240</v>
      </c>
      <c r="C109" s="1"/>
      <c r="D109" s="15" t="s">
        <v>73</v>
      </c>
      <c r="E109" s="15"/>
      <c r="F109" s="31">
        <v>0</v>
      </c>
      <c r="G109" s="31">
        <v>0</v>
      </c>
      <c r="H109" s="43">
        <v>0</v>
      </c>
      <c r="I109" s="43">
        <v>0</v>
      </c>
      <c r="J109" s="55"/>
      <c r="K109" s="55">
        <f t="shared" si="1"/>
        <v>0</v>
      </c>
      <c r="N109" s="60"/>
      <c r="O109" s="60"/>
    </row>
    <row r="110" spans="1:15" x14ac:dyDescent="0.3">
      <c r="A110" s="1">
        <v>266</v>
      </c>
      <c r="B110" s="1">
        <v>242</v>
      </c>
      <c r="C110" s="1"/>
      <c r="D110" s="15" t="s">
        <v>74</v>
      </c>
      <c r="E110" s="15"/>
      <c r="F110" s="31">
        <v>-18409.560000000001</v>
      </c>
      <c r="G110" s="31">
        <v>-24752.52</v>
      </c>
      <c r="H110" s="43">
        <v>-3893.24</v>
      </c>
      <c r="I110" s="43">
        <v>-19522.55</v>
      </c>
      <c r="J110" s="54"/>
      <c r="K110" s="54">
        <f t="shared" si="1"/>
        <v>-66577.87</v>
      </c>
      <c r="N110" s="60"/>
      <c r="O110" s="60"/>
    </row>
    <row r="111" spans="1:15" x14ac:dyDescent="0.3">
      <c r="A111" s="1">
        <v>387</v>
      </c>
      <c r="B111" s="1">
        <v>355</v>
      </c>
      <c r="C111" s="1"/>
      <c r="D111" s="15" t="s">
        <v>102</v>
      </c>
      <c r="E111" s="15"/>
      <c r="F111" s="31">
        <v>0</v>
      </c>
      <c r="G111" s="31">
        <v>0</v>
      </c>
      <c r="H111" s="43">
        <v>0</v>
      </c>
      <c r="I111" s="43">
        <v>0</v>
      </c>
      <c r="J111" s="55"/>
      <c r="K111" s="55">
        <f t="shared" si="1"/>
        <v>0</v>
      </c>
      <c r="N111" s="60"/>
      <c r="O111" s="60"/>
    </row>
    <row r="112" spans="1:15" x14ac:dyDescent="0.3">
      <c r="A112" s="1">
        <v>1401</v>
      </c>
      <c r="B112" s="1">
        <v>249</v>
      </c>
      <c r="C112" s="1"/>
      <c r="D112" s="15" t="s">
        <v>76</v>
      </c>
      <c r="E112" s="15"/>
      <c r="F112" s="31">
        <v>0</v>
      </c>
      <c r="G112" s="31">
        <v>0</v>
      </c>
      <c r="H112" s="43">
        <v>0</v>
      </c>
      <c r="I112" s="43">
        <v>0</v>
      </c>
      <c r="J112" s="54"/>
      <c r="K112" s="54">
        <f t="shared" si="1"/>
        <v>0</v>
      </c>
      <c r="N112" s="60"/>
      <c r="O112" s="60"/>
    </row>
    <row r="113" spans="1:22" x14ac:dyDescent="0.3">
      <c r="A113" s="1">
        <v>277</v>
      </c>
      <c r="B113" s="1">
        <v>253</v>
      </c>
      <c r="C113" s="1">
        <v>896</v>
      </c>
      <c r="D113" s="15" t="s">
        <v>77</v>
      </c>
      <c r="E113" s="15"/>
      <c r="F113" s="31">
        <v>0</v>
      </c>
      <c r="G113" s="31">
        <v>0</v>
      </c>
      <c r="H113" s="43">
        <v>0</v>
      </c>
      <c r="I113" s="43">
        <v>0</v>
      </c>
      <c r="J113" s="55"/>
      <c r="K113" s="55">
        <f t="shared" si="1"/>
        <v>0</v>
      </c>
      <c r="N113" s="60"/>
      <c r="O113" s="60"/>
    </row>
    <row r="114" spans="1:22" x14ac:dyDescent="0.3">
      <c r="A114" s="1">
        <v>1412</v>
      </c>
      <c r="B114" s="1">
        <v>254</v>
      </c>
      <c r="C114" s="1">
        <v>896</v>
      </c>
      <c r="D114" s="15" t="s">
        <v>78</v>
      </c>
      <c r="E114" s="15"/>
      <c r="F114" s="31">
        <v>0</v>
      </c>
      <c r="G114" s="31">
        <v>0</v>
      </c>
      <c r="H114" s="43">
        <v>0</v>
      </c>
      <c r="I114" s="43">
        <v>0</v>
      </c>
      <c r="J114" s="54"/>
      <c r="K114" s="54">
        <f t="shared" si="1"/>
        <v>0</v>
      </c>
      <c r="N114" s="60"/>
      <c r="O114" s="60"/>
    </row>
    <row r="115" spans="1:22" x14ac:dyDescent="0.3">
      <c r="A115" s="1">
        <v>281</v>
      </c>
      <c r="B115" s="1">
        <v>255</v>
      </c>
      <c r="C115" s="1">
        <v>890</v>
      </c>
      <c r="D115" s="15" t="s">
        <v>79</v>
      </c>
      <c r="E115" s="15"/>
      <c r="F115" s="31">
        <v>0</v>
      </c>
      <c r="G115" s="31">
        <v>0</v>
      </c>
      <c r="H115" s="43">
        <v>0</v>
      </c>
      <c r="I115" s="43">
        <v>0</v>
      </c>
      <c r="J115" s="55"/>
      <c r="K115" s="55">
        <f t="shared" si="1"/>
        <v>0</v>
      </c>
      <c r="N115" s="60"/>
      <c r="O115" s="60"/>
    </row>
    <row r="116" spans="1:22" x14ac:dyDescent="0.3">
      <c r="A116" s="1">
        <v>282</v>
      </c>
      <c r="B116" s="1">
        <v>256</v>
      </c>
      <c r="C116" s="1">
        <v>862</v>
      </c>
      <c r="D116" s="15" t="s">
        <v>80</v>
      </c>
      <c r="E116" s="15"/>
      <c r="F116" s="31">
        <v>-1302.94</v>
      </c>
      <c r="G116" s="31">
        <v>-583.27</v>
      </c>
      <c r="H116" s="43">
        <v>-618.89</v>
      </c>
      <c r="I116" s="43">
        <v>-871.5</v>
      </c>
      <c r="J116" s="54"/>
      <c r="K116" s="54">
        <f t="shared" si="1"/>
        <v>-3376.6</v>
      </c>
      <c r="N116" s="60"/>
      <c r="O116" s="60"/>
    </row>
    <row r="117" spans="1:22" x14ac:dyDescent="0.3">
      <c r="A117" s="1">
        <v>1501</v>
      </c>
      <c r="B117" s="1"/>
      <c r="C117" s="1"/>
      <c r="D117" s="15" t="s">
        <v>273</v>
      </c>
      <c r="E117" s="15"/>
      <c r="F117" s="31">
        <v>0</v>
      </c>
      <c r="G117" s="31">
        <v>0</v>
      </c>
      <c r="H117" s="43">
        <v>0</v>
      </c>
      <c r="I117" s="43">
        <v>0</v>
      </c>
      <c r="J117" s="55"/>
      <c r="K117" s="55">
        <f t="shared" si="1"/>
        <v>0</v>
      </c>
      <c r="N117" s="60"/>
      <c r="O117" s="60"/>
    </row>
    <row r="118" spans="1:22" x14ac:dyDescent="0.3">
      <c r="A118" s="1">
        <v>1762</v>
      </c>
      <c r="B118" s="1"/>
      <c r="C118" s="1"/>
      <c r="D118" s="15" t="s">
        <v>285</v>
      </c>
      <c r="E118" s="15"/>
      <c r="F118" s="31">
        <v>0</v>
      </c>
      <c r="G118" s="31">
        <v>0</v>
      </c>
      <c r="H118" s="43">
        <v>0</v>
      </c>
      <c r="I118" s="43">
        <v>0</v>
      </c>
      <c r="J118" s="54"/>
      <c r="K118" s="54">
        <f t="shared" si="1"/>
        <v>0</v>
      </c>
      <c r="N118" s="60"/>
      <c r="O118" s="60"/>
    </row>
    <row r="119" spans="1:22" x14ac:dyDescent="0.3">
      <c r="A119" s="1">
        <v>1672</v>
      </c>
      <c r="B119" s="1"/>
      <c r="C119" s="1"/>
      <c r="D119" s="15" t="s">
        <v>263</v>
      </c>
      <c r="E119" s="15"/>
      <c r="F119" s="31">
        <v>0</v>
      </c>
      <c r="G119" s="31">
        <v>0</v>
      </c>
      <c r="H119" s="43">
        <v>0</v>
      </c>
      <c r="I119" s="43">
        <v>0</v>
      </c>
      <c r="J119" s="55"/>
      <c r="K119" s="55">
        <f t="shared" si="1"/>
        <v>0</v>
      </c>
      <c r="N119" s="60"/>
      <c r="O119" s="60"/>
      <c r="U119" s="5"/>
      <c r="V119" s="5"/>
    </row>
    <row r="120" spans="1:22" x14ac:dyDescent="0.3">
      <c r="A120" s="1">
        <v>1739</v>
      </c>
      <c r="B120" s="1"/>
      <c r="C120" s="1"/>
      <c r="D120" s="15" t="s">
        <v>274</v>
      </c>
      <c r="E120" s="15"/>
      <c r="F120" s="31">
        <v>0</v>
      </c>
      <c r="G120" s="31">
        <v>0</v>
      </c>
      <c r="H120" s="43">
        <v>0</v>
      </c>
      <c r="I120" s="43">
        <v>0</v>
      </c>
      <c r="J120" s="54"/>
      <c r="K120" s="54">
        <f t="shared" si="1"/>
        <v>0</v>
      </c>
      <c r="N120" s="60"/>
      <c r="O120" s="60"/>
    </row>
    <row r="121" spans="1:22" x14ac:dyDescent="0.3">
      <c r="A121" s="1">
        <v>290</v>
      </c>
      <c r="B121" s="1">
        <v>263</v>
      </c>
      <c r="C121" s="1">
        <v>896</v>
      </c>
      <c r="D121" s="15" t="s">
        <v>81</v>
      </c>
      <c r="E121" s="15"/>
      <c r="F121" s="31">
        <v>0</v>
      </c>
      <c r="G121" s="31">
        <v>0</v>
      </c>
      <c r="H121" s="43">
        <v>0</v>
      </c>
      <c r="I121" s="43">
        <v>0</v>
      </c>
      <c r="J121" s="55"/>
      <c r="K121" s="55">
        <f t="shared" si="1"/>
        <v>0</v>
      </c>
      <c r="N121" s="60"/>
      <c r="O121" s="60"/>
    </row>
    <row r="122" spans="1:22" x14ac:dyDescent="0.3">
      <c r="A122" s="1">
        <v>293</v>
      </c>
      <c r="B122" s="1">
        <v>270</v>
      </c>
      <c r="C122" s="1">
        <v>890</v>
      </c>
      <c r="D122" s="15" t="s">
        <v>82</v>
      </c>
      <c r="E122" s="15"/>
      <c r="F122" s="31">
        <v>0</v>
      </c>
      <c r="G122" s="31">
        <v>0</v>
      </c>
      <c r="H122" s="43">
        <v>0</v>
      </c>
      <c r="I122" s="43">
        <v>0</v>
      </c>
      <c r="J122" s="54"/>
      <c r="K122" s="54">
        <f t="shared" si="1"/>
        <v>0</v>
      </c>
      <c r="N122" s="60"/>
      <c r="O122" s="60"/>
    </row>
    <row r="123" spans="1:22" x14ac:dyDescent="0.3">
      <c r="A123" s="1">
        <v>548</v>
      </c>
      <c r="B123" s="1">
        <v>495</v>
      </c>
      <c r="C123" s="1"/>
      <c r="D123" s="15" t="s">
        <v>141</v>
      </c>
      <c r="E123" s="15"/>
      <c r="F123" s="31">
        <v>-2577.1999999999998</v>
      </c>
      <c r="G123" s="31">
        <v>-2215.66</v>
      </c>
      <c r="H123" s="43">
        <v>-1907.21</v>
      </c>
      <c r="I123" s="43">
        <v>-58.24</v>
      </c>
      <c r="J123" s="55"/>
      <c r="K123" s="55">
        <f t="shared" si="1"/>
        <v>-6758.3099999999995</v>
      </c>
      <c r="N123" s="60"/>
      <c r="O123" s="60"/>
    </row>
    <row r="124" spans="1:22" x14ac:dyDescent="0.3">
      <c r="A124" s="1">
        <v>294</v>
      </c>
      <c r="B124" s="1">
        <v>271</v>
      </c>
      <c r="C124" s="1">
        <v>866</v>
      </c>
      <c r="D124" s="15" t="s">
        <v>83</v>
      </c>
      <c r="E124" s="15"/>
      <c r="F124" s="31">
        <v>0</v>
      </c>
      <c r="G124" s="31">
        <v>0</v>
      </c>
      <c r="H124" s="43">
        <v>0</v>
      </c>
      <c r="I124" s="43">
        <v>0</v>
      </c>
      <c r="J124" s="54"/>
      <c r="K124" s="54">
        <f t="shared" si="1"/>
        <v>0</v>
      </c>
      <c r="N124" s="60"/>
      <c r="O124" s="60"/>
    </row>
    <row r="125" spans="1:22" x14ac:dyDescent="0.3">
      <c r="A125" s="1">
        <v>296</v>
      </c>
      <c r="B125" s="1">
        <v>276</v>
      </c>
      <c r="C125" s="1"/>
      <c r="D125" s="15" t="s">
        <v>84</v>
      </c>
      <c r="E125" s="15"/>
      <c r="F125" s="31">
        <v>0</v>
      </c>
      <c r="G125" s="31">
        <v>0</v>
      </c>
      <c r="H125" s="43">
        <v>0</v>
      </c>
      <c r="I125" s="43">
        <v>0</v>
      </c>
      <c r="J125" s="55"/>
      <c r="K125" s="55">
        <f t="shared" si="1"/>
        <v>0</v>
      </c>
      <c r="N125" s="60"/>
      <c r="O125" s="60"/>
    </row>
    <row r="126" spans="1:22" x14ac:dyDescent="0.3">
      <c r="A126" s="1">
        <v>298</v>
      </c>
      <c r="B126" s="1">
        <v>277</v>
      </c>
      <c r="C126" s="1"/>
      <c r="D126" s="15" t="s">
        <v>85</v>
      </c>
      <c r="E126" s="15"/>
      <c r="F126" s="31">
        <v>0</v>
      </c>
      <c r="G126" s="31">
        <v>0</v>
      </c>
      <c r="H126" s="43">
        <v>0</v>
      </c>
      <c r="I126" s="43">
        <v>0</v>
      </c>
      <c r="J126" s="54"/>
      <c r="K126" s="54">
        <f t="shared" si="1"/>
        <v>0</v>
      </c>
      <c r="N126" s="60"/>
      <c r="O126" s="60"/>
    </row>
    <row r="127" spans="1:22" x14ac:dyDescent="0.3">
      <c r="A127" s="1">
        <v>304</v>
      </c>
      <c r="B127" s="1">
        <v>280</v>
      </c>
      <c r="C127" s="1"/>
      <c r="D127" s="15" t="s">
        <v>86</v>
      </c>
      <c r="E127" s="15"/>
      <c r="F127" s="31">
        <v>0</v>
      </c>
      <c r="G127" s="31">
        <v>0</v>
      </c>
      <c r="H127" s="43">
        <v>0</v>
      </c>
      <c r="I127" s="43">
        <v>0</v>
      </c>
      <c r="J127" s="55"/>
      <c r="K127" s="55">
        <f t="shared" si="1"/>
        <v>0</v>
      </c>
      <c r="N127" s="60"/>
      <c r="O127" s="60"/>
    </row>
    <row r="128" spans="1:22" x14ac:dyDescent="0.3">
      <c r="A128" s="1">
        <v>1058</v>
      </c>
      <c r="B128" s="1">
        <v>917</v>
      </c>
      <c r="C128" s="1"/>
      <c r="D128" s="15" t="s">
        <v>232</v>
      </c>
      <c r="E128" s="15"/>
      <c r="F128" s="31">
        <v>0</v>
      </c>
      <c r="G128" s="31">
        <v>0</v>
      </c>
      <c r="H128" s="43">
        <v>0</v>
      </c>
      <c r="I128" s="43">
        <v>0</v>
      </c>
      <c r="J128" s="54"/>
      <c r="K128" s="54">
        <f t="shared" si="1"/>
        <v>0</v>
      </c>
      <c r="N128" s="60"/>
      <c r="O128" s="60"/>
    </row>
    <row r="129" spans="1:15" x14ac:dyDescent="0.3">
      <c r="A129" s="1">
        <v>1995</v>
      </c>
      <c r="B129" s="1">
        <v>287</v>
      </c>
      <c r="C129" s="1"/>
      <c r="D129" s="15" t="s">
        <v>276</v>
      </c>
      <c r="E129" s="15"/>
      <c r="F129" s="31">
        <v>0</v>
      </c>
      <c r="G129" s="31">
        <v>0</v>
      </c>
      <c r="H129" s="43">
        <v>0</v>
      </c>
      <c r="I129" s="43">
        <v>0</v>
      </c>
      <c r="J129" s="55"/>
      <c r="K129" s="55">
        <f t="shared" si="1"/>
        <v>0</v>
      </c>
      <c r="N129" s="60"/>
      <c r="O129" s="60"/>
    </row>
    <row r="130" spans="1:15" x14ac:dyDescent="0.3">
      <c r="A130" s="1">
        <v>311</v>
      </c>
      <c r="B130" s="1">
        <v>291</v>
      </c>
      <c r="C130" s="1">
        <v>891</v>
      </c>
      <c r="D130" s="15" t="s">
        <v>87</v>
      </c>
      <c r="E130" s="15"/>
      <c r="F130" s="31">
        <v>0</v>
      </c>
      <c r="G130" s="31">
        <v>0</v>
      </c>
      <c r="H130" s="43">
        <v>0</v>
      </c>
      <c r="I130" s="43">
        <v>0</v>
      </c>
      <c r="J130" s="54"/>
      <c r="K130" s="54">
        <f t="shared" si="1"/>
        <v>0</v>
      </c>
      <c r="N130" s="60"/>
      <c r="O130" s="60"/>
    </row>
    <row r="131" spans="1:15" x14ac:dyDescent="0.3">
      <c r="A131" s="1">
        <v>616</v>
      </c>
      <c r="B131" s="1">
        <v>510</v>
      </c>
      <c r="C131" s="1">
        <v>895</v>
      </c>
      <c r="D131" s="15" t="s">
        <v>151</v>
      </c>
      <c r="E131" s="15"/>
      <c r="F131" s="31">
        <v>-88.89</v>
      </c>
      <c r="G131" s="31">
        <v>0</v>
      </c>
      <c r="H131" s="43">
        <v>-230.28</v>
      </c>
      <c r="I131" s="43">
        <v>-60.15</v>
      </c>
      <c r="J131" s="55"/>
      <c r="K131" s="55">
        <f t="shared" si="1"/>
        <v>-379.32</v>
      </c>
      <c r="N131" s="60"/>
      <c r="O131" s="60"/>
    </row>
    <row r="132" spans="1:15" x14ac:dyDescent="0.3">
      <c r="A132" s="1">
        <v>696</v>
      </c>
      <c r="B132" s="1">
        <v>527</v>
      </c>
      <c r="C132" s="1">
        <v>895</v>
      </c>
      <c r="D132" s="15" t="s">
        <v>162</v>
      </c>
      <c r="E132" s="15"/>
      <c r="F132" s="31">
        <v>-520.55999999999995</v>
      </c>
      <c r="G132" s="31">
        <v>0</v>
      </c>
      <c r="H132" s="43">
        <v>-1315.15</v>
      </c>
      <c r="I132" s="43">
        <v>-351.76</v>
      </c>
      <c r="J132" s="54"/>
      <c r="K132" s="54">
        <f t="shared" si="1"/>
        <v>-2187.4700000000003</v>
      </c>
      <c r="N132" s="60"/>
      <c r="O132" s="60"/>
    </row>
    <row r="133" spans="1:15" x14ac:dyDescent="0.3">
      <c r="A133" s="1">
        <v>798</v>
      </c>
      <c r="B133" s="1">
        <v>546</v>
      </c>
      <c r="C133" s="1">
        <v>894</v>
      </c>
      <c r="D133" s="15" t="s">
        <v>176</v>
      </c>
      <c r="E133" s="15"/>
      <c r="F133" s="31">
        <v>-40546.07</v>
      </c>
      <c r="G133" s="31">
        <v>-48411.94</v>
      </c>
      <c r="H133" s="43">
        <v>-4751.91</v>
      </c>
      <c r="I133" s="43">
        <v>-34810.589999999997</v>
      </c>
      <c r="J133" s="55"/>
      <c r="K133" s="55">
        <f t="shared" si="1"/>
        <v>-128520.51000000001</v>
      </c>
      <c r="N133" s="60"/>
      <c r="O133" s="60"/>
    </row>
    <row r="134" spans="1:15" x14ac:dyDescent="0.3">
      <c r="A134" s="1">
        <v>994</v>
      </c>
      <c r="B134" s="1">
        <v>576</v>
      </c>
      <c r="C134" s="1">
        <v>891</v>
      </c>
      <c r="D134" s="15" t="s">
        <v>196</v>
      </c>
      <c r="E134" s="15"/>
      <c r="F134" s="31">
        <v>0</v>
      </c>
      <c r="G134" s="31">
        <v>0</v>
      </c>
      <c r="H134" s="43">
        <v>0</v>
      </c>
      <c r="I134" s="43">
        <v>0</v>
      </c>
      <c r="J134" s="54"/>
      <c r="K134" s="54">
        <f t="shared" si="1"/>
        <v>0</v>
      </c>
      <c r="N134" s="60"/>
      <c r="O134" s="60"/>
    </row>
    <row r="135" spans="1:15" x14ac:dyDescent="0.3">
      <c r="A135" s="1">
        <v>1036</v>
      </c>
      <c r="B135" s="1">
        <v>907</v>
      </c>
      <c r="C135" s="1">
        <v>891</v>
      </c>
      <c r="D135" s="15" t="s">
        <v>227</v>
      </c>
      <c r="E135" s="15"/>
      <c r="F135" s="31">
        <v>0</v>
      </c>
      <c r="G135" s="31">
        <v>0</v>
      </c>
      <c r="H135" s="43">
        <v>0</v>
      </c>
      <c r="I135" s="43">
        <v>0</v>
      </c>
      <c r="J135" s="55"/>
      <c r="K135" s="55">
        <f t="shared" si="1"/>
        <v>0</v>
      </c>
      <c r="N135" s="60"/>
      <c r="O135" s="60"/>
    </row>
    <row r="136" spans="1:15" x14ac:dyDescent="0.3">
      <c r="A136" s="1">
        <v>315</v>
      </c>
      <c r="B136" s="1">
        <v>294</v>
      </c>
      <c r="C136" s="1"/>
      <c r="D136" s="15" t="s">
        <v>88</v>
      </c>
      <c r="E136" s="15"/>
      <c r="F136" s="31">
        <v>0</v>
      </c>
      <c r="G136" s="31">
        <v>0</v>
      </c>
      <c r="H136" s="43">
        <v>0</v>
      </c>
      <c r="I136" s="43">
        <v>0</v>
      </c>
      <c r="J136" s="54"/>
      <c r="K136" s="54">
        <f t="shared" si="1"/>
        <v>0</v>
      </c>
      <c r="N136" s="60"/>
      <c r="O136" s="60"/>
    </row>
    <row r="137" spans="1:15" x14ac:dyDescent="0.3">
      <c r="A137" s="1">
        <v>317</v>
      </c>
      <c r="B137" s="1">
        <v>305</v>
      </c>
      <c r="C137" s="1"/>
      <c r="D137" s="15" t="s">
        <v>90</v>
      </c>
      <c r="E137" s="15"/>
      <c r="F137" s="31">
        <v>-247.21</v>
      </c>
      <c r="G137" s="31">
        <v>-189.57</v>
      </c>
      <c r="H137" s="43">
        <v>-133.72</v>
      </c>
      <c r="I137" s="43">
        <v>-610.02</v>
      </c>
      <c r="J137" s="55"/>
      <c r="K137" s="55">
        <f t="shared" ref="K137:K200" si="2">SUM(E137:I137)</f>
        <v>-1180.52</v>
      </c>
      <c r="N137" s="60"/>
      <c r="O137" s="60"/>
    </row>
    <row r="138" spans="1:15" x14ac:dyDescent="0.3">
      <c r="A138" s="1">
        <v>316</v>
      </c>
      <c r="B138" s="1">
        <v>297</v>
      </c>
      <c r="C138" s="1">
        <v>893</v>
      </c>
      <c r="D138" s="15" t="s">
        <v>89</v>
      </c>
      <c r="E138" s="15"/>
      <c r="F138" s="31">
        <v>0</v>
      </c>
      <c r="G138" s="31">
        <v>0</v>
      </c>
      <c r="H138" s="43">
        <v>0</v>
      </c>
      <c r="I138" s="43">
        <v>0</v>
      </c>
      <c r="J138" s="54"/>
      <c r="K138" s="54">
        <f t="shared" si="2"/>
        <v>0</v>
      </c>
      <c r="N138" s="60"/>
      <c r="O138" s="60"/>
    </row>
    <row r="139" spans="1:15" x14ac:dyDescent="0.3">
      <c r="A139" s="1">
        <v>319</v>
      </c>
      <c r="B139" s="1">
        <v>307</v>
      </c>
      <c r="C139" s="1">
        <v>893</v>
      </c>
      <c r="D139" s="15" t="s">
        <v>91</v>
      </c>
      <c r="E139" s="15"/>
      <c r="F139" s="31">
        <v>0</v>
      </c>
      <c r="G139" s="31">
        <v>0</v>
      </c>
      <c r="H139" s="43">
        <v>0</v>
      </c>
      <c r="I139" s="43">
        <v>0</v>
      </c>
      <c r="J139" s="55"/>
      <c r="K139" s="55">
        <f t="shared" si="2"/>
        <v>0</v>
      </c>
      <c r="N139" s="60"/>
      <c r="O139" s="60"/>
    </row>
    <row r="140" spans="1:15" x14ac:dyDescent="0.3">
      <c r="A140" s="1">
        <v>321</v>
      </c>
      <c r="B140" s="1">
        <v>310</v>
      </c>
      <c r="C140" s="1">
        <v>896</v>
      </c>
      <c r="D140" s="15" t="s">
        <v>92</v>
      </c>
      <c r="E140" s="15"/>
      <c r="F140" s="31">
        <v>0</v>
      </c>
      <c r="G140" s="31">
        <v>0</v>
      </c>
      <c r="H140" s="43">
        <v>0</v>
      </c>
      <c r="I140" s="43">
        <v>0</v>
      </c>
      <c r="J140" s="54"/>
      <c r="K140" s="54">
        <f t="shared" si="2"/>
        <v>0</v>
      </c>
      <c r="N140" s="60"/>
      <c r="O140" s="60"/>
    </row>
    <row r="141" spans="1:15" x14ac:dyDescent="0.3">
      <c r="A141" s="1">
        <v>1735</v>
      </c>
      <c r="B141" s="1">
        <v>312</v>
      </c>
      <c r="C141" s="1"/>
      <c r="D141" s="15" t="s">
        <v>250</v>
      </c>
      <c r="E141" s="15"/>
      <c r="F141" s="31">
        <v>0</v>
      </c>
      <c r="G141" s="31">
        <v>0</v>
      </c>
      <c r="H141" s="43">
        <v>0</v>
      </c>
      <c r="I141" s="43">
        <v>0</v>
      </c>
      <c r="J141" s="55"/>
      <c r="K141" s="55">
        <f t="shared" si="2"/>
        <v>0</v>
      </c>
      <c r="N141" s="60"/>
      <c r="O141" s="60"/>
    </row>
    <row r="142" spans="1:15" x14ac:dyDescent="0.3">
      <c r="A142" s="1">
        <v>335</v>
      </c>
      <c r="B142" s="1">
        <v>322</v>
      </c>
      <c r="C142" s="1">
        <v>848</v>
      </c>
      <c r="D142" s="15" t="s">
        <v>93</v>
      </c>
      <c r="E142" s="15"/>
      <c r="F142" s="31">
        <v>0</v>
      </c>
      <c r="G142" s="31">
        <v>0</v>
      </c>
      <c r="H142" s="43">
        <v>0</v>
      </c>
      <c r="I142" s="43">
        <v>0</v>
      </c>
      <c r="J142" s="54"/>
      <c r="K142" s="54">
        <f t="shared" si="2"/>
        <v>0</v>
      </c>
      <c r="N142" s="60"/>
      <c r="O142" s="60"/>
    </row>
    <row r="143" spans="1:15" x14ac:dyDescent="0.3">
      <c r="A143" s="1">
        <v>342</v>
      </c>
      <c r="B143" s="1">
        <v>325</v>
      </c>
      <c r="C143" s="1">
        <v>847</v>
      </c>
      <c r="D143" s="15" t="s">
        <v>94</v>
      </c>
      <c r="E143" s="15"/>
      <c r="F143" s="31">
        <v>0</v>
      </c>
      <c r="G143" s="31">
        <v>0</v>
      </c>
      <c r="H143" s="43">
        <v>0</v>
      </c>
      <c r="I143" s="43">
        <v>0</v>
      </c>
      <c r="J143" s="55"/>
      <c r="K143" s="55">
        <f t="shared" si="2"/>
        <v>0</v>
      </c>
      <c r="N143" s="60"/>
      <c r="O143" s="60"/>
    </row>
    <row r="144" spans="1:15" x14ac:dyDescent="0.3">
      <c r="A144" s="1">
        <v>345</v>
      </c>
      <c r="B144" s="1">
        <v>327</v>
      </c>
      <c r="C144" s="1"/>
      <c r="D144" s="15" t="s">
        <v>95</v>
      </c>
      <c r="E144" s="15"/>
      <c r="F144" s="31">
        <v>0</v>
      </c>
      <c r="G144" s="31">
        <v>0</v>
      </c>
      <c r="H144" s="43">
        <v>0</v>
      </c>
      <c r="I144" s="43">
        <v>0</v>
      </c>
      <c r="J144" s="54"/>
      <c r="K144" s="54">
        <f t="shared" si="2"/>
        <v>0</v>
      </c>
      <c r="N144" s="60"/>
      <c r="O144" s="60"/>
    </row>
    <row r="145" spans="1:20" x14ac:dyDescent="0.3">
      <c r="A145" s="1">
        <v>349</v>
      </c>
      <c r="B145" s="1">
        <v>339</v>
      </c>
      <c r="C145" s="1">
        <v>877</v>
      </c>
      <c r="D145" s="15" t="s">
        <v>96</v>
      </c>
      <c r="E145" s="15"/>
      <c r="F145" s="31">
        <v>0</v>
      </c>
      <c r="G145" s="31">
        <v>0</v>
      </c>
      <c r="H145" s="43">
        <v>0</v>
      </c>
      <c r="I145" s="43">
        <v>0</v>
      </c>
      <c r="J145" s="55"/>
      <c r="K145" s="55">
        <f t="shared" si="2"/>
        <v>0</v>
      </c>
      <c r="N145" s="60"/>
      <c r="O145" s="60"/>
    </row>
    <row r="146" spans="1:20" x14ac:dyDescent="0.3">
      <c r="A146" s="1">
        <v>351</v>
      </c>
      <c r="B146" s="1">
        <v>340</v>
      </c>
      <c r="C146" s="1"/>
      <c r="D146" s="15" t="s">
        <v>97</v>
      </c>
      <c r="E146" s="15"/>
      <c r="F146" s="31">
        <v>0</v>
      </c>
      <c r="G146" s="31">
        <v>0</v>
      </c>
      <c r="H146" s="43">
        <v>0</v>
      </c>
      <c r="I146" s="43">
        <v>0</v>
      </c>
      <c r="J146" s="54"/>
      <c r="K146" s="54">
        <f t="shared" si="2"/>
        <v>0</v>
      </c>
      <c r="N146" s="60"/>
      <c r="O146" s="60"/>
    </row>
    <row r="147" spans="1:20" x14ac:dyDescent="0.3">
      <c r="A147" s="1">
        <v>353</v>
      </c>
      <c r="B147" s="1">
        <v>342</v>
      </c>
      <c r="C147" s="1">
        <v>877</v>
      </c>
      <c r="D147" s="15" t="s">
        <v>98</v>
      </c>
      <c r="E147" s="15"/>
      <c r="F147" s="31">
        <v>0</v>
      </c>
      <c r="G147" s="31">
        <v>-1449.58</v>
      </c>
      <c r="H147" s="43">
        <v>-344.6</v>
      </c>
      <c r="I147" s="43">
        <v>0</v>
      </c>
      <c r="J147" s="55"/>
      <c r="K147" s="55">
        <f t="shared" si="2"/>
        <v>-1794.1799999999998</v>
      </c>
      <c r="N147" s="60"/>
      <c r="O147" s="60"/>
    </row>
    <row r="148" spans="1:20" x14ac:dyDescent="0.3">
      <c r="A148" s="1">
        <v>1013</v>
      </c>
      <c r="B148" s="1">
        <v>793</v>
      </c>
      <c r="C148" s="1"/>
      <c r="D148" s="15" t="s">
        <v>199</v>
      </c>
      <c r="E148" s="15"/>
      <c r="F148" s="31">
        <v>0</v>
      </c>
      <c r="G148" s="31">
        <v>-431.45</v>
      </c>
      <c r="H148" s="43">
        <v>-1307.46</v>
      </c>
      <c r="I148" s="43">
        <v>-4982.8500000000004</v>
      </c>
      <c r="J148" s="54"/>
      <c r="K148" s="54">
        <f t="shared" si="2"/>
        <v>-6721.76</v>
      </c>
      <c r="N148" s="60"/>
      <c r="O148" s="60"/>
    </row>
    <row r="149" spans="1:20" x14ac:dyDescent="0.3">
      <c r="A149" s="1">
        <v>359</v>
      </c>
      <c r="B149" s="1">
        <v>348</v>
      </c>
      <c r="C149" s="1"/>
      <c r="D149" s="15" t="s">
        <v>99</v>
      </c>
      <c r="E149" s="15"/>
      <c r="F149" s="31">
        <v>0</v>
      </c>
      <c r="G149" s="31">
        <v>0</v>
      </c>
      <c r="H149" s="43">
        <v>0</v>
      </c>
      <c r="I149" s="43">
        <v>0</v>
      </c>
      <c r="J149" s="55"/>
      <c r="K149" s="55">
        <f t="shared" si="2"/>
        <v>0</v>
      </c>
      <c r="N149" s="60"/>
      <c r="O149" s="60"/>
    </row>
    <row r="150" spans="1:20" x14ac:dyDescent="0.3">
      <c r="A150" s="1">
        <v>1509</v>
      </c>
      <c r="B150" s="1">
        <v>351</v>
      </c>
      <c r="C150" s="1"/>
      <c r="D150" s="15" t="s">
        <v>100</v>
      </c>
      <c r="E150" s="15"/>
      <c r="F150" s="31">
        <v>0</v>
      </c>
      <c r="G150" s="31">
        <v>0</v>
      </c>
      <c r="H150" s="43">
        <v>0</v>
      </c>
      <c r="I150" s="43">
        <v>0</v>
      </c>
      <c r="J150" s="54"/>
      <c r="K150" s="54">
        <f t="shared" si="2"/>
        <v>0</v>
      </c>
      <c r="N150" s="60"/>
      <c r="O150" s="60"/>
      <c r="P150" s="5"/>
      <c r="Q150" s="5"/>
      <c r="R150" s="5"/>
      <c r="S150" s="5"/>
      <c r="T150" s="5"/>
    </row>
    <row r="151" spans="1:20" x14ac:dyDescent="0.3">
      <c r="A151" s="1">
        <v>364</v>
      </c>
      <c r="B151" s="1">
        <v>353</v>
      </c>
      <c r="C151" s="1"/>
      <c r="D151" s="15" t="s">
        <v>101</v>
      </c>
      <c r="E151" s="15"/>
      <c r="F151" s="31">
        <v>-31188.15</v>
      </c>
      <c r="G151" s="31">
        <v>-25662.32</v>
      </c>
      <c r="H151" s="43">
        <v>-2724.19</v>
      </c>
      <c r="I151" s="43">
        <v>-14943.34</v>
      </c>
      <c r="J151" s="55"/>
      <c r="K151" s="55">
        <f t="shared" si="2"/>
        <v>-74518</v>
      </c>
      <c r="N151" s="60"/>
      <c r="O151" s="60"/>
    </row>
    <row r="152" spans="1:20" x14ac:dyDescent="0.3">
      <c r="A152" s="1">
        <v>389</v>
      </c>
      <c r="B152" s="1">
        <v>357</v>
      </c>
      <c r="C152" s="1">
        <v>890</v>
      </c>
      <c r="D152" s="15" t="s">
        <v>103</v>
      </c>
      <c r="E152" s="15"/>
      <c r="F152" s="31">
        <v>-2005.82</v>
      </c>
      <c r="G152" s="31">
        <v>-1356.95</v>
      </c>
      <c r="H152" s="43">
        <v>-546.94000000000005</v>
      </c>
      <c r="I152" s="43">
        <v>-1832.19</v>
      </c>
      <c r="J152" s="54"/>
      <c r="K152" s="54">
        <f t="shared" si="2"/>
        <v>-5741.9</v>
      </c>
      <c r="N152" s="60"/>
      <c r="O152" s="60"/>
    </row>
    <row r="153" spans="1:20" x14ac:dyDescent="0.3">
      <c r="A153" s="1">
        <v>399</v>
      </c>
      <c r="B153" s="1">
        <v>364</v>
      </c>
      <c r="C153" s="1">
        <v>890</v>
      </c>
      <c r="D153" s="15" t="s">
        <v>104</v>
      </c>
      <c r="E153" s="15"/>
      <c r="F153" s="31">
        <v>0</v>
      </c>
      <c r="G153" s="31">
        <v>0</v>
      </c>
      <c r="H153" s="43">
        <v>0</v>
      </c>
      <c r="I153" s="43">
        <v>0</v>
      </c>
      <c r="J153" s="55"/>
      <c r="K153" s="55">
        <f t="shared" si="2"/>
        <v>0</v>
      </c>
      <c r="N153" s="60"/>
      <c r="O153" s="60"/>
    </row>
    <row r="154" spans="1:20" x14ac:dyDescent="0.3">
      <c r="A154" s="1">
        <v>405</v>
      </c>
      <c r="B154" s="1">
        <v>367</v>
      </c>
      <c r="C154" s="1">
        <v>877</v>
      </c>
      <c r="D154" s="15" t="s">
        <v>105</v>
      </c>
      <c r="E154" s="15"/>
      <c r="F154" s="31">
        <v>-4226.75</v>
      </c>
      <c r="G154" s="31">
        <v>-6171</v>
      </c>
      <c r="H154" s="43">
        <v>-4933.6000000000004</v>
      </c>
      <c r="I154" s="43">
        <v>-3021.19</v>
      </c>
      <c r="J154" s="54"/>
      <c r="K154" s="54">
        <f t="shared" si="2"/>
        <v>-18352.54</v>
      </c>
      <c r="N154" s="60"/>
      <c r="O154" s="60"/>
    </row>
    <row r="155" spans="1:20" x14ac:dyDescent="0.3">
      <c r="A155" s="1">
        <v>408</v>
      </c>
      <c r="B155" s="1">
        <v>371</v>
      </c>
      <c r="C155" s="1">
        <v>896</v>
      </c>
      <c r="D155" s="15" t="s">
        <v>106</v>
      </c>
      <c r="E155" s="15"/>
      <c r="F155" s="31">
        <v>0</v>
      </c>
      <c r="G155" s="31">
        <v>0</v>
      </c>
      <c r="H155" s="43">
        <v>0</v>
      </c>
      <c r="I155" s="43">
        <v>0</v>
      </c>
      <c r="J155" s="55"/>
      <c r="K155" s="55">
        <f t="shared" si="2"/>
        <v>0</v>
      </c>
      <c r="N155" s="60"/>
      <c r="O155" s="60"/>
    </row>
    <row r="156" spans="1:20" x14ac:dyDescent="0.3">
      <c r="A156" s="1">
        <v>1438</v>
      </c>
      <c r="B156" s="1">
        <v>801</v>
      </c>
      <c r="C156" s="1"/>
      <c r="D156" s="15" t="s">
        <v>200</v>
      </c>
      <c r="E156" s="15"/>
      <c r="F156" s="31">
        <v>0</v>
      </c>
      <c r="G156" s="31">
        <v>0</v>
      </c>
      <c r="H156" s="43">
        <v>0</v>
      </c>
      <c r="I156" s="43">
        <v>0</v>
      </c>
      <c r="J156" s="54"/>
      <c r="K156" s="54">
        <f t="shared" si="2"/>
        <v>0</v>
      </c>
      <c r="N156" s="60"/>
      <c r="O156" s="60"/>
    </row>
    <row r="157" spans="1:20" x14ac:dyDescent="0.3">
      <c r="A157" s="1">
        <v>1445</v>
      </c>
      <c r="B157" s="1">
        <v>802</v>
      </c>
      <c r="C157" s="1"/>
      <c r="D157" s="15" t="s">
        <v>201</v>
      </c>
      <c r="E157" s="15"/>
      <c r="F157" s="31">
        <v>-3005.53</v>
      </c>
      <c r="G157" s="31">
        <v>-4315.05</v>
      </c>
      <c r="H157" s="43">
        <v>-1002.99</v>
      </c>
      <c r="I157" s="43">
        <v>-3728.42</v>
      </c>
      <c r="J157" s="55"/>
      <c r="K157" s="55">
        <f t="shared" si="2"/>
        <v>-12051.99</v>
      </c>
      <c r="N157" s="60"/>
      <c r="O157" s="60"/>
    </row>
    <row r="158" spans="1:20" x14ac:dyDescent="0.3">
      <c r="A158" s="1">
        <v>561</v>
      </c>
      <c r="B158" s="1">
        <v>503</v>
      </c>
      <c r="C158" s="1"/>
      <c r="D158" s="15" t="s">
        <v>146</v>
      </c>
      <c r="E158" s="15"/>
      <c r="F158" s="31">
        <v>-4078.46</v>
      </c>
      <c r="G158" s="31">
        <v>-4253.2</v>
      </c>
      <c r="H158" s="43">
        <v>-574.29</v>
      </c>
      <c r="I158" s="43">
        <v>0</v>
      </c>
      <c r="J158" s="54"/>
      <c r="K158" s="54">
        <f t="shared" si="2"/>
        <v>-8905.9500000000007</v>
      </c>
      <c r="N158" s="60"/>
      <c r="O158" s="60"/>
    </row>
    <row r="159" spans="1:20" x14ac:dyDescent="0.3">
      <c r="A159" s="1">
        <v>1446</v>
      </c>
      <c r="B159" s="1">
        <v>804</v>
      </c>
      <c r="C159" s="1"/>
      <c r="D159" s="15" t="s">
        <v>202</v>
      </c>
      <c r="E159" s="15"/>
      <c r="F159" s="31">
        <v>-9552.69</v>
      </c>
      <c r="G159" s="31">
        <v>-14553.51</v>
      </c>
      <c r="H159" s="43">
        <v>-969.28</v>
      </c>
      <c r="I159" s="43">
        <v>-12916.11</v>
      </c>
      <c r="J159" s="55"/>
      <c r="K159" s="55">
        <f t="shared" si="2"/>
        <v>-37991.589999999997</v>
      </c>
      <c r="N159" s="60"/>
      <c r="O159" s="60"/>
    </row>
    <row r="160" spans="1:20" x14ac:dyDescent="0.3">
      <c r="A160" s="1">
        <v>1449</v>
      </c>
      <c r="B160" s="1">
        <v>805</v>
      </c>
      <c r="C160" s="1"/>
      <c r="D160" s="15" t="s">
        <v>203</v>
      </c>
      <c r="E160" s="15"/>
      <c r="F160" s="31">
        <v>0</v>
      </c>
      <c r="G160" s="31">
        <v>0</v>
      </c>
      <c r="H160" s="43">
        <v>0</v>
      </c>
      <c r="I160" s="43">
        <v>0</v>
      </c>
      <c r="J160" s="54"/>
      <c r="K160" s="54">
        <f t="shared" si="2"/>
        <v>0</v>
      </c>
      <c r="N160" s="60"/>
      <c r="O160" s="60"/>
    </row>
    <row r="161" spans="1:15" x14ac:dyDescent="0.3">
      <c r="A161" s="1">
        <v>587</v>
      </c>
      <c r="B161" s="1">
        <v>506</v>
      </c>
      <c r="C161" s="1"/>
      <c r="D161" s="15" t="s">
        <v>148</v>
      </c>
      <c r="E161" s="15"/>
      <c r="F161" s="31">
        <v>-9106.48</v>
      </c>
      <c r="G161" s="31">
        <v>-9206.52</v>
      </c>
      <c r="H161" s="43">
        <v>-289.89999999999998</v>
      </c>
      <c r="I161" s="43">
        <v>-5492.08</v>
      </c>
      <c r="J161" s="55"/>
      <c r="K161" s="55">
        <f t="shared" si="2"/>
        <v>-24094.980000000003</v>
      </c>
      <c r="N161" s="60"/>
      <c r="O161" s="60"/>
    </row>
    <row r="162" spans="1:15" x14ac:dyDescent="0.3">
      <c r="A162" s="1">
        <v>601</v>
      </c>
      <c r="B162" s="1">
        <v>507</v>
      </c>
      <c r="C162" s="1"/>
      <c r="D162" s="15" t="s">
        <v>149</v>
      </c>
      <c r="E162" s="15"/>
      <c r="F162" s="31">
        <v>0</v>
      </c>
      <c r="G162" s="31">
        <v>0</v>
      </c>
      <c r="H162" s="43">
        <v>0</v>
      </c>
      <c r="I162" s="43">
        <v>0</v>
      </c>
      <c r="J162" s="54"/>
      <c r="K162" s="54">
        <f t="shared" si="2"/>
        <v>0</v>
      </c>
      <c r="N162" s="60"/>
      <c r="O162" s="60"/>
    </row>
    <row r="163" spans="1:15" x14ac:dyDescent="0.3">
      <c r="A163" s="1">
        <v>603</v>
      </c>
      <c r="B163" s="1">
        <v>508</v>
      </c>
      <c r="C163" s="1"/>
      <c r="D163" s="15" t="s">
        <v>150</v>
      </c>
      <c r="E163" s="15"/>
      <c r="F163" s="31">
        <v>0</v>
      </c>
      <c r="G163" s="31">
        <v>0</v>
      </c>
      <c r="H163" s="43">
        <v>0</v>
      </c>
      <c r="I163" s="43">
        <v>0</v>
      </c>
      <c r="J163" s="55"/>
      <c r="K163" s="55">
        <f t="shared" si="2"/>
        <v>0</v>
      </c>
      <c r="N163" s="60"/>
      <c r="O163" s="60"/>
    </row>
    <row r="164" spans="1:15" x14ac:dyDescent="0.3">
      <c r="A164" s="1">
        <v>1508</v>
      </c>
      <c r="B164" s="1">
        <v>809</v>
      </c>
      <c r="C164" s="1"/>
      <c r="D164" s="15" t="s">
        <v>204</v>
      </c>
      <c r="E164" s="15"/>
      <c r="F164" s="31">
        <v>-30032.9</v>
      </c>
      <c r="G164" s="31">
        <v>-37804.19</v>
      </c>
      <c r="H164" s="43">
        <v>-5987.36</v>
      </c>
      <c r="I164" s="43">
        <v>-41841.550000000003</v>
      </c>
      <c r="J164" s="54"/>
      <c r="K164" s="54">
        <f t="shared" si="2"/>
        <v>-115666</v>
      </c>
      <c r="N164" s="60"/>
      <c r="O164" s="60"/>
    </row>
    <row r="165" spans="1:15" x14ac:dyDescent="0.3">
      <c r="A165" s="1">
        <v>1450</v>
      </c>
      <c r="B165" s="1">
        <v>810</v>
      </c>
      <c r="C165" s="1"/>
      <c r="D165" s="15" t="s">
        <v>205</v>
      </c>
      <c r="E165" s="15"/>
      <c r="F165" s="31">
        <v>-15134.49</v>
      </c>
      <c r="G165" s="31">
        <v>-22616.05</v>
      </c>
      <c r="H165" s="43">
        <v>-3985.67</v>
      </c>
      <c r="I165" s="43">
        <v>-35825.1</v>
      </c>
      <c r="J165" s="55"/>
      <c r="K165" s="55">
        <f t="shared" si="2"/>
        <v>-77561.31</v>
      </c>
      <c r="N165" s="60"/>
      <c r="O165" s="60"/>
    </row>
    <row r="166" spans="1:15" x14ac:dyDescent="0.3">
      <c r="A166" s="1">
        <v>617</v>
      </c>
      <c r="B166" s="1">
        <v>511</v>
      </c>
      <c r="C166" s="1"/>
      <c r="D166" s="15" t="s">
        <v>152</v>
      </c>
      <c r="E166" s="15"/>
      <c r="F166" s="31">
        <v>0</v>
      </c>
      <c r="G166" s="31">
        <v>0</v>
      </c>
      <c r="H166" s="43">
        <v>0</v>
      </c>
      <c r="I166" s="43">
        <v>0</v>
      </c>
      <c r="J166" s="54"/>
      <c r="K166" s="54">
        <f t="shared" si="2"/>
        <v>0</v>
      </c>
      <c r="N166" s="60"/>
      <c r="O166" s="60"/>
    </row>
    <row r="167" spans="1:15" x14ac:dyDescent="0.3">
      <c r="A167" s="1">
        <v>1451</v>
      </c>
      <c r="B167" s="1">
        <v>812</v>
      </c>
      <c r="C167" s="1"/>
      <c r="D167" s="15" t="s">
        <v>206</v>
      </c>
      <c r="E167" s="15"/>
      <c r="F167" s="31">
        <v>0</v>
      </c>
      <c r="G167" s="31">
        <v>0</v>
      </c>
      <c r="H167" s="43">
        <v>0</v>
      </c>
      <c r="I167" s="43">
        <v>0</v>
      </c>
      <c r="J167" s="55"/>
      <c r="K167" s="55">
        <f t="shared" si="2"/>
        <v>0</v>
      </c>
      <c r="N167" s="60"/>
      <c r="O167" s="60"/>
    </row>
    <row r="168" spans="1:15" x14ac:dyDescent="0.3">
      <c r="A168" s="1">
        <v>1452</v>
      </c>
      <c r="B168" s="1">
        <v>813</v>
      </c>
      <c r="C168" s="1"/>
      <c r="D168" s="15" t="s">
        <v>207</v>
      </c>
      <c r="E168" s="15"/>
      <c r="F168" s="31">
        <v>0</v>
      </c>
      <c r="G168" s="31">
        <v>0</v>
      </c>
      <c r="H168" s="43">
        <v>0</v>
      </c>
      <c r="I168" s="43">
        <v>0</v>
      </c>
      <c r="J168" s="54"/>
      <c r="K168" s="54">
        <f t="shared" si="2"/>
        <v>0</v>
      </c>
      <c r="N168" s="60"/>
      <c r="O168" s="60"/>
    </row>
    <row r="169" spans="1:15" x14ac:dyDescent="0.3">
      <c r="A169" s="1">
        <v>1455</v>
      </c>
      <c r="B169" s="1">
        <v>814</v>
      </c>
      <c r="C169" s="1"/>
      <c r="D169" s="15" t="s">
        <v>208</v>
      </c>
      <c r="E169" s="15"/>
      <c r="F169" s="31">
        <v>-9532.2099999999991</v>
      </c>
      <c r="G169" s="31">
        <v>-9886.23</v>
      </c>
      <c r="H169" s="43">
        <v>-3291.11</v>
      </c>
      <c r="I169" s="43">
        <v>-11440.2</v>
      </c>
      <c r="J169" s="55"/>
      <c r="K169" s="55">
        <f t="shared" si="2"/>
        <v>-34149.75</v>
      </c>
      <c r="N169" s="60"/>
      <c r="O169" s="60"/>
    </row>
    <row r="170" spans="1:15" x14ac:dyDescent="0.3">
      <c r="A170" s="1">
        <v>635</v>
      </c>
      <c r="B170" s="1">
        <v>515</v>
      </c>
      <c r="C170" s="1"/>
      <c r="D170" s="15" t="s">
        <v>156</v>
      </c>
      <c r="E170" s="15"/>
      <c r="F170" s="31">
        <v>-465.66</v>
      </c>
      <c r="G170" s="31">
        <v>-127.98</v>
      </c>
      <c r="H170" s="43">
        <v>-14.22</v>
      </c>
      <c r="I170" s="43">
        <v>0</v>
      </c>
      <c r="J170" s="54"/>
      <c r="K170" s="54">
        <f t="shared" si="2"/>
        <v>-607.86</v>
      </c>
      <c r="N170" s="60"/>
      <c r="O170" s="60"/>
    </row>
    <row r="171" spans="1:15" x14ac:dyDescent="0.3">
      <c r="A171" s="1">
        <v>1456</v>
      </c>
      <c r="B171" s="1">
        <v>816</v>
      </c>
      <c r="C171" s="1"/>
      <c r="D171" s="15" t="s">
        <v>209</v>
      </c>
      <c r="E171" s="15"/>
      <c r="F171" s="31">
        <v>-3684.19</v>
      </c>
      <c r="G171" s="31">
        <v>-2087.54</v>
      </c>
      <c r="H171" s="43">
        <v>-242.4</v>
      </c>
      <c r="I171" s="43">
        <v>-2086.5300000000002</v>
      </c>
      <c r="J171" s="55"/>
      <c r="K171" s="55">
        <f t="shared" si="2"/>
        <v>-8100.66</v>
      </c>
      <c r="N171" s="60"/>
      <c r="O171" s="60"/>
    </row>
    <row r="172" spans="1:15" x14ac:dyDescent="0.3">
      <c r="A172" s="1">
        <v>646</v>
      </c>
      <c r="B172" s="1">
        <v>517</v>
      </c>
      <c r="C172" s="1"/>
      <c r="D172" s="15" t="s">
        <v>157</v>
      </c>
      <c r="E172" s="15"/>
      <c r="F172" s="31">
        <v>-14824.28</v>
      </c>
      <c r="G172" s="31">
        <v>-24280.19</v>
      </c>
      <c r="H172" s="43">
        <v>-181.78</v>
      </c>
      <c r="I172" s="43">
        <v>-74.459999999999994</v>
      </c>
      <c r="J172" s="54"/>
      <c r="K172" s="54">
        <f t="shared" si="2"/>
        <v>-39360.71</v>
      </c>
      <c r="N172" s="60"/>
      <c r="O172" s="60"/>
    </row>
    <row r="173" spans="1:15" x14ac:dyDescent="0.3">
      <c r="A173" s="1">
        <v>1457</v>
      </c>
      <c r="B173" s="1">
        <v>818</v>
      </c>
      <c r="C173" s="1"/>
      <c r="D173" s="15" t="s">
        <v>210</v>
      </c>
      <c r="E173" s="15"/>
      <c r="F173" s="31">
        <v>-900.59</v>
      </c>
      <c r="G173" s="31">
        <v>-2005.84</v>
      </c>
      <c r="H173" s="43">
        <v>-367.51</v>
      </c>
      <c r="I173" s="43">
        <v>-11025.94</v>
      </c>
      <c r="J173" s="55"/>
      <c r="K173" s="55">
        <f t="shared" si="2"/>
        <v>-14299.880000000001</v>
      </c>
      <c r="N173" s="60"/>
      <c r="O173" s="60"/>
    </row>
    <row r="174" spans="1:15" x14ac:dyDescent="0.3">
      <c r="A174" s="1">
        <v>1458</v>
      </c>
      <c r="B174" s="1">
        <v>819</v>
      </c>
      <c r="C174" s="1"/>
      <c r="D174" s="15" t="s">
        <v>211</v>
      </c>
      <c r="E174" s="15"/>
      <c r="F174" s="31">
        <v>-3465.94</v>
      </c>
      <c r="G174" s="31">
        <v>-5934.69</v>
      </c>
      <c r="H174" s="43">
        <v>-1130.79</v>
      </c>
      <c r="I174" s="43">
        <v>-4068.47</v>
      </c>
      <c r="J174" s="54"/>
      <c r="K174" s="54">
        <f t="shared" si="2"/>
        <v>-14599.889999999998</v>
      </c>
      <c r="N174" s="60"/>
      <c r="O174" s="60"/>
    </row>
    <row r="175" spans="1:15" x14ac:dyDescent="0.3">
      <c r="A175" s="1">
        <v>1459</v>
      </c>
      <c r="B175" s="1">
        <v>820</v>
      </c>
      <c r="C175" s="1"/>
      <c r="D175" s="15" t="s">
        <v>212</v>
      </c>
      <c r="E175" s="15"/>
      <c r="F175" s="31">
        <v>-15154.58</v>
      </c>
      <c r="G175" s="31">
        <v>-34235.03</v>
      </c>
      <c r="H175" s="43">
        <v>-2345.83</v>
      </c>
      <c r="I175" s="43">
        <v>-5022.45</v>
      </c>
      <c r="J175" s="55"/>
      <c r="K175" s="55">
        <f t="shared" si="2"/>
        <v>-56757.89</v>
      </c>
      <c r="N175" s="60"/>
      <c r="O175" s="60"/>
    </row>
    <row r="176" spans="1:15" x14ac:dyDescent="0.3">
      <c r="A176" s="1">
        <v>1460</v>
      </c>
      <c r="B176" s="1">
        <v>821</v>
      </c>
      <c r="C176" s="1"/>
      <c r="D176" s="15" t="s">
        <v>213</v>
      </c>
      <c r="E176" s="15"/>
      <c r="F176" s="31">
        <v>-3230.64</v>
      </c>
      <c r="G176" s="31">
        <v>-2852.98</v>
      </c>
      <c r="H176" s="43">
        <v>-1751.53</v>
      </c>
      <c r="I176" s="43">
        <v>-2682.29</v>
      </c>
      <c r="J176" s="54"/>
      <c r="K176" s="54">
        <f t="shared" si="2"/>
        <v>-10517.439999999999</v>
      </c>
      <c r="N176" s="60"/>
      <c r="O176" s="60"/>
    </row>
    <row r="177" spans="1:15" x14ac:dyDescent="0.3">
      <c r="A177" s="1">
        <v>1615</v>
      </c>
      <c r="B177" s="1">
        <v>822</v>
      </c>
      <c r="C177" s="1"/>
      <c r="D177" s="15" t="s">
        <v>214</v>
      </c>
      <c r="E177" s="15"/>
      <c r="F177" s="31">
        <v>0</v>
      </c>
      <c r="G177" s="31">
        <v>0</v>
      </c>
      <c r="H177" s="43">
        <v>0</v>
      </c>
      <c r="I177" s="43">
        <v>0</v>
      </c>
      <c r="J177" s="55"/>
      <c r="K177" s="55">
        <f t="shared" si="2"/>
        <v>0</v>
      </c>
      <c r="N177" s="60"/>
      <c r="O177" s="60"/>
    </row>
    <row r="178" spans="1:15" x14ac:dyDescent="0.3">
      <c r="A178" s="1">
        <v>1461</v>
      </c>
      <c r="B178" s="1">
        <v>823</v>
      </c>
      <c r="C178" s="1"/>
      <c r="D178" s="15" t="s">
        <v>215</v>
      </c>
      <c r="E178" s="15"/>
      <c r="F178" s="31">
        <v>-377.47</v>
      </c>
      <c r="G178" s="31">
        <v>-431.11</v>
      </c>
      <c r="H178" s="43">
        <v>-34.1</v>
      </c>
      <c r="I178" s="43">
        <v>0</v>
      </c>
      <c r="J178" s="54"/>
      <c r="K178" s="54">
        <f t="shared" si="2"/>
        <v>-842.68000000000006</v>
      </c>
      <c r="N178" s="60"/>
      <c r="O178" s="60"/>
    </row>
    <row r="179" spans="1:15" x14ac:dyDescent="0.3">
      <c r="A179" s="1">
        <v>1462</v>
      </c>
      <c r="B179" s="1">
        <v>824</v>
      </c>
      <c r="C179" s="1"/>
      <c r="D179" s="15" t="s">
        <v>216</v>
      </c>
      <c r="E179" s="15"/>
      <c r="F179" s="31">
        <v>0</v>
      </c>
      <c r="G179" s="31">
        <v>0</v>
      </c>
      <c r="H179" s="43">
        <v>0</v>
      </c>
      <c r="I179" s="43">
        <v>0</v>
      </c>
      <c r="J179" s="55"/>
      <c r="K179" s="55">
        <f t="shared" si="2"/>
        <v>0</v>
      </c>
      <c r="N179" s="60"/>
      <c r="O179" s="60"/>
    </row>
    <row r="180" spans="1:15" x14ac:dyDescent="0.3">
      <c r="A180" s="1">
        <v>1464</v>
      </c>
      <c r="B180" s="1">
        <v>825</v>
      </c>
      <c r="C180" s="1"/>
      <c r="D180" s="15" t="s">
        <v>217</v>
      </c>
      <c r="E180" s="15"/>
      <c r="F180" s="31">
        <v>-2071.7800000000002</v>
      </c>
      <c r="G180" s="31">
        <v>-3420.96</v>
      </c>
      <c r="H180" s="43">
        <v>-653.15</v>
      </c>
      <c r="I180" s="43">
        <v>0</v>
      </c>
      <c r="J180" s="54"/>
      <c r="K180" s="54">
        <f t="shared" si="2"/>
        <v>-6145.8899999999994</v>
      </c>
      <c r="N180" s="60"/>
      <c r="O180" s="60"/>
    </row>
    <row r="181" spans="1:15" x14ac:dyDescent="0.3">
      <c r="A181" s="1">
        <v>1465</v>
      </c>
      <c r="B181" s="1">
        <v>826</v>
      </c>
      <c r="C181" s="1"/>
      <c r="D181" s="15" t="s">
        <v>218</v>
      </c>
      <c r="E181" s="15"/>
      <c r="F181" s="31">
        <v>0</v>
      </c>
      <c r="G181" s="31">
        <v>0</v>
      </c>
      <c r="H181" s="43">
        <v>0</v>
      </c>
      <c r="I181" s="43">
        <v>0</v>
      </c>
      <c r="J181" s="55"/>
      <c r="K181" s="55">
        <f t="shared" si="2"/>
        <v>0</v>
      </c>
      <c r="N181" s="60"/>
      <c r="O181" s="60"/>
    </row>
    <row r="182" spans="1:15" x14ac:dyDescent="0.3">
      <c r="A182" s="1">
        <v>703</v>
      </c>
      <c r="B182" s="1">
        <v>528</v>
      </c>
      <c r="C182" s="1"/>
      <c r="D182" s="15" t="s">
        <v>163</v>
      </c>
      <c r="E182" s="15"/>
      <c r="F182" s="31">
        <v>-1594.23</v>
      </c>
      <c r="G182" s="31">
        <v>-1195.2</v>
      </c>
      <c r="H182" s="43">
        <v>0</v>
      </c>
      <c r="I182" s="43">
        <v>-120.04</v>
      </c>
      <c r="J182" s="54"/>
      <c r="K182" s="54">
        <f t="shared" si="2"/>
        <v>-2909.4700000000003</v>
      </c>
      <c r="N182" s="60"/>
      <c r="O182" s="60"/>
    </row>
    <row r="183" spans="1:15" x14ac:dyDescent="0.3">
      <c r="A183" s="1">
        <v>707</v>
      </c>
      <c r="B183" s="1">
        <v>529</v>
      </c>
      <c r="C183" s="1"/>
      <c r="D183" s="15" t="s">
        <v>164</v>
      </c>
      <c r="E183" s="15"/>
      <c r="F183" s="31">
        <v>-1320.25</v>
      </c>
      <c r="G183" s="31">
        <v>-221.96</v>
      </c>
      <c r="H183" s="43">
        <v>0</v>
      </c>
      <c r="I183" s="43">
        <v>-1822.06</v>
      </c>
      <c r="J183" s="55"/>
      <c r="K183" s="55">
        <f t="shared" si="2"/>
        <v>-3364.27</v>
      </c>
      <c r="N183" s="60"/>
      <c r="O183" s="60"/>
    </row>
    <row r="184" spans="1:15" x14ac:dyDescent="0.3">
      <c r="A184" s="1">
        <v>713</v>
      </c>
      <c r="B184" s="1">
        <v>530</v>
      </c>
      <c r="C184" s="1">
        <v>890</v>
      </c>
      <c r="D184" s="15" t="s">
        <v>165</v>
      </c>
      <c r="E184" s="15"/>
      <c r="F184" s="31">
        <v>0</v>
      </c>
      <c r="G184" s="31">
        <v>0</v>
      </c>
      <c r="H184" s="43">
        <v>0</v>
      </c>
      <c r="I184" s="43">
        <v>0</v>
      </c>
      <c r="J184" s="54"/>
      <c r="K184" s="54">
        <f t="shared" si="2"/>
        <v>0</v>
      </c>
      <c r="N184" s="60"/>
      <c r="O184" s="60"/>
    </row>
    <row r="185" spans="1:15" x14ac:dyDescent="0.3">
      <c r="A185" s="1">
        <v>718</v>
      </c>
      <c r="B185" s="1">
        <v>531</v>
      </c>
      <c r="C185" s="1">
        <v>843</v>
      </c>
      <c r="D185" s="15" t="s">
        <v>166</v>
      </c>
      <c r="E185" s="15"/>
      <c r="F185" s="31">
        <v>-12657.65</v>
      </c>
      <c r="G185" s="31">
        <v>-9666.83</v>
      </c>
      <c r="H185" s="43">
        <v>-7616.06</v>
      </c>
      <c r="I185" s="43">
        <v>-20336.490000000002</v>
      </c>
      <c r="J185" s="55"/>
      <c r="K185" s="55">
        <f t="shared" si="2"/>
        <v>-50277.03</v>
      </c>
      <c r="N185" s="60"/>
      <c r="O185" s="60"/>
    </row>
    <row r="186" spans="1:15" x14ac:dyDescent="0.3">
      <c r="A186" s="1">
        <v>722</v>
      </c>
      <c r="B186" s="1">
        <v>532</v>
      </c>
      <c r="C186" s="1"/>
      <c r="D186" s="15" t="s">
        <v>167</v>
      </c>
      <c r="E186" s="15"/>
      <c r="F186" s="31">
        <v>-2041.75</v>
      </c>
      <c r="G186" s="31">
        <v>-1237.95</v>
      </c>
      <c r="H186" s="43">
        <v>-327.14999999999998</v>
      </c>
      <c r="I186" s="43">
        <v>-2008.18</v>
      </c>
      <c r="J186" s="54"/>
      <c r="K186" s="54">
        <f t="shared" si="2"/>
        <v>-5615.03</v>
      </c>
      <c r="N186" s="60"/>
      <c r="O186" s="60"/>
    </row>
    <row r="187" spans="1:15" x14ac:dyDescent="0.3">
      <c r="A187" s="1">
        <v>726</v>
      </c>
      <c r="B187" s="1">
        <v>533</v>
      </c>
      <c r="C187" s="1"/>
      <c r="D187" s="15" t="s">
        <v>168</v>
      </c>
      <c r="E187" s="15"/>
      <c r="F187" s="31">
        <v>-357.84</v>
      </c>
      <c r="G187" s="31">
        <v>-587.73</v>
      </c>
      <c r="H187" s="43">
        <v>-292.38</v>
      </c>
      <c r="I187" s="43">
        <v>-95.84</v>
      </c>
      <c r="J187" s="55"/>
      <c r="K187" s="55">
        <f t="shared" si="2"/>
        <v>-1333.7899999999997</v>
      </c>
      <c r="N187" s="60"/>
      <c r="O187" s="60"/>
    </row>
    <row r="188" spans="1:15" x14ac:dyDescent="0.3">
      <c r="A188" s="1">
        <v>1466</v>
      </c>
      <c r="B188" s="1">
        <v>834</v>
      </c>
      <c r="C188" s="1"/>
      <c r="D188" s="15" t="s">
        <v>219</v>
      </c>
      <c r="E188" s="15"/>
      <c r="F188" s="31">
        <v>0</v>
      </c>
      <c r="G188" s="31">
        <v>0</v>
      </c>
      <c r="H188" s="43">
        <v>0</v>
      </c>
      <c r="I188" s="43">
        <v>0</v>
      </c>
      <c r="J188" s="54"/>
      <c r="K188" s="54">
        <f t="shared" si="2"/>
        <v>0</v>
      </c>
      <c r="N188" s="60"/>
      <c r="O188" s="60"/>
    </row>
    <row r="189" spans="1:15" x14ac:dyDescent="0.3">
      <c r="A189" s="1">
        <v>743</v>
      </c>
      <c r="B189" s="1">
        <v>535</v>
      </c>
      <c r="C189" s="1"/>
      <c r="D189" s="15" t="s">
        <v>169</v>
      </c>
      <c r="E189" s="15"/>
      <c r="F189" s="31">
        <v>-814.91</v>
      </c>
      <c r="G189" s="31">
        <v>-456.51</v>
      </c>
      <c r="H189" s="43">
        <v>-414.85</v>
      </c>
      <c r="I189" s="43">
        <v>-1812.91</v>
      </c>
      <c r="J189" s="55"/>
      <c r="K189" s="55">
        <f t="shared" si="2"/>
        <v>-3499.1800000000003</v>
      </c>
      <c r="N189" s="60"/>
      <c r="O189" s="60"/>
    </row>
    <row r="190" spans="1:15" x14ac:dyDescent="0.3">
      <c r="A190" s="1">
        <v>753</v>
      </c>
      <c r="B190" s="1">
        <v>537</v>
      </c>
      <c r="C190" s="1"/>
      <c r="D190" s="15" t="s">
        <v>170</v>
      </c>
      <c r="E190" s="15"/>
      <c r="F190" s="31">
        <v>-225.94</v>
      </c>
      <c r="G190" s="31">
        <v>-997.89</v>
      </c>
      <c r="H190" s="43">
        <v>-203.74</v>
      </c>
      <c r="I190" s="43">
        <v>-847.44</v>
      </c>
      <c r="J190" s="54"/>
      <c r="K190" s="54">
        <f t="shared" si="2"/>
        <v>-2275.0100000000002</v>
      </c>
      <c r="N190" s="60"/>
      <c r="O190" s="60"/>
    </row>
    <row r="191" spans="1:15" x14ac:dyDescent="0.3">
      <c r="A191" s="1">
        <v>1467</v>
      </c>
      <c r="B191" s="1">
        <v>838</v>
      </c>
      <c r="C191" s="1"/>
      <c r="D191" s="15" t="s">
        <v>220</v>
      </c>
      <c r="E191" s="15"/>
      <c r="F191" s="31">
        <v>0</v>
      </c>
      <c r="G191" s="31">
        <v>0</v>
      </c>
      <c r="H191" s="43">
        <v>0</v>
      </c>
      <c r="I191" s="43">
        <v>0</v>
      </c>
      <c r="J191" s="55"/>
      <c r="K191" s="55">
        <f t="shared" si="2"/>
        <v>0</v>
      </c>
      <c r="N191" s="60"/>
      <c r="O191" s="60"/>
    </row>
    <row r="192" spans="1:15" x14ac:dyDescent="0.3">
      <c r="A192" s="1">
        <v>1468</v>
      </c>
      <c r="B192" s="1">
        <v>839</v>
      </c>
      <c r="C192" s="1"/>
      <c r="D192" s="15" t="s">
        <v>221</v>
      </c>
      <c r="E192" s="15"/>
      <c r="F192" s="31">
        <v>-1923.9</v>
      </c>
      <c r="G192" s="31">
        <v>-2388.09</v>
      </c>
      <c r="H192" s="43">
        <v>-182.56</v>
      </c>
      <c r="I192" s="43">
        <v>-11030.02</v>
      </c>
      <c r="J192" s="54"/>
      <c r="K192" s="54">
        <f t="shared" si="2"/>
        <v>-15524.57</v>
      </c>
      <c r="N192" s="60"/>
      <c r="O192" s="60"/>
    </row>
    <row r="193" spans="1:15" x14ac:dyDescent="0.3">
      <c r="A193" s="1">
        <v>765</v>
      </c>
      <c r="B193" s="1">
        <v>540</v>
      </c>
      <c r="C193" s="1"/>
      <c r="D193" s="15" t="s">
        <v>171</v>
      </c>
      <c r="E193" s="15"/>
      <c r="F193" s="31">
        <v>-9101.11</v>
      </c>
      <c r="G193" s="31">
        <v>-16896.830000000002</v>
      </c>
      <c r="H193" s="43">
        <v>-8691.65</v>
      </c>
      <c r="I193" s="43">
        <v>-13824.29</v>
      </c>
      <c r="J193" s="55"/>
      <c r="K193" s="55">
        <f t="shared" si="2"/>
        <v>-48513.880000000005</v>
      </c>
      <c r="N193" s="60"/>
      <c r="O193" s="60"/>
    </row>
    <row r="194" spans="1:15" x14ac:dyDescent="0.3">
      <c r="A194" s="1">
        <v>774</v>
      </c>
      <c r="B194" s="1">
        <v>541</v>
      </c>
      <c r="C194" s="1">
        <v>843</v>
      </c>
      <c r="D194" s="15" t="s">
        <v>172</v>
      </c>
      <c r="E194" s="15"/>
      <c r="F194" s="31">
        <v>-22273.43</v>
      </c>
      <c r="G194" s="31">
        <v>-33005.160000000003</v>
      </c>
      <c r="H194" s="43">
        <v>-50788.36</v>
      </c>
      <c r="I194" s="43">
        <v>-22670.69</v>
      </c>
      <c r="J194" s="54"/>
      <c r="K194" s="54">
        <f t="shared" si="2"/>
        <v>-128737.64000000001</v>
      </c>
      <c r="N194" s="60"/>
      <c r="O194" s="60"/>
    </row>
    <row r="195" spans="1:15" x14ac:dyDescent="0.3">
      <c r="A195" s="1">
        <v>780</v>
      </c>
      <c r="B195" s="1">
        <v>542</v>
      </c>
      <c r="C195" s="1">
        <v>899</v>
      </c>
      <c r="D195" s="15" t="s">
        <v>173</v>
      </c>
      <c r="E195" s="15"/>
      <c r="F195" s="31">
        <v>-2248.66</v>
      </c>
      <c r="G195" s="31">
        <v>-2673.77</v>
      </c>
      <c r="H195" s="43">
        <v>-620.94000000000005</v>
      </c>
      <c r="I195" s="43">
        <v>-2159.4299999999998</v>
      </c>
      <c r="J195" s="55"/>
      <c r="K195" s="55">
        <f t="shared" si="2"/>
        <v>-7702.8000000000011</v>
      </c>
      <c r="N195" s="60"/>
      <c r="O195" s="60"/>
    </row>
    <row r="196" spans="1:15" x14ac:dyDescent="0.3">
      <c r="A196" s="1">
        <v>789</v>
      </c>
      <c r="B196" s="1">
        <v>544</v>
      </c>
      <c r="C196" s="1"/>
      <c r="D196" s="15" t="s">
        <v>174</v>
      </c>
      <c r="E196" s="15"/>
      <c r="F196" s="31">
        <v>0</v>
      </c>
      <c r="G196" s="31">
        <v>0</v>
      </c>
      <c r="H196" s="43">
        <v>-82.53</v>
      </c>
      <c r="I196" s="43">
        <v>-122.06</v>
      </c>
      <c r="J196" s="54"/>
      <c r="K196" s="54">
        <f t="shared" si="2"/>
        <v>-204.59</v>
      </c>
      <c r="N196" s="60"/>
      <c r="O196" s="60"/>
    </row>
    <row r="197" spans="1:15" x14ac:dyDescent="0.3">
      <c r="A197" s="1">
        <v>795</v>
      </c>
      <c r="B197" s="1">
        <v>545</v>
      </c>
      <c r="C197" s="1"/>
      <c r="D197" s="15" t="s">
        <v>175</v>
      </c>
      <c r="E197" s="15"/>
      <c r="F197" s="31">
        <v>-2276.27</v>
      </c>
      <c r="G197" s="31">
        <v>-1583.81</v>
      </c>
      <c r="H197" s="43">
        <v>-741.76</v>
      </c>
      <c r="I197" s="43">
        <v>-1038.7</v>
      </c>
      <c r="J197" s="55"/>
      <c r="K197" s="55">
        <f t="shared" si="2"/>
        <v>-5640.54</v>
      </c>
      <c r="N197" s="60"/>
      <c r="O197" s="60"/>
    </row>
    <row r="198" spans="1:15" x14ac:dyDescent="0.3">
      <c r="A198" s="1">
        <v>826</v>
      </c>
      <c r="B198" s="1">
        <v>549</v>
      </c>
      <c r="C198" s="1"/>
      <c r="D198" s="15" t="s">
        <v>177</v>
      </c>
      <c r="E198" s="15"/>
      <c r="F198" s="31">
        <v>-5493.64</v>
      </c>
      <c r="G198" s="31">
        <v>-3881.41</v>
      </c>
      <c r="H198" s="43">
        <v>-947.16</v>
      </c>
      <c r="I198" s="43">
        <v>-10044.219999999999</v>
      </c>
      <c r="J198" s="54"/>
      <c r="K198" s="54">
        <f t="shared" si="2"/>
        <v>-20366.43</v>
      </c>
      <c r="N198" s="60"/>
      <c r="O198" s="60"/>
    </row>
    <row r="199" spans="1:15" x14ac:dyDescent="0.3">
      <c r="A199" s="1">
        <v>1500</v>
      </c>
      <c r="B199" s="1">
        <v>850</v>
      </c>
      <c r="C199" s="1"/>
      <c r="D199" s="15" t="s">
        <v>222</v>
      </c>
      <c r="E199" s="15"/>
      <c r="F199" s="31">
        <v>-1350.11</v>
      </c>
      <c r="G199" s="31">
        <v>-1773.89</v>
      </c>
      <c r="H199" s="43">
        <v>-406.57</v>
      </c>
      <c r="I199" s="43">
        <v>-1971.99</v>
      </c>
      <c r="J199" s="55"/>
      <c r="K199" s="55">
        <f t="shared" si="2"/>
        <v>-5502.56</v>
      </c>
      <c r="N199" s="60"/>
      <c r="O199" s="60"/>
    </row>
    <row r="200" spans="1:15" x14ac:dyDescent="0.3">
      <c r="A200" s="1">
        <v>839</v>
      </c>
      <c r="B200" s="1">
        <v>551</v>
      </c>
      <c r="C200" s="1"/>
      <c r="D200" s="15" t="s">
        <v>178</v>
      </c>
      <c r="E200" s="15"/>
      <c r="F200" s="31">
        <v>-1173.81</v>
      </c>
      <c r="G200" s="31">
        <v>-2392.48</v>
      </c>
      <c r="H200" s="43">
        <v>-158.68</v>
      </c>
      <c r="I200" s="43">
        <v>-778.51</v>
      </c>
      <c r="J200" s="54"/>
      <c r="K200" s="54">
        <f t="shared" si="2"/>
        <v>-4503.4799999999996</v>
      </c>
      <c r="N200" s="60"/>
      <c r="O200" s="60"/>
    </row>
    <row r="201" spans="1:15" x14ac:dyDescent="0.3">
      <c r="A201" s="1">
        <v>847</v>
      </c>
      <c r="B201" s="1">
        <v>552</v>
      </c>
      <c r="C201" s="1"/>
      <c r="D201" s="15" t="s">
        <v>179</v>
      </c>
      <c r="E201" s="15"/>
      <c r="F201" s="31">
        <v>0</v>
      </c>
      <c r="G201" s="31">
        <v>-3976.28</v>
      </c>
      <c r="H201" s="43">
        <v>-23.94</v>
      </c>
      <c r="I201" s="43">
        <v>0</v>
      </c>
      <c r="J201" s="55"/>
      <c r="K201" s="55">
        <f t="shared" ref="K201:K264" si="3">SUM(E201:I201)</f>
        <v>-4000.2200000000003</v>
      </c>
      <c r="N201" s="60"/>
      <c r="O201" s="60"/>
    </row>
    <row r="202" spans="1:15" x14ac:dyDescent="0.3">
      <c r="A202" s="1">
        <v>854</v>
      </c>
      <c r="B202" s="1">
        <v>553</v>
      </c>
      <c r="C202" s="1"/>
      <c r="D202" s="15" t="s">
        <v>180</v>
      </c>
      <c r="E202" s="15"/>
      <c r="F202" s="31">
        <v>-5869.45</v>
      </c>
      <c r="G202" s="31">
        <v>-6660.18</v>
      </c>
      <c r="H202" s="43">
        <v>-266.58</v>
      </c>
      <c r="I202" s="43">
        <v>-6952.18</v>
      </c>
      <c r="J202" s="54"/>
      <c r="K202" s="54">
        <f t="shared" si="3"/>
        <v>-19748.39</v>
      </c>
      <c r="N202" s="60"/>
      <c r="O202" s="60"/>
    </row>
    <row r="203" spans="1:15" x14ac:dyDescent="0.3">
      <c r="A203" s="1">
        <v>860</v>
      </c>
      <c r="B203" s="1">
        <v>554</v>
      </c>
      <c r="C203" s="1"/>
      <c r="D203" s="15" t="s">
        <v>181</v>
      </c>
      <c r="E203" s="15"/>
      <c r="F203" s="31">
        <v>-8704.59</v>
      </c>
      <c r="G203" s="31">
        <v>-9267.5300000000007</v>
      </c>
      <c r="H203" s="43">
        <v>-1676.15</v>
      </c>
      <c r="I203" s="43">
        <v>-7973.3</v>
      </c>
      <c r="J203" s="55"/>
      <c r="K203" s="55">
        <f t="shared" si="3"/>
        <v>-27621.570000000003</v>
      </c>
      <c r="N203" s="60"/>
      <c r="O203" s="60"/>
    </row>
    <row r="204" spans="1:15" x14ac:dyDescent="0.3">
      <c r="A204" s="1">
        <v>874</v>
      </c>
      <c r="B204" s="1">
        <v>555</v>
      </c>
      <c r="C204" s="1"/>
      <c r="D204" s="15" t="s">
        <v>182</v>
      </c>
      <c r="E204" s="15"/>
      <c r="F204" s="31">
        <v>-11541.86</v>
      </c>
      <c r="G204" s="31">
        <v>-20456.89</v>
      </c>
      <c r="H204" s="43">
        <v>0</v>
      </c>
      <c r="I204" s="43">
        <v>-10815.09</v>
      </c>
      <c r="J204" s="54"/>
      <c r="K204" s="54">
        <f t="shared" si="3"/>
        <v>-42813.84</v>
      </c>
      <c r="N204" s="60"/>
      <c r="O204" s="60"/>
    </row>
    <row r="205" spans="1:15" x14ac:dyDescent="0.3">
      <c r="A205" s="1">
        <v>1826</v>
      </c>
      <c r="B205" s="1">
        <v>856</v>
      </c>
      <c r="C205" s="1"/>
      <c r="D205" s="15" t="s">
        <v>270</v>
      </c>
      <c r="E205" s="15"/>
      <c r="F205" s="31">
        <v>-7662.3</v>
      </c>
      <c r="G205" s="31">
        <v>-13163.68</v>
      </c>
      <c r="H205" s="43">
        <v>-2200.84</v>
      </c>
      <c r="I205" s="43">
        <v>-10846.3</v>
      </c>
      <c r="J205" s="55"/>
      <c r="K205" s="55">
        <f t="shared" si="3"/>
        <v>-33873.119999999995</v>
      </c>
      <c r="N205" s="60"/>
      <c r="O205" s="60"/>
    </row>
    <row r="206" spans="1:15" x14ac:dyDescent="0.3">
      <c r="A206" s="1">
        <v>888</v>
      </c>
      <c r="B206" s="1">
        <v>557</v>
      </c>
      <c r="C206" s="1"/>
      <c r="D206" s="15" t="s">
        <v>183</v>
      </c>
      <c r="E206" s="15"/>
      <c r="F206" s="31">
        <v>-18968.16</v>
      </c>
      <c r="G206" s="31">
        <v>-21379.759999999998</v>
      </c>
      <c r="H206" s="43">
        <v>-13986.28</v>
      </c>
      <c r="I206" s="43">
        <v>-95.79</v>
      </c>
      <c r="J206" s="54"/>
      <c r="K206" s="54">
        <f t="shared" si="3"/>
        <v>-54429.99</v>
      </c>
      <c r="N206" s="60"/>
      <c r="O206" s="60"/>
    </row>
    <row r="207" spans="1:15" x14ac:dyDescent="0.3">
      <c r="A207" s="1">
        <v>898</v>
      </c>
      <c r="B207" s="1">
        <v>558</v>
      </c>
      <c r="C207" s="1"/>
      <c r="D207" s="15" t="s">
        <v>184</v>
      </c>
      <c r="E207" s="15"/>
      <c r="F207" s="31">
        <v>-5739.62</v>
      </c>
      <c r="G207" s="31">
        <v>-6589.98</v>
      </c>
      <c r="H207" s="43">
        <v>-4531.28</v>
      </c>
      <c r="I207" s="43">
        <v>-2596.33</v>
      </c>
      <c r="J207" s="55"/>
      <c r="K207" s="55">
        <f t="shared" si="3"/>
        <v>-19457.21</v>
      </c>
      <c r="N207" s="60"/>
      <c r="O207" s="60"/>
    </row>
    <row r="208" spans="1:15" x14ac:dyDescent="0.3">
      <c r="A208" s="1">
        <v>905</v>
      </c>
      <c r="B208" s="1">
        <v>559</v>
      </c>
      <c r="C208" s="1"/>
      <c r="D208" s="15" t="s">
        <v>185</v>
      </c>
      <c r="E208" s="15"/>
      <c r="F208" s="31">
        <v>0</v>
      </c>
      <c r="G208" s="31">
        <v>0</v>
      </c>
      <c r="H208" s="43">
        <v>0</v>
      </c>
      <c r="I208" s="43">
        <v>0</v>
      </c>
      <c r="J208" s="54"/>
      <c r="K208" s="54">
        <f t="shared" si="3"/>
        <v>0</v>
      </c>
      <c r="N208" s="60"/>
      <c r="O208" s="60"/>
    </row>
    <row r="209" spans="1:15" x14ac:dyDescent="0.3">
      <c r="A209" s="1">
        <v>913</v>
      </c>
      <c r="B209" s="1">
        <v>560</v>
      </c>
      <c r="C209" s="1"/>
      <c r="D209" s="15" t="s">
        <v>186</v>
      </c>
      <c r="E209" s="15"/>
      <c r="F209" s="31">
        <v>0</v>
      </c>
      <c r="G209" s="31">
        <v>0</v>
      </c>
      <c r="H209" s="43">
        <v>0</v>
      </c>
      <c r="I209" s="43">
        <v>0</v>
      </c>
      <c r="J209" s="55"/>
      <c r="K209" s="55">
        <f t="shared" si="3"/>
        <v>0</v>
      </c>
      <c r="N209" s="60"/>
      <c r="O209" s="60"/>
    </row>
    <row r="210" spans="1:15" x14ac:dyDescent="0.3">
      <c r="A210" s="1">
        <v>922</v>
      </c>
      <c r="B210" s="1">
        <v>561</v>
      </c>
      <c r="C210" s="1"/>
      <c r="D210" s="15" t="s">
        <v>187</v>
      </c>
      <c r="E210" s="15"/>
      <c r="F210" s="31">
        <v>-7788.6</v>
      </c>
      <c r="G210" s="31">
        <v>-4522.28</v>
      </c>
      <c r="H210" s="43">
        <v>-636.64</v>
      </c>
      <c r="I210" s="43">
        <v>-4811.82</v>
      </c>
      <c r="J210" s="54"/>
      <c r="K210" s="54">
        <f t="shared" si="3"/>
        <v>-17759.34</v>
      </c>
      <c r="N210" s="60"/>
      <c r="O210" s="60"/>
    </row>
    <row r="211" spans="1:15" x14ac:dyDescent="0.3">
      <c r="A211" s="1">
        <v>932</v>
      </c>
      <c r="B211" s="1">
        <v>563</v>
      </c>
      <c r="C211" s="1">
        <v>881</v>
      </c>
      <c r="D211" s="15" t="s">
        <v>188</v>
      </c>
      <c r="E211" s="15"/>
      <c r="F211" s="31">
        <v>-65.989999999999995</v>
      </c>
      <c r="G211" s="31">
        <v>0</v>
      </c>
      <c r="H211" s="43">
        <v>0</v>
      </c>
      <c r="I211" s="43">
        <v>0</v>
      </c>
      <c r="J211" s="55"/>
      <c r="K211" s="55">
        <f t="shared" si="3"/>
        <v>-65.989999999999995</v>
      </c>
      <c r="N211" s="60"/>
      <c r="O211" s="60"/>
    </row>
    <row r="212" spans="1:15" x14ac:dyDescent="0.3">
      <c r="A212" s="1">
        <v>936</v>
      </c>
      <c r="B212" s="1">
        <v>564</v>
      </c>
      <c r="C212" s="1"/>
      <c r="D212" s="15" t="s">
        <v>189</v>
      </c>
      <c r="E212" s="15"/>
      <c r="F212" s="31">
        <v>0</v>
      </c>
      <c r="G212" s="31">
        <v>0</v>
      </c>
      <c r="H212" s="43">
        <v>0</v>
      </c>
      <c r="I212" s="43">
        <v>-261.12</v>
      </c>
      <c r="J212" s="54"/>
      <c r="K212" s="54">
        <f t="shared" si="3"/>
        <v>-261.12</v>
      </c>
      <c r="N212" s="60"/>
      <c r="O212" s="60"/>
    </row>
    <row r="213" spans="1:15" x14ac:dyDescent="0.3">
      <c r="A213" s="1">
        <v>944</v>
      </c>
      <c r="B213" s="1">
        <v>565</v>
      </c>
      <c r="C213" s="1"/>
      <c r="D213" s="15" t="s">
        <v>190</v>
      </c>
      <c r="E213" s="15"/>
      <c r="F213" s="31">
        <v>0</v>
      </c>
      <c r="G213" s="31">
        <v>0</v>
      </c>
      <c r="H213" s="43">
        <v>0</v>
      </c>
      <c r="I213" s="43">
        <v>0</v>
      </c>
      <c r="J213" s="55"/>
      <c r="K213" s="55">
        <f t="shared" si="3"/>
        <v>0</v>
      </c>
      <c r="N213" s="60"/>
      <c r="O213" s="60"/>
    </row>
    <row r="214" spans="1:15" x14ac:dyDescent="0.3">
      <c r="A214" s="1">
        <v>1469</v>
      </c>
      <c r="B214" s="1">
        <v>867</v>
      </c>
      <c r="C214" s="1"/>
      <c r="D214" s="15" t="s">
        <v>223</v>
      </c>
      <c r="E214" s="15"/>
      <c r="F214" s="31">
        <v>-2119.9699999999998</v>
      </c>
      <c r="G214" s="31">
        <v>-2338.42</v>
      </c>
      <c r="H214" s="43">
        <v>-338.38</v>
      </c>
      <c r="I214" s="43">
        <v>-1176.3499999999999</v>
      </c>
      <c r="J214" s="54"/>
      <c r="K214" s="54">
        <f t="shared" si="3"/>
        <v>-5973.119999999999</v>
      </c>
      <c r="N214" s="60"/>
      <c r="O214" s="60"/>
    </row>
    <row r="215" spans="1:15" x14ac:dyDescent="0.3">
      <c r="A215" s="1">
        <v>951</v>
      </c>
      <c r="B215" s="1">
        <v>568</v>
      </c>
      <c r="C215" s="1"/>
      <c r="D215" s="15" t="s">
        <v>191</v>
      </c>
      <c r="E215" s="15"/>
      <c r="F215" s="31">
        <v>-226.28</v>
      </c>
      <c r="G215" s="31">
        <v>-282.63</v>
      </c>
      <c r="H215" s="43">
        <v>-117.84</v>
      </c>
      <c r="I215" s="43">
        <v>-254.41</v>
      </c>
      <c r="J215" s="55"/>
      <c r="K215" s="55">
        <f t="shared" si="3"/>
        <v>-881.16</v>
      </c>
      <c r="N215" s="60"/>
      <c r="O215" s="60"/>
    </row>
    <row r="216" spans="1:15" x14ac:dyDescent="0.3">
      <c r="A216" s="1">
        <v>957</v>
      </c>
      <c r="B216" s="1">
        <v>570</v>
      </c>
      <c r="C216" s="1">
        <v>848</v>
      </c>
      <c r="D216" s="15" t="s">
        <v>192</v>
      </c>
      <c r="E216" s="15"/>
      <c r="F216" s="31">
        <v>-1887.38</v>
      </c>
      <c r="G216" s="31">
        <v>-2556.61</v>
      </c>
      <c r="H216" s="43">
        <v>-362.57</v>
      </c>
      <c r="I216" s="43">
        <v>-2496.15</v>
      </c>
      <c r="J216" s="54"/>
      <c r="K216" s="54">
        <f t="shared" si="3"/>
        <v>-7302.7099999999991</v>
      </c>
      <c r="N216" s="60"/>
      <c r="O216" s="60"/>
    </row>
    <row r="217" spans="1:15" x14ac:dyDescent="0.3">
      <c r="A217" s="1">
        <v>1733</v>
      </c>
      <c r="B217" s="1">
        <v>871</v>
      </c>
      <c r="C217" s="1"/>
      <c r="D217" s="15" t="s">
        <v>253</v>
      </c>
      <c r="E217" s="15"/>
      <c r="F217" s="31">
        <v>-11161.42</v>
      </c>
      <c r="G217" s="31">
        <v>-19607.599999999999</v>
      </c>
      <c r="H217" s="43">
        <v>-2751.39</v>
      </c>
      <c r="I217" s="43">
        <v>-292.75</v>
      </c>
      <c r="J217" s="55"/>
      <c r="K217" s="55">
        <f t="shared" si="3"/>
        <v>-33813.159999999996</v>
      </c>
      <c r="N217" s="60"/>
      <c r="O217" s="60"/>
    </row>
    <row r="218" spans="1:15" x14ac:dyDescent="0.3">
      <c r="A218" s="1">
        <v>969</v>
      </c>
      <c r="B218" s="1">
        <v>572</v>
      </c>
      <c r="C218" s="1"/>
      <c r="D218" s="15" t="s">
        <v>193</v>
      </c>
      <c r="E218" s="15"/>
      <c r="F218" s="31">
        <v>0</v>
      </c>
      <c r="G218" s="31">
        <v>0</v>
      </c>
      <c r="H218" s="43">
        <v>0</v>
      </c>
      <c r="I218" s="43">
        <v>0</v>
      </c>
      <c r="J218" s="54"/>
      <c r="K218" s="54">
        <f t="shared" si="3"/>
        <v>0</v>
      </c>
      <c r="N218" s="60"/>
      <c r="O218" s="60"/>
    </row>
    <row r="219" spans="1:15" x14ac:dyDescent="0.3">
      <c r="A219" s="1">
        <v>1498</v>
      </c>
      <c r="B219" s="1">
        <v>873</v>
      </c>
      <c r="C219" s="1"/>
      <c r="D219" s="15" t="s">
        <v>224</v>
      </c>
      <c r="E219" s="15"/>
      <c r="F219" s="31">
        <v>-6766.58</v>
      </c>
      <c r="G219" s="31">
        <v>-7307.88</v>
      </c>
      <c r="H219" s="43">
        <v>-2249.37</v>
      </c>
      <c r="I219" s="43">
        <v>-7507.95</v>
      </c>
      <c r="J219" s="55"/>
      <c r="K219" s="55">
        <f t="shared" si="3"/>
        <v>-23831.78</v>
      </c>
      <c r="N219" s="60"/>
      <c r="O219" s="60"/>
    </row>
    <row r="220" spans="1:15" x14ac:dyDescent="0.3">
      <c r="A220" s="1">
        <v>976</v>
      </c>
      <c r="B220" s="1">
        <v>574</v>
      </c>
      <c r="C220" s="1"/>
      <c r="D220" s="15" t="s">
        <v>194</v>
      </c>
      <c r="E220" s="15"/>
      <c r="F220" s="31">
        <v>-207.39</v>
      </c>
      <c r="G220" s="31">
        <v>0</v>
      </c>
      <c r="H220" s="43">
        <v>0</v>
      </c>
      <c r="I220" s="43">
        <v>0</v>
      </c>
      <c r="J220" s="54"/>
      <c r="K220" s="54">
        <f t="shared" si="3"/>
        <v>-207.39</v>
      </c>
      <c r="N220" s="60"/>
      <c r="O220" s="60"/>
    </row>
    <row r="221" spans="1:15" x14ac:dyDescent="0.3">
      <c r="A221" s="1">
        <v>984</v>
      </c>
      <c r="B221" s="1">
        <v>575</v>
      </c>
      <c r="C221" s="1"/>
      <c r="D221" s="15" t="s">
        <v>195</v>
      </c>
      <c r="E221" s="15"/>
      <c r="F221" s="31">
        <v>-18921.060000000001</v>
      </c>
      <c r="G221" s="31">
        <v>-22304.97</v>
      </c>
      <c r="H221" s="43">
        <v>-5344.27</v>
      </c>
      <c r="I221" s="43">
        <v>-18164.599999999999</v>
      </c>
      <c r="J221" s="55"/>
      <c r="K221" s="55">
        <f t="shared" si="3"/>
        <v>-64734.9</v>
      </c>
      <c r="N221" s="60"/>
      <c r="O221" s="60"/>
    </row>
    <row r="222" spans="1:15" x14ac:dyDescent="0.3">
      <c r="A222" s="1">
        <v>1480</v>
      </c>
      <c r="B222" s="1">
        <v>878</v>
      </c>
      <c r="C222" s="1"/>
      <c r="D222" s="15" t="s">
        <v>225</v>
      </c>
      <c r="E222" s="15"/>
      <c r="F222" s="31">
        <v>0</v>
      </c>
      <c r="G222" s="31">
        <v>0</v>
      </c>
      <c r="H222" s="43">
        <v>0</v>
      </c>
      <c r="I222" s="43">
        <v>0</v>
      </c>
      <c r="J222" s="54"/>
      <c r="K222" s="54">
        <f t="shared" si="3"/>
        <v>0</v>
      </c>
      <c r="N222" s="60"/>
      <c r="O222" s="60"/>
    </row>
    <row r="223" spans="1:15" x14ac:dyDescent="0.3">
      <c r="A223" s="1">
        <v>551</v>
      </c>
      <c r="B223" s="1">
        <v>501</v>
      </c>
      <c r="C223" s="1"/>
      <c r="D223" s="15" t="s">
        <v>145</v>
      </c>
      <c r="E223" s="15"/>
      <c r="F223" s="31">
        <v>-3043.23</v>
      </c>
      <c r="G223" s="31">
        <v>-4091.13</v>
      </c>
      <c r="H223" s="43">
        <v>-699.12</v>
      </c>
      <c r="I223" s="43">
        <v>-1881.48</v>
      </c>
      <c r="J223" s="55"/>
      <c r="K223" s="55">
        <f t="shared" si="3"/>
        <v>-9714.9600000000009</v>
      </c>
      <c r="N223" s="60"/>
      <c r="O223" s="60"/>
    </row>
    <row r="224" spans="1:15" x14ac:dyDescent="0.3">
      <c r="A224" s="1">
        <v>570</v>
      </c>
      <c r="B224" s="1">
        <v>504</v>
      </c>
      <c r="C224" s="1"/>
      <c r="D224" s="15" t="s">
        <v>147</v>
      </c>
      <c r="E224" s="15"/>
      <c r="F224" s="31">
        <v>-1060.78</v>
      </c>
      <c r="G224" s="31">
        <v>-267.60000000000002</v>
      </c>
      <c r="H224" s="43">
        <v>-841.23</v>
      </c>
      <c r="I224" s="43">
        <v>-400.22</v>
      </c>
      <c r="J224" s="54"/>
      <c r="K224" s="54">
        <f t="shared" si="3"/>
        <v>-2569.83</v>
      </c>
      <c r="N224" s="60"/>
      <c r="O224" s="60"/>
    </row>
    <row r="225" spans="1:15" x14ac:dyDescent="0.3">
      <c r="A225" s="1">
        <v>626</v>
      </c>
      <c r="B225" s="1">
        <v>512</v>
      </c>
      <c r="C225" s="1"/>
      <c r="D225" s="15" t="s">
        <v>153</v>
      </c>
      <c r="E225" s="15"/>
      <c r="F225" s="31">
        <v>-1720.29</v>
      </c>
      <c r="G225" s="31">
        <v>-1901.61</v>
      </c>
      <c r="H225" s="43">
        <v>0</v>
      </c>
      <c r="I225" s="43">
        <v>-1043.3</v>
      </c>
      <c r="J225" s="55"/>
      <c r="K225" s="55">
        <f t="shared" si="3"/>
        <v>-4665.2</v>
      </c>
      <c r="N225" s="60"/>
      <c r="O225" s="60"/>
    </row>
    <row r="226" spans="1:15" x14ac:dyDescent="0.3">
      <c r="A226" s="1">
        <v>628</v>
      </c>
      <c r="B226" s="1">
        <v>513</v>
      </c>
      <c r="C226" s="1"/>
      <c r="D226" s="15" t="s">
        <v>154</v>
      </c>
      <c r="E226" s="15"/>
      <c r="F226" s="31">
        <v>0</v>
      </c>
      <c r="G226" s="31">
        <v>0</v>
      </c>
      <c r="H226" s="43">
        <v>0</v>
      </c>
      <c r="I226" s="43">
        <v>0</v>
      </c>
      <c r="J226" s="54"/>
      <c r="K226" s="54">
        <f t="shared" si="3"/>
        <v>0</v>
      </c>
      <c r="N226" s="60"/>
      <c r="O226" s="60"/>
    </row>
    <row r="227" spans="1:15" x14ac:dyDescent="0.3">
      <c r="A227" s="1">
        <v>633</v>
      </c>
      <c r="B227" s="1">
        <v>514</v>
      </c>
      <c r="C227" s="1">
        <v>848</v>
      </c>
      <c r="D227" s="15" t="s">
        <v>155</v>
      </c>
      <c r="E227" s="15"/>
      <c r="F227" s="31">
        <v>-743.03</v>
      </c>
      <c r="G227" s="31">
        <v>-791.18</v>
      </c>
      <c r="H227" s="43">
        <v>-513.48</v>
      </c>
      <c r="I227" s="43">
        <v>-885.25</v>
      </c>
      <c r="J227" s="55"/>
      <c r="K227" s="55">
        <f t="shared" si="3"/>
        <v>-2932.94</v>
      </c>
      <c r="N227" s="60"/>
      <c r="O227" s="60"/>
    </row>
    <row r="228" spans="1:15" x14ac:dyDescent="0.3">
      <c r="A228" s="1">
        <v>662</v>
      </c>
      <c r="B228" s="1">
        <v>519</v>
      </c>
      <c r="C228" s="1">
        <v>877</v>
      </c>
      <c r="D228" s="15" t="s">
        <v>158</v>
      </c>
      <c r="E228" s="15"/>
      <c r="F228" s="31">
        <v>-1414.08</v>
      </c>
      <c r="G228" s="31">
        <v>0</v>
      </c>
      <c r="H228" s="43">
        <v>0</v>
      </c>
      <c r="I228" s="43">
        <v>0</v>
      </c>
      <c r="J228" s="54"/>
      <c r="K228" s="54">
        <f t="shared" si="3"/>
        <v>-1414.08</v>
      </c>
      <c r="N228" s="60"/>
      <c r="O228" s="60"/>
    </row>
    <row r="229" spans="1:15" x14ac:dyDescent="0.3">
      <c r="A229" s="1">
        <v>664</v>
      </c>
      <c r="B229" s="1">
        <v>520</v>
      </c>
      <c r="C229" s="1">
        <v>899</v>
      </c>
      <c r="D229" s="15" t="s">
        <v>159</v>
      </c>
      <c r="E229" s="15"/>
      <c r="F229" s="31">
        <v>-770.19</v>
      </c>
      <c r="G229" s="31">
        <v>-2393.61</v>
      </c>
      <c r="H229" s="43">
        <v>-853.22</v>
      </c>
      <c r="I229" s="43">
        <v>-1100.81</v>
      </c>
      <c r="J229" s="55"/>
      <c r="K229" s="55">
        <f t="shared" si="3"/>
        <v>-5117.83</v>
      </c>
      <c r="N229" s="60"/>
      <c r="O229" s="60"/>
    </row>
    <row r="230" spans="1:15" x14ac:dyDescent="0.3">
      <c r="A230" s="1">
        <v>681</v>
      </c>
      <c r="B230" s="1">
        <v>523</v>
      </c>
      <c r="C230" s="1"/>
      <c r="D230" s="15" t="s">
        <v>160</v>
      </c>
      <c r="E230" s="15"/>
      <c r="F230" s="31">
        <v>-1888.67</v>
      </c>
      <c r="G230" s="31">
        <v>-6976.06</v>
      </c>
      <c r="H230" s="43">
        <v>-4625.5200000000004</v>
      </c>
      <c r="I230" s="43">
        <v>-4549.8999999999996</v>
      </c>
      <c r="J230" s="54"/>
      <c r="K230" s="54">
        <f t="shared" si="3"/>
        <v>-18040.150000000001</v>
      </c>
      <c r="N230" s="60"/>
      <c r="O230" s="60"/>
    </row>
    <row r="231" spans="1:15" x14ac:dyDescent="0.3">
      <c r="A231" s="1">
        <v>685</v>
      </c>
      <c r="B231" s="1">
        <v>524</v>
      </c>
      <c r="C231" s="1"/>
      <c r="D231" s="15" t="s">
        <v>161</v>
      </c>
      <c r="E231" s="15"/>
      <c r="F231" s="31">
        <v>-363.3</v>
      </c>
      <c r="G231" s="31">
        <v>-271.67</v>
      </c>
      <c r="H231" s="43">
        <v>-355.17</v>
      </c>
      <c r="I231" s="43">
        <v>-675.03</v>
      </c>
      <c r="J231" s="55"/>
      <c r="K231" s="55">
        <f t="shared" si="3"/>
        <v>-1665.17</v>
      </c>
      <c r="N231" s="60"/>
      <c r="O231" s="60"/>
    </row>
    <row r="232" spans="1:15" x14ac:dyDescent="0.3">
      <c r="A232" s="1">
        <v>1997</v>
      </c>
      <c r="B232" s="1">
        <v>889</v>
      </c>
      <c r="C232" s="1"/>
      <c r="D232" s="15" t="s">
        <v>278</v>
      </c>
      <c r="E232" s="15"/>
      <c r="F232" s="31">
        <v>-799.17</v>
      </c>
      <c r="G232" s="31">
        <v>-1548.32</v>
      </c>
      <c r="H232" s="43">
        <v>-120.92</v>
      </c>
      <c r="I232" s="43">
        <v>-1122.43</v>
      </c>
      <c r="J232" s="54"/>
      <c r="K232" s="54">
        <f t="shared" si="3"/>
        <v>-3590.84</v>
      </c>
      <c r="N232" s="60"/>
      <c r="O232" s="60"/>
    </row>
    <row r="233" spans="1:15" x14ac:dyDescent="0.3">
      <c r="A233" s="1">
        <v>1662</v>
      </c>
      <c r="B233" s="1">
        <v>374</v>
      </c>
      <c r="C233" s="1"/>
      <c r="D233" s="15" t="s">
        <v>247</v>
      </c>
      <c r="E233" s="15"/>
      <c r="F233" s="31">
        <v>-34739.42</v>
      </c>
      <c r="G233" s="31">
        <v>-18173.349999999999</v>
      </c>
      <c r="H233" s="43">
        <v>-24068.63</v>
      </c>
      <c r="I233" s="43">
        <v>-8066.23</v>
      </c>
      <c r="J233" s="55"/>
      <c r="K233" s="55">
        <f t="shared" si="3"/>
        <v>-85047.62999999999</v>
      </c>
      <c r="N233" s="60"/>
      <c r="O233" s="60"/>
    </row>
    <row r="234" spans="1:15" x14ac:dyDescent="0.3">
      <c r="A234" s="1">
        <v>416</v>
      </c>
      <c r="B234" s="1">
        <v>381</v>
      </c>
      <c r="C234" s="1"/>
      <c r="D234" s="15" t="s">
        <v>107</v>
      </c>
      <c r="E234" s="15"/>
      <c r="F234" s="31">
        <v>-17526.2</v>
      </c>
      <c r="G234" s="31">
        <v>-16079.87</v>
      </c>
      <c r="H234" s="43">
        <v>-1302.1400000000001</v>
      </c>
      <c r="I234" s="43">
        <v>-12566.9</v>
      </c>
      <c r="J234" s="54"/>
      <c r="K234" s="54">
        <f t="shared" si="3"/>
        <v>-47475.11</v>
      </c>
      <c r="N234" s="60"/>
      <c r="O234" s="60"/>
    </row>
    <row r="235" spans="1:15" x14ac:dyDescent="0.3">
      <c r="A235" s="1">
        <v>427</v>
      </c>
      <c r="B235" s="1">
        <v>383</v>
      </c>
      <c r="C235" s="1"/>
      <c r="D235" s="15" t="s">
        <v>108</v>
      </c>
      <c r="E235" s="15"/>
      <c r="F235" s="31">
        <v>0</v>
      </c>
      <c r="G235" s="31">
        <v>0</v>
      </c>
      <c r="H235" s="43">
        <v>0</v>
      </c>
      <c r="I235" s="43">
        <v>0</v>
      </c>
      <c r="J235" s="55"/>
      <c r="K235" s="55">
        <f t="shared" si="3"/>
        <v>0</v>
      </c>
      <c r="N235" s="60"/>
      <c r="O235" s="60"/>
    </row>
    <row r="236" spans="1:15" x14ac:dyDescent="0.3">
      <c r="A236" s="1">
        <v>1996</v>
      </c>
      <c r="B236" s="1">
        <v>386</v>
      </c>
      <c r="C236" s="1"/>
      <c r="D236" s="15" t="s">
        <v>277</v>
      </c>
      <c r="E236" s="15"/>
      <c r="F236" s="31">
        <v>-1178.1500000000001</v>
      </c>
      <c r="G236" s="31">
        <v>-460.65</v>
      </c>
      <c r="H236" s="43">
        <v>-47.7</v>
      </c>
      <c r="I236" s="43">
        <v>-241.45</v>
      </c>
      <c r="J236" s="54"/>
      <c r="K236" s="54">
        <f t="shared" si="3"/>
        <v>-1927.9500000000003</v>
      </c>
      <c r="N236" s="60"/>
      <c r="O236" s="60"/>
    </row>
    <row r="237" spans="1:15" x14ac:dyDescent="0.3">
      <c r="A237" s="1">
        <v>1359</v>
      </c>
      <c r="B237" s="1">
        <v>388</v>
      </c>
      <c r="C237" s="1"/>
      <c r="D237" s="15" t="s">
        <v>109</v>
      </c>
      <c r="E237" s="15"/>
      <c r="F237" s="31">
        <v>0</v>
      </c>
      <c r="G237" s="31">
        <v>0</v>
      </c>
      <c r="H237" s="43">
        <v>0</v>
      </c>
      <c r="I237" s="43">
        <v>0</v>
      </c>
      <c r="J237" s="55"/>
      <c r="K237" s="55">
        <f t="shared" si="3"/>
        <v>0</v>
      </c>
      <c r="N237" s="60"/>
      <c r="O237" s="60"/>
    </row>
    <row r="238" spans="1:15" x14ac:dyDescent="0.3">
      <c r="A238" s="1">
        <v>434</v>
      </c>
      <c r="B238" s="1">
        <v>389</v>
      </c>
      <c r="C238" s="1"/>
      <c r="D238" s="15" t="s">
        <v>110</v>
      </c>
      <c r="E238" s="15"/>
      <c r="F238" s="31">
        <v>0</v>
      </c>
      <c r="G238" s="31">
        <v>0</v>
      </c>
      <c r="H238" s="43">
        <v>0</v>
      </c>
      <c r="I238" s="43">
        <v>0</v>
      </c>
      <c r="J238" s="54"/>
      <c r="K238" s="54">
        <f t="shared" si="3"/>
        <v>0</v>
      </c>
      <c r="N238" s="60"/>
      <c r="O238" s="60"/>
    </row>
    <row r="239" spans="1:15" x14ac:dyDescent="0.3">
      <c r="A239" s="1">
        <v>436</v>
      </c>
      <c r="B239" s="1">
        <v>392</v>
      </c>
      <c r="C239" s="1"/>
      <c r="D239" s="15" t="s">
        <v>111</v>
      </c>
      <c r="E239" s="15"/>
      <c r="F239" s="31">
        <v>0</v>
      </c>
      <c r="G239" s="31">
        <v>0</v>
      </c>
      <c r="H239" s="43">
        <v>0</v>
      </c>
      <c r="I239" s="43">
        <v>0</v>
      </c>
      <c r="J239" s="55"/>
      <c r="K239" s="55">
        <f t="shared" si="3"/>
        <v>0</v>
      </c>
      <c r="N239" s="60"/>
      <c r="O239" s="60"/>
    </row>
    <row r="240" spans="1:15" x14ac:dyDescent="0.3">
      <c r="A240" s="1">
        <v>440</v>
      </c>
      <c r="B240" s="1">
        <v>401</v>
      </c>
      <c r="C240" s="1">
        <v>893</v>
      </c>
      <c r="D240" s="15" t="s">
        <v>112</v>
      </c>
      <c r="E240" s="15"/>
      <c r="F240" s="31">
        <v>0</v>
      </c>
      <c r="G240" s="31">
        <v>0</v>
      </c>
      <c r="H240" s="43">
        <v>0</v>
      </c>
      <c r="I240" s="43">
        <v>0</v>
      </c>
      <c r="J240" s="54"/>
      <c r="K240" s="54">
        <f t="shared" si="3"/>
        <v>0</v>
      </c>
      <c r="N240" s="60"/>
      <c r="O240" s="60"/>
    </row>
    <row r="241" spans="1:15" x14ac:dyDescent="0.3">
      <c r="A241" s="1">
        <v>444</v>
      </c>
      <c r="B241" s="1">
        <v>403</v>
      </c>
      <c r="C241" s="1"/>
      <c r="D241" s="15" t="s">
        <v>114</v>
      </c>
      <c r="E241" s="15"/>
      <c r="F241" s="31">
        <v>-4779.58</v>
      </c>
      <c r="G241" s="31">
        <v>-4799.82</v>
      </c>
      <c r="H241" s="43">
        <v>-3955.74</v>
      </c>
      <c r="I241" s="43">
        <v>-8369.68</v>
      </c>
      <c r="J241" s="55"/>
      <c r="K241" s="55">
        <f t="shared" si="3"/>
        <v>-21904.82</v>
      </c>
      <c r="N241" s="60"/>
      <c r="O241" s="60"/>
    </row>
    <row r="242" spans="1:15" x14ac:dyDescent="0.3">
      <c r="A242" s="1">
        <v>442</v>
      </c>
      <c r="B242" s="1">
        <v>402</v>
      </c>
      <c r="C242" s="1">
        <v>898</v>
      </c>
      <c r="D242" s="15" t="s">
        <v>113</v>
      </c>
      <c r="E242" s="15"/>
      <c r="F242" s="31">
        <v>0</v>
      </c>
      <c r="G242" s="31">
        <v>0</v>
      </c>
      <c r="H242" s="43">
        <v>0</v>
      </c>
      <c r="I242" s="43">
        <v>0</v>
      </c>
      <c r="J242" s="54"/>
      <c r="K242" s="54">
        <f t="shared" si="3"/>
        <v>0</v>
      </c>
      <c r="N242" s="60"/>
      <c r="O242" s="60"/>
    </row>
    <row r="243" spans="1:15" x14ac:dyDescent="0.3">
      <c r="A243" s="1">
        <v>456</v>
      </c>
      <c r="B243" s="1">
        <v>405</v>
      </c>
      <c r="C243" s="1">
        <v>891</v>
      </c>
      <c r="D243" s="15" t="s">
        <v>115</v>
      </c>
      <c r="E243" s="15"/>
      <c r="F243" s="31">
        <v>0</v>
      </c>
      <c r="G243" s="31">
        <v>0</v>
      </c>
      <c r="H243" s="43">
        <v>0</v>
      </c>
      <c r="I243" s="43">
        <v>0</v>
      </c>
      <c r="J243" s="55"/>
      <c r="K243" s="55">
        <f t="shared" si="3"/>
        <v>0</v>
      </c>
      <c r="N243" s="60"/>
      <c r="O243" s="60"/>
    </row>
    <row r="244" spans="1:15" x14ac:dyDescent="0.3">
      <c r="A244" s="1">
        <v>1738</v>
      </c>
      <c r="B244" s="1">
        <v>378</v>
      </c>
      <c r="C244" s="1"/>
      <c r="D244" s="15" t="s">
        <v>288</v>
      </c>
      <c r="E244" s="15"/>
      <c r="F244" s="31">
        <v>-960.07</v>
      </c>
      <c r="G244" s="31">
        <v>-1697.65</v>
      </c>
      <c r="H244" s="43">
        <v>-162.53</v>
      </c>
      <c r="I244" s="43">
        <v>-1396.52</v>
      </c>
      <c r="J244" s="54"/>
      <c r="K244" s="54">
        <f t="shared" si="3"/>
        <v>-4216.7700000000004</v>
      </c>
      <c r="N244" s="60"/>
      <c r="O244" s="60"/>
    </row>
    <row r="245" spans="1:15" x14ac:dyDescent="0.3">
      <c r="A245" s="1">
        <v>462</v>
      </c>
      <c r="B245" s="1">
        <v>420</v>
      </c>
      <c r="C245" s="1"/>
      <c r="D245" s="15" t="s">
        <v>116</v>
      </c>
      <c r="E245" s="15"/>
      <c r="F245" s="31">
        <v>0</v>
      </c>
      <c r="G245" s="31">
        <v>0</v>
      </c>
      <c r="H245" s="43">
        <v>0</v>
      </c>
      <c r="I245" s="43">
        <v>0</v>
      </c>
      <c r="J245" s="55"/>
      <c r="K245" s="55">
        <f t="shared" si="3"/>
        <v>0</v>
      </c>
      <c r="N245" s="60"/>
      <c r="O245" s="60"/>
    </row>
    <row r="246" spans="1:15" x14ac:dyDescent="0.3">
      <c r="A246" s="1">
        <v>464</v>
      </c>
      <c r="B246" s="1">
        <v>424</v>
      </c>
      <c r="C246" s="1"/>
      <c r="D246" s="15" t="s">
        <v>117</v>
      </c>
      <c r="E246" s="15"/>
      <c r="F246" s="31">
        <v>0</v>
      </c>
      <c r="G246" s="31">
        <v>0</v>
      </c>
      <c r="H246" s="43">
        <v>0</v>
      </c>
      <c r="I246" s="43">
        <v>0</v>
      </c>
      <c r="J246" s="54"/>
      <c r="K246" s="54">
        <f t="shared" si="3"/>
        <v>0</v>
      </c>
      <c r="N246" s="60"/>
      <c r="O246" s="60"/>
    </row>
    <row r="247" spans="1:15" x14ac:dyDescent="0.3">
      <c r="A247" s="1">
        <v>465</v>
      </c>
      <c r="B247" s="1">
        <v>426</v>
      </c>
      <c r="C247" s="1"/>
      <c r="D247" s="15" t="s">
        <v>118</v>
      </c>
      <c r="E247" s="15"/>
      <c r="F247" s="31">
        <v>0</v>
      </c>
      <c r="G247" s="31">
        <v>0</v>
      </c>
      <c r="H247" s="43">
        <v>0</v>
      </c>
      <c r="I247" s="43">
        <v>0</v>
      </c>
      <c r="J247" s="55"/>
      <c r="K247" s="55">
        <f t="shared" si="3"/>
        <v>0</v>
      </c>
      <c r="N247" s="60"/>
      <c r="O247" s="60"/>
    </row>
    <row r="248" spans="1:15" x14ac:dyDescent="0.3">
      <c r="A248" s="1">
        <v>466</v>
      </c>
      <c r="B248" s="1">
        <v>430</v>
      </c>
      <c r="C248" s="1">
        <v>891</v>
      </c>
      <c r="D248" s="15" t="s">
        <v>119</v>
      </c>
      <c r="E248" s="15"/>
      <c r="F248" s="31">
        <v>0</v>
      </c>
      <c r="G248" s="31">
        <v>0</v>
      </c>
      <c r="H248" s="43">
        <v>0</v>
      </c>
      <c r="I248" s="43">
        <v>0</v>
      </c>
      <c r="J248" s="54"/>
      <c r="K248" s="54">
        <f t="shared" si="3"/>
        <v>0</v>
      </c>
      <c r="N248" s="60"/>
      <c r="O248" s="60"/>
    </row>
    <row r="249" spans="1:15" x14ac:dyDescent="0.3">
      <c r="A249" s="1">
        <v>468</v>
      </c>
      <c r="B249" s="1">
        <v>431</v>
      </c>
      <c r="C249" s="1">
        <v>891</v>
      </c>
      <c r="D249" s="15" t="s">
        <v>120</v>
      </c>
      <c r="E249" s="15"/>
      <c r="F249" s="31">
        <v>0</v>
      </c>
      <c r="G249" s="31">
        <v>0</v>
      </c>
      <c r="H249" s="43">
        <v>0</v>
      </c>
      <c r="I249" s="43">
        <v>0</v>
      </c>
      <c r="J249" s="55"/>
      <c r="K249" s="55">
        <f t="shared" si="3"/>
        <v>0</v>
      </c>
      <c r="N249" s="60"/>
      <c r="O249" s="60"/>
    </row>
    <row r="250" spans="1:15" x14ac:dyDescent="0.3">
      <c r="A250" s="1">
        <v>470</v>
      </c>
      <c r="B250" s="1">
        <v>436</v>
      </c>
      <c r="C250" s="1"/>
      <c r="D250" s="15" t="s">
        <v>121</v>
      </c>
      <c r="E250" s="15"/>
      <c r="F250" s="31">
        <v>0</v>
      </c>
      <c r="G250" s="31">
        <v>0</v>
      </c>
      <c r="H250" s="43">
        <v>0</v>
      </c>
      <c r="I250" s="43">
        <v>0</v>
      </c>
      <c r="J250" s="54"/>
      <c r="K250" s="54">
        <f t="shared" si="3"/>
        <v>0</v>
      </c>
      <c r="N250" s="60"/>
      <c r="O250" s="60"/>
    </row>
    <row r="251" spans="1:15" x14ac:dyDescent="0.3">
      <c r="A251" s="1">
        <v>471</v>
      </c>
      <c r="B251" s="1">
        <v>438</v>
      </c>
      <c r="C251" s="1"/>
      <c r="D251" s="15" t="s">
        <v>122</v>
      </c>
      <c r="E251" s="15"/>
      <c r="F251" s="31">
        <v>0</v>
      </c>
      <c r="G251" s="31">
        <v>0</v>
      </c>
      <c r="H251" s="43">
        <v>0</v>
      </c>
      <c r="I251" s="43">
        <v>0</v>
      </c>
      <c r="J251" s="55"/>
      <c r="K251" s="55">
        <f t="shared" si="3"/>
        <v>0</v>
      </c>
      <c r="N251" s="60"/>
      <c r="O251" s="60"/>
    </row>
    <row r="252" spans="1:15" x14ac:dyDescent="0.3">
      <c r="A252" s="1">
        <v>473</v>
      </c>
      <c r="B252" s="1">
        <v>439</v>
      </c>
      <c r="C252" s="1">
        <v>892</v>
      </c>
      <c r="D252" s="15" t="s">
        <v>123</v>
      </c>
      <c r="E252" s="15"/>
      <c r="F252" s="31">
        <v>-2260.33</v>
      </c>
      <c r="G252" s="31">
        <v>-2385.56</v>
      </c>
      <c r="H252" s="43">
        <v>-752.02</v>
      </c>
      <c r="I252" s="43">
        <v>-1957.56</v>
      </c>
      <c r="J252" s="54"/>
      <c r="K252" s="54">
        <f t="shared" si="3"/>
        <v>-7355.4699999999993</v>
      </c>
      <c r="N252" s="60"/>
      <c r="O252" s="60"/>
    </row>
    <row r="253" spans="1:15" x14ac:dyDescent="0.3">
      <c r="A253" s="1">
        <v>475</v>
      </c>
      <c r="B253" s="1">
        <v>440</v>
      </c>
      <c r="C253" s="1"/>
      <c r="D253" s="15" t="s">
        <v>124</v>
      </c>
      <c r="E253" s="15"/>
      <c r="F253" s="31">
        <v>0</v>
      </c>
      <c r="G253" s="31">
        <v>0</v>
      </c>
      <c r="H253" s="43">
        <v>0</v>
      </c>
      <c r="I253" s="43">
        <v>0</v>
      </c>
      <c r="J253" s="55"/>
      <c r="K253" s="55">
        <f t="shared" si="3"/>
        <v>0</v>
      </c>
      <c r="N253" s="60"/>
      <c r="O253" s="60"/>
    </row>
    <row r="254" spans="1:15" x14ac:dyDescent="0.3">
      <c r="A254" s="1">
        <v>477</v>
      </c>
      <c r="B254" s="1">
        <v>445</v>
      </c>
      <c r="C254" s="1"/>
      <c r="D254" s="15" t="s">
        <v>125</v>
      </c>
      <c r="E254" s="15"/>
      <c r="F254" s="31">
        <v>0</v>
      </c>
      <c r="G254" s="31">
        <v>0</v>
      </c>
      <c r="H254" s="43">
        <v>0</v>
      </c>
      <c r="I254" s="43">
        <v>0</v>
      </c>
      <c r="J254" s="54"/>
      <c r="K254" s="54">
        <f t="shared" si="3"/>
        <v>0</v>
      </c>
      <c r="N254" s="60"/>
      <c r="O254" s="60"/>
    </row>
    <row r="255" spans="1:15" x14ac:dyDescent="0.3">
      <c r="A255" s="1">
        <v>480</v>
      </c>
      <c r="B255" s="1">
        <v>456</v>
      </c>
      <c r="C255" s="1">
        <v>892</v>
      </c>
      <c r="D255" s="15" t="s">
        <v>126</v>
      </c>
      <c r="E255" s="15"/>
      <c r="F255" s="31">
        <v>-10165.280000000001</v>
      </c>
      <c r="G255" s="31">
        <v>-19703.330000000002</v>
      </c>
      <c r="H255" s="43">
        <v>-3088.68</v>
      </c>
      <c r="I255" s="43">
        <v>-12444.54</v>
      </c>
      <c r="J255" s="55"/>
      <c r="K255" s="55">
        <f t="shared" si="3"/>
        <v>-45401.83</v>
      </c>
      <c r="N255" s="60"/>
      <c r="O255" s="60"/>
    </row>
    <row r="256" spans="1:15" x14ac:dyDescent="0.3">
      <c r="A256" s="1">
        <v>1060</v>
      </c>
      <c r="B256" s="1">
        <v>918</v>
      </c>
      <c r="C256" s="1"/>
      <c r="D256" s="15" t="s">
        <v>233</v>
      </c>
      <c r="E256" s="15"/>
      <c r="F256" s="31">
        <v>0</v>
      </c>
      <c r="G256" s="31">
        <v>0</v>
      </c>
      <c r="H256" s="43">
        <v>0</v>
      </c>
      <c r="I256" s="43">
        <v>0</v>
      </c>
      <c r="J256" s="54"/>
      <c r="K256" s="54">
        <f t="shared" si="3"/>
        <v>0</v>
      </c>
      <c r="N256" s="60"/>
      <c r="O256" s="60"/>
    </row>
    <row r="257" spans="1:22" x14ac:dyDescent="0.3">
      <c r="A257" s="1">
        <v>491</v>
      </c>
      <c r="B257" s="1">
        <v>463</v>
      </c>
      <c r="C257" s="1">
        <v>896</v>
      </c>
      <c r="D257" s="15" t="s">
        <v>127</v>
      </c>
      <c r="E257" s="15"/>
      <c r="F257" s="31">
        <v>0</v>
      </c>
      <c r="G257" s="31">
        <v>0</v>
      </c>
      <c r="H257" s="43">
        <v>0</v>
      </c>
      <c r="I257" s="43">
        <v>0</v>
      </c>
      <c r="J257" s="55"/>
      <c r="K257" s="55">
        <f t="shared" si="3"/>
        <v>0</v>
      </c>
      <c r="N257" s="60"/>
      <c r="O257" s="60"/>
    </row>
    <row r="258" spans="1:22" x14ac:dyDescent="0.3">
      <c r="A258" s="1">
        <v>1736</v>
      </c>
      <c r="B258" s="1">
        <v>464</v>
      </c>
      <c r="C258" s="1"/>
      <c r="D258" s="15" t="s">
        <v>251</v>
      </c>
      <c r="E258" s="15"/>
      <c r="F258" s="31">
        <v>0</v>
      </c>
      <c r="G258" s="31">
        <v>0</v>
      </c>
      <c r="H258" s="43">
        <v>0</v>
      </c>
      <c r="I258" s="43">
        <v>0</v>
      </c>
      <c r="J258" s="54"/>
      <c r="K258" s="54">
        <f t="shared" si="3"/>
        <v>0</v>
      </c>
      <c r="N258" s="60"/>
      <c r="O258" s="60"/>
    </row>
    <row r="259" spans="1:22" x14ac:dyDescent="0.3">
      <c r="A259" s="1">
        <v>1354</v>
      </c>
      <c r="B259" s="1">
        <v>467</v>
      </c>
      <c r="C259" s="1"/>
      <c r="D259" s="15" t="s">
        <v>129</v>
      </c>
      <c r="E259" s="15"/>
      <c r="F259" s="31">
        <v>0</v>
      </c>
      <c r="G259" s="31">
        <v>0</v>
      </c>
      <c r="H259" s="43">
        <v>0</v>
      </c>
      <c r="I259" s="43">
        <v>0</v>
      </c>
      <c r="J259" s="55"/>
      <c r="K259" s="55">
        <f t="shared" si="3"/>
        <v>0</v>
      </c>
      <c r="N259" s="60"/>
      <c r="O259" s="60"/>
    </row>
    <row r="260" spans="1:22" x14ac:dyDescent="0.3">
      <c r="A260" s="1">
        <v>495</v>
      </c>
      <c r="B260" s="1">
        <v>465</v>
      </c>
      <c r="C260" s="1"/>
      <c r="D260" s="15" t="s">
        <v>128</v>
      </c>
      <c r="E260" s="15"/>
      <c r="F260" s="31">
        <v>-13562.26</v>
      </c>
      <c r="G260" s="31">
        <v>-5961.8</v>
      </c>
      <c r="H260" s="43">
        <v>-4841</v>
      </c>
      <c r="I260" s="43">
        <v>-7849.77</v>
      </c>
      <c r="J260" s="54"/>
      <c r="K260" s="54">
        <f t="shared" si="3"/>
        <v>-32214.83</v>
      </c>
      <c r="N260" s="60"/>
      <c r="O260" s="60"/>
    </row>
    <row r="261" spans="1:22" x14ac:dyDescent="0.3">
      <c r="A261" s="1">
        <v>503</v>
      </c>
      <c r="B261" s="1">
        <v>469</v>
      </c>
      <c r="C261" s="1"/>
      <c r="D261" s="15" t="s">
        <v>130</v>
      </c>
      <c r="E261" s="15"/>
      <c r="F261" s="31">
        <v>0</v>
      </c>
      <c r="G261" s="31">
        <v>0</v>
      </c>
      <c r="H261" s="43">
        <v>0</v>
      </c>
      <c r="I261" s="43">
        <v>0</v>
      </c>
      <c r="J261" s="55"/>
      <c r="K261" s="55">
        <f t="shared" si="3"/>
        <v>0</v>
      </c>
      <c r="N261" s="60"/>
      <c r="O261" s="60"/>
    </row>
    <row r="262" spans="1:22" x14ac:dyDescent="0.3">
      <c r="A262" s="1">
        <v>1413</v>
      </c>
      <c r="B262" s="1">
        <v>474</v>
      </c>
      <c r="C262" s="1">
        <v>896</v>
      </c>
      <c r="D262" s="15" t="s">
        <v>131</v>
      </c>
      <c r="E262" s="15"/>
      <c r="F262" s="31">
        <v>0</v>
      </c>
      <c r="G262" s="31">
        <v>0</v>
      </c>
      <c r="H262" s="43">
        <v>0</v>
      </c>
      <c r="I262" s="43">
        <v>0</v>
      </c>
      <c r="J262" s="54"/>
      <c r="K262" s="54">
        <f t="shared" si="3"/>
        <v>0</v>
      </c>
      <c r="N262" s="60"/>
      <c r="O262" s="60"/>
    </row>
    <row r="263" spans="1:22" x14ac:dyDescent="0.3">
      <c r="A263" s="1">
        <v>508</v>
      </c>
      <c r="B263" s="1">
        <v>475</v>
      </c>
      <c r="C263" s="1">
        <v>896</v>
      </c>
      <c r="D263" s="15" t="s">
        <v>132</v>
      </c>
      <c r="E263" s="15"/>
      <c r="F263" s="31">
        <v>0</v>
      </c>
      <c r="G263" s="31">
        <v>0</v>
      </c>
      <c r="H263" s="43">
        <v>0</v>
      </c>
      <c r="I263" s="43">
        <v>0</v>
      </c>
      <c r="J263" s="55"/>
      <c r="K263" s="55">
        <f t="shared" si="3"/>
        <v>0</v>
      </c>
      <c r="N263" s="60"/>
      <c r="O263" s="60"/>
    </row>
    <row r="264" spans="1:22" x14ac:dyDescent="0.3">
      <c r="A264" s="1">
        <v>509</v>
      </c>
      <c r="B264" s="1">
        <v>476</v>
      </c>
      <c r="C264" s="1"/>
      <c r="D264" s="15" t="s">
        <v>133</v>
      </c>
      <c r="E264" s="15"/>
      <c r="F264" s="31">
        <v>0</v>
      </c>
      <c r="G264" s="31">
        <v>0</v>
      </c>
      <c r="H264" s="43">
        <v>0</v>
      </c>
      <c r="I264" s="43">
        <v>0</v>
      </c>
      <c r="J264" s="54"/>
      <c r="K264" s="54">
        <f t="shared" si="3"/>
        <v>0</v>
      </c>
      <c r="N264" s="60"/>
      <c r="O264" s="60"/>
    </row>
    <row r="265" spans="1:22" x14ac:dyDescent="0.3">
      <c r="A265" s="1">
        <v>518</v>
      </c>
      <c r="B265" s="1">
        <v>481</v>
      </c>
      <c r="C265" s="1">
        <v>892</v>
      </c>
      <c r="D265" s="15" t="s">
        <v>134</v>
      </c>
      <c r="E265" s="15"/>
      <c r="F265" s="31">
        <v>-1543.31</v>
      </c>
      <c r="G265" s="31">
        <v>-1598.44</v>
      </c>
      <c r="H265" s="43">
        <v>-658.21</v>
      </c>
      <c r="I265" s="43">
        <v>-4098.96</v>
      </c>
      <c r="J265" s="55"/>
      <c r="K265" s="55">
        <f t="shared" ref="K265:K272" si="4">SUM(E265:I265)</f>
        <v>-7898.92</v>
      </c>
      <c r="N265" s="60"/>
      <c r="O265" s="60"/>
    </row>
    <row r="266" spans="1:22" x14ac:dyDescent="0.3">
      <c r="A266" s="1">
        <v>1737</v>
      </c>
      <c r="B266" s="1">
        <v>484</v>
      </c>
      <c r="C266" s="1"/>
      <c r="D266" s="15" t="s">
        <v>252</v>
      </c>
      <c r="E266" s="15"/>
      <c r="F266" s="31">
        <v>-62.19</v>
      </c>
      <c r="G266" s="31">
        <v>0</v>
      </c>
      <c r="H266" s="43">
        <v>-201.42</v>
      </c>
      <c r="I266" s="43">
        <v>-52.16</v>
      </c>
      <c r="J266" s="54"/>
      <c r="K266" s="54">
        <f t="shared" si="4"/>
        <v>-315.77</v>
      </c>
      <c r="N266" s="60"/>
      <c r="O266" s="60"/>
    </row>
    <row r="267" spans="1:22" x14ac:dyDescent="0.3">
      <c r="A267" s="1">
        <v>524</v>
      </c>
      <c r="B267" s="1">
        <v>485</v>
      </c>
      <c r="C267" s="1">
        <v>897</v>
      </c>
      <c r="D267" s="15" t="s">
        <v>135</v>
      </c>
      <c r="E267" s="15"/>
      <c r="F267" s="31">
        <v>-10575.89</v>
      </c>
      <c r="G267" s="31">
        <v>-12553.41</v>
      </c>
      <c r="H267" s="43">
        <v>-3347.63</v>
      </c>
      <c r="I267" s="43">
        <v>-13009.45</v>
      </c>
      <c r="J267" s="55"/>
      <c r="K267" s="55">
        <f t="shared" si="4"/>
        <v>-39486.380000000005</v>
      </c>
      <c r="N267" s="60"/>
      <c r="O267" s="60"/>
    </row>
    <row r="268" spans="1:22" x14ac:dyDescent="0.3">
      <c r="A268" s="1">
        <v>1671</v>
      </c>
      <c r="B268" s="1">
        <v>486</v>
      </c>
      <c r="C268" s="1"/>
      <c r="D268" s="15" t="s">
        <v>248</v>
      </c>
      <c r="E268" s="15"/>
      <c r="F268" s="31">
        <v>0</v>
      </c>
      <c r="G268" s="31">
        <v>0</v>
      </c>
      <c r="H268" s="43">
        <v>0</v>
      </c>
      <c r="I268" s="43">
        <v>0</v>
      </c>
      <c r="J268" s="54"/>
      <c r="K268" s="54">
        <f t="shared" si="4"/>
        <v>0</v>
      </c>
      <c r="N268" s="60"/>
      <c r="O268" s="60"/>
    </row>
    <row r="269" spans="1:22" x14ac:dyDescent="0.3">
      <c r="A269" s="1">
        <v>532</v>
      </c>
      <c r="B269" s="1">
        <v>487</v>
      </c>
      <c r="C269" s="1"/>
      <c r="D269" s="15" t="s">
        <v>136</v>
      </c>
      <c r="E269" s="15"/>
      <c r="F269" s="31">
        <v>-75.73</v>
      </c>
      <c r="G269" s="31">
        <v>0</v>
      </c>
      <c r="H269" s="43">
        <v>0</v>
      </c>
      <c r="I269" s="43">
        <v>-165</v>
      </c>
      <c r="J269" s="55"/>
      <c r="K269" s="55">
        <f t="shared" si="4"/>
        <v>-240.73000000000002</v>
      </c>
      <c r="N269" s="60"/>
      <c r="O269" s="60"/>
    </row>
    <row r="270" spans="1:22" x14ac:dyDescent="0.3">
      <c r="A270" s="1">
        <v>534</v>
      </c>
      <c r="B270" s="1">
        <v>489</v>
      </c>
      <c r="C270" s="1">
        <v>866</v>
      </c>
      <c r="D270" s="15" t="s">
        <v>137</v>
      </c>
      <c r="E270" s="15"/>
      <c r="F270" s="31">
        <v>0</v>
      </c>
      <c r="G270" s="31">
        <v>0</v>
      </c>
      <c r="H270" s="43">
        <v>0</v>
      </c>
      <c r="I270" s="43">
        <v>0</v>
      </c>
      <c r="J270" s="54"/>
      <c r="K270" s="54">
        <f t="shared" si="4"/>
        <v>0</v>
      </c>
      <c r="N270" s="60"/>
      <c r="O270" s="60"/>
    </row>
    <row r="271" spans="1:22" s="5" customFormat="1" x14ac:dyDescent="0.3">
      <c r="A271" s="1">
        <v>537</v>
      </c>
      <c r="B271" s="1">
        <v>491</v>
      </c>
      <c r="C271" s="1"/>
      <c r="D271" s="15" t="s">
        <v>138</v>
      </c>
      <c r="E271" s="15"/>
      <c r="F271" s="31">
        <v>0</v>
      </c>
      <c r="G271" s="31">
        <v>0</v>
      </c>
      <c r="H271" s="43">
        <v>0</v>
      </c>
      <c r="I271" s="43">
        <v>0</v>
      </c>
      <c r="J271" s="55"/>
      <c r="K271" s="55">
        <f t="shared" si="4"/>
        <v>0</v>
      </c>
      <c r="N271" s="60"/>
      <c r="O271" s="60"/>
      <c r="P271"/>
      <c r="Q271"/>
      <c r="R271"/>
      <c r="S271"/>
      <c r="T271"/>
      <c r="U271"/>
      <c r="V271"/>
    </row>
    <row r="272" spans="1:22" x14ac:dyDescent="0.3">
      <c r="A272" s="1">
        <v>542</v>
      </c>
      <c r="B272" s="1">
        <v>492</v>
      </c>
      <c r="C272" s="1"/>
      <c r="D272" s="15" t="s">
        <v>139</v>
      </c>
      <c r="E272" s="15"/>
      <c r="F272" s="31">
        <v>0</v>
      </c>
      <c r="G272" s="31">
        <v>0</v>
      </c>
      <c r="H272" s="43">
        <v>0</v>
      </c>
      <c r="I272" s="43">
        <v>0</v>
      </c>
      <c r="J272" s="54"/>
      <c r="K272" s="54">
        <f t="shared" si="4"/>
        <v>0</v>
      </c>
      <c r="N272" s="60"/>
      <c r="O272" s="60"/>
    </row>
    <row r="273" spans="1:14" x14ac:dyDescent="0.3">
      <c r="A273" s="5">
        <f>COUNT(A8:A272)</f>
        <v>265</v>
      </c>
      <c r="B273" s="5"/>
      <c r="C273" s="5"/>
      <c r="D273" s="11" t="s">
        <v>259</v>
      </c>
      <c r="E273" s="11"/>
      <c r="F273" s="53">
        <f>SUBTOTAL(109,F8:F272)</f>
        <v>-648675.34000000008</v>
      </c>
      <c r="G273" s="53">
        <f>SUBTOTAL(109,G8:G272)</f>
        <v>-793434.63000000035</v>
      </c>
      <c r="H273" s="53">
        <f>SUBTOTAL(109,H8:H272)</f>
        <v>-266450.55000000005</v>
      </c>
      <c r="I273" s="53">
        <f>SUBTOTAL(109,I8:I272)</f>
        <v>-588529.62</v>
      </c>
      <c r="J273" s="59">
        <f>SUBTOTAL(109,J8:J272)</f>
        <v>0</v>
      </c>
      <c r="K273" s="53">
        <f t="shared" ref="K273" si="5">SUM(F273:J273)</f>
        <v>-2297090.1400000006</v>
      </c>
      <c r="N273" s="60"/>
    </row>
    <row r="274" spans="1:14" x14ac:dyDescent="0.3">
      <c r="N274" s="60"/>
    </row>
  </sheetData>
  <sortState xmlns:xlrd2="http://schemas.microsoft.com/office/spreadsheetml/2017/richdata2" ref="O8:T273">
    <sortCondition ref="Q8:Q273"/>
  </sortState>
  <pageMargins left="0.2" right="0.2" top="0.25" bottom="0.25" header="0.3" footer="0.3"/>
  <pageSetup scale="98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3"/>
  <sheetViews>
    <sheetView zoomScaleNormal="100" workbookViewId="0">
      <pane ySplit="7" topLeftCell="A8" activePane="bottomLeft" state="frozen"/>
      <selection pane="bottomLeft" activeCell="C8" sqref="C8"/>
    </sheetView>
  </sheetViews>
  <sheetFormatPr defaultRowHeight="14.4" x14ac:dyDescent="0.3"/>
  <cols>
    <col min="1" max="1" width="8.33203125" customWidth="1"/>
    <col min="2" max="2" width="6" customWidth="1"/>
    <col min="3" max="3" width="32.33203125" bestFit="1" customWidth="1"/>
    <col min="4" max="5" width="13.33203125" bestFit="1" customWidth="1"/>
    <col min="6" max="6" width="15.109375" customWidth="1"/>
  </cols>
  <sheetData>
    <row r="1" spans="1:9" x14ac:dyDescent="0.3">
      <c r="A1" s="25" t="s">
        <v>296</v>
      </c>
      <c r="B1" s="25"/>
      <c r="C1" s="25"/>
      <c r="D1" s="25"/>
      <c r="E1" s="25"/>
      <c r="F1" s="25"/>
    </row>
    <row r="2" spans="1:9" x14ac:dyDescent="0.3">
      <c r="C2" s="4"/>
      <c r="D2" s="2" t="s">
        <v>235</v>
      </c>
      <c r="E2" s="2" t="s">
        <v>235</v>
      </c>
      <c r="G2" s="2"/>
      <c r="H2" s="2"/>
      <c r="I2" s="2"/>
    </row>
    <row r="3" spans="1:9" x14ac:dyDescent="0.3">
      <c r="D3" s="2" t="s">
        <v>236</v>
      </c>
      <c r="E3" s="2" t="s">
        <v>236</v>
      </c>
      <c r="F3" s="7" t="s">
        <v>240</v>
      </c>
      <c r="G3" s="2"/>
      <c r="H3" s="2"/>
      <c r="I3" s="2"/>
    </row>
    <row r="4" spans="1:9" x14ac:dyDescent="0.3">
      <c r="D4" s="2" t="s">
        <v>237</v>
      </c>
      <c r="E4" s="2" t="s">
        <v>237</v>
      </c>
      <c r="F4" s="7" t="s">
        <v>235</v>
      </c>
      <c r="G4" s="2"/>
      <c r="H4" s="2"/>
      <c r="I4" s="2"/>
    </row>
    <row r="5" spans="1:9" x14ac:dyDescent="0.3">
      <c r="D5" s="8" t="s">
        <v>238</v>
      </c>
      <c r="E5" s="9" t="s">
        <v>239</v>
      </c>
      <c r="F5" s="7" t="s">
        <v>236</v>
      </c>
      <c r="G5" s="2"/>
      <c r="H5" s="2"/>
      <c r="I5" s="2"/>
    </row>
    <row r="6" spans="1:9" x14ac:dyDescent="0.3">
      <c r="D6" s="2" t="s">
        <v>257</v>
      </c>
      <c r="E6" s="2" t="s">
        <v>257</v>
      </c>
      <c r="F6" s="7" t="s">
        <v>237</v>
      </c>
      <c r="G6" s="2"/>
      <c r="H6" s="2"/>
      <c r="I6" s="2"/>
    </row>
    <row r="7" spans="1:9" x14ac:dyDescent="0.3">
      <c r="A7" s="35" t="s">
        <v>281</v>
      </c>
      <c r="B7" s="35" t="s">
        <v>0</v>
      </c>
      <c r="C7" s="36" t="s">
        <v>283</v>
      </c>
      <c r="D7" s="34" t="s">
        <v>260</v>
      </c>
      <c r="E7" s="34" t="s">
        <v>258</v>
      </c>
      <c r="F7" s="37" t="s">
        <v>297</v>
      </c>
      <c r="G7" s="2"/>
      <c r="H7" s="2"/>
      <c r="I7" s="2"/>
    </row>
    <row r="8" spans="1:9" x14ac:dyDescent="0.3">
      <c r="A8" s="1">
        <v>1761</v>
      </c>
      <c r="B8" s="1"/>
      <c r="C8" s="15" t="s">
        <v>261</v>
      </c>
      <c r="D8" s="3">
        <f>Table1[[#This Row],[Section 5.B) 8)]]</f>
        <v>-129297.60000000001</v>
      </c>
      <c r="E8" s="3">
        <f>Public!K8</f>
        <v>0</v>
      </c>
      <c r="F8" s="3">
        <f>SUM(Table3[[#This Row],[Section 5. B) 8)]:[Section 5. B) 9)]])</f>
        <v>-129297.60000000001</v>
      </c>
    </row>
    <row r="9" spans="1:9" x14ac:dyDescent="0.3">
      <c r="A9" s="1">
        <v>2</v>
      </c>
      <c r="B9" s="1"/>
      <c r="C9" s="15" t="s">
        <v>1</v>
      </c>
      <c r="D9" s="3">
        <f>Table1[[#This Row],[Section 5.B) 8)]]</f>
        <v>-3699.3199999999997</v>
      </c>
      <c r="E9" s="3">
        <f>Public!K9</f>
        <v>-136.07999999999998</v>
      </c>
      <c r="F9" s="3">
        <f>SUM(Table3[[#This Row],[Section 5. B) 8)]:[Section 5. B) 9)]])</f>
        <v>-3835.3999999999996</v>
      </c>
    </row>
    <row r="10" spans="1:9" x14ac:dyDescent="0.3">
      <c r="A10" s="1">
        <v>1038</v>
      </c>
      <c r="B10" s="1">
        <v>881</v>
      </c>
      <c r="C10" s="15" t="s">
        <v>228</v>
      </c>
      <c r="D10" s="3">
        <f>Table1[[#This Row],[Section 5.B) 8)]]</f>
        <v>-1071.1500000000001</v>
      </c>
      <c r="E10" s="3">
        <f>Public!K10</f>
        <v>0</v>
      </c>
      <c r="F10" s="3">
        <f>SUM(Table3[[#This Row],[Section 5. B) 8)]:[Section 5. B) 9)]])</f>
        <v>-1071.1500000000001</v>
      </c>
    </row>
    <row r="11" spans="1:9" x14ac:dyDescent="0.3">
      <c r="A11" s="1">
        <v>4</v>
      </c>
      <c r="B11" s="1">
        <v>877</v>
      </c>
      <c r="C11" s="15" t="s">
        <v>2</v>
      </c>
      <c r="D11" s="3">
        <f>Table1[[#This Row],[Section 5.B) 8)]]</f>
        <v>0</v>
      </c>
      <c r="E11" s="3">
        <f>Public!K11</f>
        <v>-7459.07</v>
      </c>
      <c r="F11" s="3">
        <f>SUM(Table3[[#This Row],[Section 5. B) 8)]:[Section 5. B) 9)]])</f>
        <v>-7459.07</v>
      </c>
    </row>
    <row r="12" spans="1:9" x14ac:dyDescent="0.3">
      <c r="A12" s="1">
        <v>1734</v>
      </c>
      <c r="B12" s="1"/>
      <c r="C12" s="15" t="s">
        <v>249</v>
      </c>
      <c r="D12" s="3">
        <f>Table1[[#This Row],[Section 5.B) 8)]]</f>
        <v>0</v>
      </c>
      <c r="E12" s="3">
        <f>Public!K12</f>
        <v>-801.93000000000006</v>
      </c>
      <c r="F12" s="3">
        <f>SUM(Table3[[#This Row],[Section 5. B) 8)]:[Section 5. B) 9)]])</f>
        <v>-801.93000000000006</v>
      </c>
    </row>
    <row r="13" spans="1:9" x14ac:dyDescent="0.3">
      <c r="A13" s="1">
        <v>9</v>
      </c>
      <c r="B13" s="1"/>
      <c r="C13" s="15" t="s">
        <v>3</v>
      </c>
      <c r="D13" s="3">
        <f>Table1[[#This Row],[Section 5.B) 8)]]</f>
        <v>-4553.6099999999997</v>
      </c>
      <c r="E13" s="3">
        <f>Public!K13</f>
        <v>0</v>
      </c>
      <c r="F13" s="3">
        <f>SUM(Table3[[#This Row],[Section 5. B) 8)]:[Section 5. B) 9)]])</f>
        <v>-4553.6099999999997</v>
      </c>
    </row>
    <row r="14" spans="1:9" x14ac:dyDescent="0.3">
      <c r="A14" s="1">
        <v>1629</v>
      </c>
      <c r="B14" s="1"/>
      <c r="C14" s="15" t="s">
        <v>4</v>
      </c>
      <c r="D14" s="3">
        <f>Table1[[#This Row],[Section 5.B) 8)]]</f>
        <v>0</v>
      </c>
      <c r="E14" s="3">
        <f>Public!K14</f>
        <v>0</v>
      </c>
      <c r="F14" s="3">
        <f>SUM(Table3[[#This Row],[Section 5. B) 8)]:[Section 5. B) 9)]])</f>
        <v>0</v>
      </c>
    </row>
    <row r="15" spans="1:9" x14ac:dyDescent="0.3">
      <c r="A15" s="1">
        <v>14</v>
      </c>
      <c r="B15" s="1"/>
      <c r="C15" s="15" t="s">
        <v>5</v>
      </c>
      <c r="D15" s="3">
        <f>Table1[[#This Row],[Section 5.B) 8)]]</f>
        <v>-975199.33</v>
      </c>
      <c r="E15" s="3">
        <f>Public!K15</f>
        <v>-67153.240000000005</v>
      </c>
      <c r="F15" s="3">
        <f>SUM(Table3[[#This Row],[Section 5. B) 8)]:[Section 5. B) 9)]])</f>
        <v>-1042352.57</v>
      </c>
    </row>
    <row r="16" spans="1:9" x14ac:dyDescent="0.3">
      <c r="A16" s="1">
        <v>28</v>
      </c>
      <c r="B16" s="1"/>
      <c r="C16" s="15" t="s">
        <v>6</v>
      </c>
      <c r="D16" s="3">
        <f>Table1[[#This Row],[Section 5.B) 8)]]</f>
        <v>-151696.66999999998</v>
      </c>
      <c r="E16" s="3">
        <f>Public!K16</f>
        <v>-8308.0099999999984</v>
      </c>
      <c r="F16" s="3">
        <f>SUM(Table3[[#This Row],[Section 5. B) 8)]:[Section 5. B) 9)]])</f>
        <v>-160004.68</v>
      </c>
    </row>
    <row r="17" spans="1:6" x14ac:dyDescent="0.3">
      <c r="A17" s="1">
        <v>38</v>
      </c>
      <c r="B17" s="1">
        <v>890</v>
      </c>
      <c r="C17" s="15" t="s">
        <v>7</v>
      </c>
      <c r="D17" s="3">
        <f>Table1[[#This Row],[Section 5.B) 8)]]</f>
        <v>0</v>
      </c>
      <c r="E17" s="3">
        <f>Public!K17</f>
        <v>-34004.26</v>
      </c>
      <c r="F17" s="3">
        <f>SUM(Table3[[#This Row],[Section 5. B) 8)]:[Section 5. B) 9)]])</f>
        <v>-34004.26</v>
      </c>
    </row>
    <row r="18" spans="1:6" x14ac:dyDescent="0.3">
      <c r="A18" s="1">
        <v>42</v>
      </c>
      <c r="B18" s="1"/>
      <c r="C18" s="15" t="s">
        <v>8</v>
      </c>
      <c r="D18" s="3">
        <f>Table1[[#This Row],[Section 5.B) 8)]]</f>
        <v>-19864.480000000003</v>
      </c>
      <c r="E18" s="3">
        <f>Public!K18</f>
        <v>-49598.47</v>
      </c>
      <c r="F18" s="3">
        <f>SUM(Table3[[#This Row],[Section 5. B) 8)]:[Section 5. B) 9)]])</f>
        <v>-69462.950000000012</v>
      </c>
    </row>
    <row r="19" spans="1:6" x14ac:dyDescent="0.3">
      <c r="A19" s="1">
        <v>53</v>
      </c>
      <c r="B19" s="1">
        <v>891</v>
      </c>
      <c r="C19" s="15" t="s">
        <v>9</v>
      </c>
      <c r="D19" s="3">
        <f>Table1[[#This Row],[Section 5.B) 8)]]</f>
        <v>0</v>
      </c>
      <c r="E19" s="3">
        <f>Public!K19</f>
        <v>0</v>
      </c>
      <c r="F19" s="3">
        <f>SUM(Table3[[#This Row],[Section 5. B) 8)]:[Section 5. B) 9)]])</f>
        <v>0</v>
      </c>
    </row>
    <row r="20" spans="1:6" x14ac:dyDescent="0.3">
      <c r="A20" s="1">
        <v>547</v>
      </c>
      <c r="B20" s="1">
        <v>877</v>
      </c>
      <c r="C20" s="15" t="s">
        <v>140</v>
      </c>
      <c r="D20" s="3">
        <f>Table1[[#This Row],[Section 5.B) 8)]]</f>
        <v>0</v>
      </c>
      <c r="E20" s="3">
        <f>Public!K20</f>
        <v>-597.29</v>
      </c>
      <c r="F20" s="3">
        <f>SUM(Table3[[#This Row],[Section 5. B) 8)]:[Section 5. B) 9)]])</f>
        <v>-597.29</v>
      </c>
    </row>
    <row r="21" spans="1:6" x14ac:dyDescent="0.3">
      <c r="A21" s="1">
        <v>1630</v>
      </c>
      <c r="B21" s="1"/>
      <c r="C21" s="17" t="s">
        <v>271</v>
      </c>
      <c r="D21" s="3">
        <f>Table1[[#This Row],[Section 5.B) 8)]]</f>
        <v>0</v>
      </c>
      <c r="E21" s="3">
        <f>Public!K21</f>
        <v>0</v>
      </c>
      <c r="F21" s="3">
        <f>SUM(Table3[[#This Row],[Section 5. B) 8)]:[Section 5. B) 9)]])</f>
        <v>0</v>
      </c>
    </row>
    <row r="22" spans="1:6" x14ac:dyDescent="0.3">
      <c r="A22" s="1">
        <v>62</v>
      </c>
      <c r="B22" s="1"/>
      <c r="C22" s="15" t="s">
        <v>10</v>
      </c>
      <c r="D22" s="3">
        <f>Table1[[#This Row],[Section 5.B) 8)]]</f>
        <v>0</v>
      </c>
      <c r="E22" s="3">
        <f>Public!K22</f>
        <v>0</v>
      </c>
      <c r="F22" s="3">
        <f>SUM(Table3[[#This Row],[Section 5. B) 8)]:[Section 5. B) 9)]])</f>
        <v>0</v>
      </c>
    </row>
    <row r="23" spans="1:6" x14ac:dyDescent="0.3">
      <c r="A23" s="1">
        <v>550</v>
      </c>
      <c r="B23" s="1"/>
      <c r="C23" s="15" t="s">
        <v>143</v>
      </c>
      <c r="D23" s="3">
        <f>Table1[[#This Row],[Section 5.B) 8)]]</f>
        <v>0</v>
      </c>
      <c r="E23" s="3">
        <f>Public!K23</f>
        <v>0</v>
      </c>
      <c r="F23" s="3">
        <f>SUM(Table3[[#This Row],[Section 5. B) 8)]:[Section 5. B) 9)]])</f>
        <v>0</v>
      </c>
    </row>
    <row r="24" spans="1:6" x14ac:dyDescent="0.3">
      <c r="A24" s="1">
        <v>64</v>
      </c>
      <c r="B24" s="1"/>
      <c r="C24" s="15" t="s">
        <v>11</v>
      </c>
      <c r="D24" s="3">
        <f>Table1[[#This Row],[Section 5.B) 8)]]</f>
        <v>0</v>
      </c>
      <c r="E24" s="3">
        <f>Public!K24</f>
        <v>0</v>
      </c>
      <c r="F24" s="3">
        <f>SUM(Table3[[#This Row],[Section 5. B) 8)]:[Section 5. B) 9)]])</f>
        <v>0</v>
      </c>
    </row>
    <row r="25" spans="1:6" x14ac:dyDescent="0.3">
      <c r="A25" s="1">
        <v>65</v>
      </c>
      <c r="B25" s="1"/>
      <c r="C25" s="15" t="s">
        <v>12</v>
      </c>
      <c r="D25" s="3">
        <f>Table1[[#This Row],[Section 5.B) 8)]]</f>
        <v>-44138.400000000001</v>
      </c>
      <c r="E25" s="3">
        <f>Public!K25</f>
        <v>-116295.56</v>
      </c>
      <c r="F25" s="3">
        <f>SUM(Table3[[#This Row],[Section 5. B) 8)]:[Section 5. B) 9)]])</f>
        <v>-160433.96</v>
      </c>
    </row>
    <row r="26" spans="1:6" x14ac:dyDescent="0.3">
      <c r="A26" s="1">
        <v>72</v>
      </c>
      <c r="B26" s="1"/>
      <c r="C26" s="15" t="s">
        <v>13</v>
      </c>
      <c r="D26" s="3">
        <f>Table1[[#This Row],[Section 5.B) 8)]]</f>
        <v>-1673.5700000000002</v>
      </c>
      <c r="E26" s="3">
        <f>Public!K26</f>
        <v>0</v>
      </c>
      <c r="F26" s="3">
        <f>SUM(Table3[[#This Row],[Section 5. B) 8)]:[Section 5. B) 9)]])</f>
        <v>-1673.5700000000002</v>
      </c>
    </row>
    <row r="27" spans="1:6" x14ac:dyDescent="0.3">
      <c r="A27" s="1">
        <v>1031</v>
      </c>
      <c r="B27" s="1">
        <v>898</v>
      </c>
      <c r="C27" s="15" t="s">
        <v>226</v>
      </c>
      <c r="D27" s="3">
        <f>Table1[[#This Row],[Section 5.B) 8)]]</f>
        <v>-12749.35</v>
      </c>
      <c r="E27" s="3">
        <f>Public!K27</f>
        <v>0</v>
      </c>
      <c r="F27" s="3">
        <f>SUM(Table3[[#This Row],[Section 5. B) 8)]:[Section 5. B) 9)]])</f>
        <v>-12749.35</v>
      </c>
    </row>
    <row r="28" spans="1:6" x14ac:dyDescent="0.3">
      <c r="A28" s="1">
        <v>74</v>
      </c>
      <c r="B28" s="1"/>
      <c r="C28" s="15" t="s">
        <v>14</v>
      </c>
      <c r="D28" s="3">
        <f>Table1[[#This Row],[Section 5.B) 8)]]</f>
        <v>0</v>
      </c>
      <c r="E28" s="3">
        <f>Public!K28</f>
        <v>0</v>
      </c>
      <c r="F28" s="3">
        <f>SUM(Table3[[#This Row],[Section 5. B) 8)]:[Section 5. B) 9)]])</f>
        <v>0</v>
      </c>
    </row>
    <row r="29" spans="1:6" x14ac:dyDescent="0.3">
      <c r="A29" s="1">
        <v>77</v>
      </c>
      <c r="B29" s="1">
        <v>893</v>
      </c>
      <c r="C29" s="15" t="s">
        <v>15</v>
      </c>
      <c r="D29" s="3">
        <f>Table1[[#This Row],[Section 5.B) 8)]]</f>
        <v>0</v>
      </c>
      <c r="E29" s="3">
        <f>Public!K29</f>
        <v>0</v>
      </c>
      <c r="F29" s="3">
        <f>SUM(Table3[[#This Row],[Section 5. B) 8)]:[Section 5. B) 9)]])</f>
        <v>0</v>
      </c>
    </row>
    <row r="30" spans="1:6" x14ac:dyDescent="0.3">
      <c r="A30" s="1">
        <v>78</v>
      </c>
      <c r="B30" s="1"/>
      <c r="C30" s="15" t="s">
        <v>16</v>
      </c>
      <c r="D30" s="3">
        <f>Table1[[#This Row],[Section 5.B) 8)]]</f>
        <v>-40895.1</v>
      </c>
      <c r="E30" s="3">
        <f>Public!K30</f>
        <v>-11709.150000000001</v>
      </c>
      <c r="F30" s="3">
        <f>SUM(Table3[[#This Row],[Section 5. B) 8)]:[Section 5. B) 9)]])</f>
        <v>-52604.25</v>
      </c>
    </row>
    <row r="31" spans="1:6" x14ac:dyDescent="0.3">
      <c r="A31" s="1">
        <v>86</v>
      </c>
      <c r="B31" s="1">
        <v>899</v>
      </c>
      <c r="C31" s="15" t="s">
        <v>17</v>
      </c>
      <c r="D31" s="3">
        <f>Table1[[#This Row],[Section 5.B) 8)]]</f>
        <v>0</v>
      </c>
      <c r="E31" s="3">
        <f>Public!K31</f>
        <v>-1381.42</v>
      </c>
      <c r="F31" s="3">
        <f>SUM(Table3[[#This Row],[Section 5. B) 8)]:[Section 5. B) 9)]])</f>
        <v>-1381.42</v>
      </c>
    </row>
    <row r="32" spans="1:6" x14ac:dyDescent="0.3">
      <c r="A32" s="1">
        <v>1633</v>
      </c>
      <c r="B32" s="1"/>
      <c r="C32" s="15" t="s">
        <v>18</v>
      </c>
      <c r="D32" s="3">
        <f>Table1[[#This Row],[Section 5.B) 8)]]</f>
        <v>0</v>
      </c>
      <c r="E32" s="3">
        <f>Public!K32</f>
        <v>0</v>
      </c>
      <c r="F32" s="3">
        <f>SUM(Table3[[#This Row],[Section 5. B) 8)]:[Section 5. B) 9)]])</f>
        <v>0</v>
      </c>
    </row>
    <row r="33" spans="1:6" x14ac:dyDescent="0.3">
      <c r="A33" s="1">
        <v>88</v>
      </c>
      <c r="B33" s="1">
        <v>893</v>
      </c>
      <c r="C33" s="15" t="s">
        <v>19</v>
      </c>
      <c r="D33" s="3">
        <f>Table1[[#This Row],[Section 5.B) 8)]]</f>
        <v>-24309.84</v>
      </c>
      <c r="E33" s="3">
        <f>Public!K33</f>
        <v>0</v>
      </c>
      <c r="F33" s="3">
        <f>SUM(Table3[[#This Row],[Section 5. B) 8)]:[Section 5. B) 9)]])</f>
        <v>-24309.84</v>
      </c>
    </row>
    <row r="34" spans="1:6" x14ac:dyDescent="0.3">
      <c r="A34" s="1">
        <v>90</v>
      </c>
      <c r="B34" s="1"/>
      <c r="C34" s="15" t="s">
        <v>20</v>
      </c>
      <c r="D34" s="3">
        <f>Table1[[#This Row],[Section 5.B) 8)]]</f>
        <v>0</v>
      </c>
      <c r="E34" s="3">
        <f>Public!K34</f>
        <v>0</v>
      </c>
      <c r="F34" s="3">
        <f>SUM(Table3[[#This Row],[Section 5. B) 8)]:[Section 5. B) 9)]])</f>
        <v>0</v>
      </c>
    </row>
    <row r="35" spans="1:6" x14ac:dyDescent="0.3">
      <c r="A35" s="1">
        <v>92</v>
      </c>
      <c r="B35" s="1"/>
      <c r="C35" s="15" t="s">
        <v>21</v>
      </c>
      <c r="D35" s="3">
        <f>Table1[[#This Row],[Section 5.B) 8)]]</f>
        <v>0</v>
      </c>
      <c r="E35" s="3">
        <f>Public!K35</f>
        <v>0</v>
      </c>
      <c r="F35" s="3">
        <f>SUM(Table3[[#This Row],[Section 5. B) 8)]:[Section 5. B) 9)]])</f>
        <v>0</v>
      </c>
    </row>
    <row r="36" spans="1:6" x14ac:dyDescent="0.3">
      <c r="A36" s="1">
        <v>94</v>
      </c>
      <c r="B36" s="1"/>
      <c r="C36" s="15" t="s">
        <v>22</v>
      </c>
      <c r="D36" s="3">
        <f>Table1[[#This Row],[Section 5.B) 8)]]</f>
        <v>-114930</v>
      </c>
      <c r="E36" s="3">
        <f>Public!K36</f>
        <v>0</v>
      </c>
      <c r="F36" s="3">
        <f>SUM(Table3[[#This Row],[Section 5. B) 8)]:[Section 5. B) 9)]])</f>
        <v>-114930</v>
      </c>
    </row>
    <row r="37" spans="1:6" x14ac:dyDescent="0.3">
      <c r="A37" s="1">
        <v>1824</v>
      </c>
      <c r="B37" s="1"/>
      <c r="C37" s="17" t="s">
        <v>267</v>
      </c>
      <c r="D37" s="3">
        <f>Table1[[#This Row],[Section 5.B) 8)]]</f>
        <v>-80.31</v>
      </c>
      <c r="E37" s="3">
        <f>Public!K37</f>
        <v>0</v>
      </c>
      <c r="F37" s="3">
        <f>SUM(Table3[[#This Row],[Section 5. B) 8)]:[Section 5. B) 9)]])</f>
        <v>-80.31</v>
      </c>
    </row>
    <row r="38" spans="1:6" x14ac:dyDescent="0.3">
      <c r="A38" s="1">
        <v>1825</v>
      </c>
      <c r="B38" s="1"/>
      <c r="C38" s="17" t="s">
        <v>268</v>
      </c>
      <c r="D38" s="3">
        <f>Table1[[#This Row],[Section 5.B) 8)]]</f>
        <v>0</v>
      </c>
      <c r="E38" s="3">
        <f>Public!K38</f>
        <v>0</v>
      </c>
      <c r="F38" s="3">
        <f>SUM(Table3[[#This Row],[Section 5. B) 8)]:[Section 5. B) 9)]])</f>
        <v>0</v>
      </c>
    </row>
    <row r="39" spans="1:6" x14ac:dyDescent="0.3">
      <c r="A39" s="1">
        <v>108</v>
      </c>
      <c r="B39" s="1"/>
      <c r="C39" s="15" t="s">
        <v>23</v>
      </c>
      <c r="D39" s="3">
        <f>Table1[[#This Row],[Section 5.B) 8)]]</f>
        <v>0</v>
      </c>
      <c r="E39" s="3">
        <f>Public!K39</f>
        <v>-112979.64</v>
      </c>
      <c r="F39" s="3">
        <f>SUM(Table3[[#This Row],[Section 5. B) 8)]:[Section 5. B) 9)]])</f>
        <v>-112979.64</v>
      </c>
    </row>
    <row r="40" spans="1:6" x14ac:dyDescent="0.3">
      <c r="A40" s="1">
        <v>113</v>
      </c>
      <c r="B40" s="1"/>
      <c r="C40" s="15" t="s">
        <v>24</v>
      </c>
      <c r="D40" s="3">
        <f>Table1[[#This Row],[Section 5.B) 8)]]</f>
        <v>-5414.27</v>
      </c>
      <c r="E40" s="3">
        <f>Public!K40</f>
        <v>0</v>
      </c>
      <c r="F40" s="3">
        <f>SUM(Table3[[#This Row],[Section 5. B) 8)]:[Section 5. B) 9)]])</f>
        <v>-5414.27</v>
      </c>
    </row>
    <row r="41" spans="1:6" x14ac:dyDescent="0.3">
      <c r="A41" s="1">
        <v>1402</v>
      </c>
      <c r="B41" s="1"/>
      <c r="C41" s="15" t="s">
        <v>25</v>
      </c>
      <c r="D41" s="3">
        <f>Table1[[#This Row],[Section 5.B) 8)]]</f>
        <v>0</v>
      </c>
      <c r="E41" s="3">
        <f>Public!K41</f>
        <v>0</v>
      </c>
      <c r="F41" s="3">
        <f>SUM(Table3[[#This Row],[Section 5. B) 8)]:[Section 5. B) 9)]])</f>
        <v>0</v>
      </c>
    </row>
    <row r="42" spans="1:6" x14ac:dyDescent="0.3">
      <c r="A42" s="1">
        <v>549</v>
      </c>
      <c r="B42" s="1"/>
      <c r="C42" s="15" t="s">
        <v>142</v>
      </c>
      <c r="D42" s="3">
        <f>Table1[[#This Row],[Section 5.B) 8)]]</f>
        <v>0</v>
      </c>
      <c r="E42" s="3">
        <f>Public!K42</f>
        <v>0</v>
      </c>
      <c r="F42" s="3">
        <f>SUM(Table3[[#This Row],[Section 5. B) 8)]:[Section 5. B) 9)]])</f>
        <v>0</v>
      </c>
    </row>
    <row r="43" spans="1:6" x14ac:dyDescent="0.3">
      <c r="A43" s="1">
        <v>124</v>
      </c>
      <c r="B43" s="1">
        <v>890</v>
      </c>
      <c r="C43" s="15" t="s">
        <v>26</v>
      </c>
      <c r="D43" s="3">
        <f>Table1[[#This Row],[Section 5.B) 8)]]</f>
        <v>0</v>
      </c>
      <c r="E43" s="3">
        <f>Public!K43</f>
        <v>-4672.68</v>
      </c>
      <c r="F43" s="3">
        <f>SUM(Table3[[#This Row],[Section 5. B) 8)]:[Section 5. B) 9)]])</f>
        <v>-4672.68</v>
      </c>
    </row>
    <row r="44" spans="1:6" x14ac:dyDescent="0.3">
      <c r="A44" s="1">
        <v>125</v>
      </c>
      <c r="B44" s="1"/>
      <c r="C44" s="15" t="s">
        <v>27</v>
      </c>
      <c r="D44" s="3">
        <f>Table1[[#This Row],[Section 5.B) 8)]]</f>
        <v>0</v>
      </c>
      <c r="E44" s="3">
        <f>Public!K44</f>
        <v>0</v>
      </c>
      <c r="F44" s="3">
        <f>SUM(Table3[[#This Row],[Section 5. B) 8)]:[Section 5. B) 9)]])</f>
        <v>0</v>
      </c>
    </row>
    <row r="45" spans="1:6" x14ac:dyDescent="0.3">
      <c r="A45" s="1">
        <v>127</v>
      </c>
      <c r="B45" s="1"/>
      <c r="C45" s="15" t="s">
        <v>28</v>
      </c>
      <c r="D45" s="3">
        <f>Table1[[#This Row],[Section 5.B) 8)]]</f>
        <v>0</v>
      </c>
      <c r="E45" s="3">
        <f>Public!K45</f>
        <v>-588.95000000000005</v>
      </c>
      <c r="F45" s="3">
        <f>SUM(Table3[[#This Row],[Section 5. B) 8)]:[Section 5. B) 9)]])</f>
        <v>-588.95000000000005</v>
      </c>
    </row>
    <row r="46" spans="1:6" x14ac:dyDescent="0.3">
      <c r="A46" s="1">
        <v>130</v>
      </c>
      <c r="B46" s="1">
        <v>877</v>
      </c>
      <c r="C46" s="15" t="s">
        <v>29</v>
      </c>
      <c r="D46" s="3">
        <f>Table1[[#This Row],[Section 5.B) 8)]]</f>
        <v>0</v>
      </c>
      <c r="E46" s="3">
        <f>Public!K46</f>
        <v>0</v>
      </c>
      <c r="F46" s="3">
        <f>SUM(Table3[[#This Row],[Section 5. B) 8)]:[Section 5. B) 9)]])</f>
        <v>0</v>
      </c>
    </row>
    <row r="47" spans="1:6" x14ac:dyDescent="0.3">
      <c r="A47" s="1">
        <v>1433</v>
      </c>
      <c r="B47" s="1"/>
      <c r="C47" s="15" t="s">
        <v>144</v>
      </c>
      <c r="D47" s="3">
        <f>Table1[[#This Row],[Section 5.B) 8)]]</f>
        <v>-16199.57</v>
      </c>
      <c r="E47" s="3">
        <f>Public!K47</f>
        <v>0</v>
      </c>
      <c r="F47" s="3">
        <f>SUM(Table3[[#This Row],[Section 5. B) 8)]:[Section 5. B) 9)]])</f>
        <v>-16199.57</v>
      </c>
    </row>
    <row r="48" spans="1:6" x14ac:dyDescent="0.3">
      <c r="A48" s="1">
        <v>1628</v>
      </c>
      <c r="B48" s="1"/>
      <c r="C48" s="15" t="s">
        <v>30</v>
      </c>
      <c r="D48" s="3">
        <f>Table1[[#This Row],[Section 5.B) 8)]]</f>
        <v>0</v>
      </c>
      <c r="E48" s="3">
        <f>Public!K48</f>
        <v>0</v>
      </c>
      <c r="F48" s="3">
        <f>SUM(Table3[[#This Row],[Section 5. B) 8)]:[Section 5. B) 9)]])</f>
        <v>0</v>
      </c>
    </row>
    <row r="49" spans="1:6" x14ac:dyDescent="0.3">
      <c r="A49" s="1">
        <v>1510</v>
      </c>
      <c r="B49" s="1"/>
      <c r="C49" s="17" t="s">
        <v>289</v>
      </c>
      <c r="D49" s="3">
        <f>Table1[[#This Row],[Section 5.B) 8)]]</f>
        <v>0</v>
      </c>
      <c r="E49" s="3">
        <f>Public!K49</f>
        <v>-1196.1199999999999</v>
      </c>
      <c r="F49" s="3">
        <f>SUM(Table3[[#This Row],[Section 5. B) 8)]:[Section 5. B) 9)]])</f>
        <v>-1196.1199999999999</v>
      </c>
    </row>
    <row r="50" spans="1:6" x14ac:dyDescent="0.3">
      <c r="A50" s="1">
        <v>137</v>
      </c>
      <c r="B50" s="1">
        <v>890</v>
      </c>
      <c r="C50" s="15" t="s">
        <v>31</v>
      </c>
      <c r="D50" s="3">
        <f>Table1[[#This Row],[Section 5.B) 8)]]</f>
        <v>0</v>
      </c>
      <c r="E50" s="3">
        <f>Public!K50</f>
        <v>-162.83000000000001</v>
      </c>
      <c r="F50" s="3">
        <f>SUM(Table3[[#This Row],[Section 5. B) 8)]:[Section 5. B) 9)]])</f>
        <v>-162.83000000000001</v>
      </c>
    </row>
    <row r="51" spans="1:6" x14ac:dyDescent="0.3">
      <c r="A51" s="1">
        <v>138</v>
      </c>
      <c r="B51" s="1"/>
      <c r="C51" s="15" t="s">
        <v>32</v>
      </c>
      <c r="D51" s="3">
        <f>Table1[[#This Row],[Section 5.B) 8)]]</f>
        <v>0</v>
      </c>
      <c r="E51" s="3">
        <f>Public!K51</f>
        <v>0</v>
      </c>
      <c r="F51" s="3">
        <f>SUM(Table3[[#This Row],[Section 5. B) 8)]:[Section 5. B) 9)]])</f>
        <v>0</v>
      </c>
    </row>
    <row r="52" spans="1:6" x14ac:dyDescent="0.3">
      <c r="A52" s="1">
        <v>139</v>
      </c>
      <c r="B52" s="1">
        <v>891</v>
      </c>
      <c r="C52" s="15" t="s">
        <v>33</v>
      </c>
      <c r="D52" s="3">
        <f>Table1[[#This Row],[Section 5.B) 8)]]</f>
        <v>0</v>
      </c>
      <c r="E52" s="3">
        <f>Public!K52</f>
        <v>0</v>
      </c>
      <c r="F52" s="3">
        <f>SUM(Table3[[#This Row],[Section 5. B) 8)]:[Section 5. B) 9)]])</f>
        <v>0</v>
      </c>
    </row>
    <row r="53" spans="1:6" x14ac:dyDescent="0.3">
      <c r="A53" s="1">
        <v>142</v>
      </c>
      <c r="B53" s="1">
        <v>877</v>
      </c>
      <c r="C53" s="15" t="s">
        <v>34</v>
      </c>
      <c r="D53" s="3">
        <f>Table1[[#This Row],[Section 5.B) 8)]]</f>
        <v>0</v>
      </c>
      <c r="E53" s="3">
        <f>Public!K53</f>
        <v>0</v>
      </c>
      <c r="F53" s="3">
        <f>SUM(Table3[[#This Row],[Section 5. B) 8)]:[Section 5. B) 9)]])</f>
        <v>0</v>
      </c>
    </row>
    <row r="54" spans="1:6" x14ac:dyDescent="0.3">
      <c r="A54" s="1">
        <v>1411</v>
      </c>
      <c r="B54" s="1">
        <v>896</v>
      </c>
      <c r="C54" s="15" t="s">
        <v>35</v>
      </c>
      <c r="D54" s="3">
        <f>Table1[[#This Row],[Section 5.B) 8)]]</f>
        <v>0</v>
      </c>
      <c r="E54" s="3">
        <f>Public!K54</f>
        <v>0</v>
      </c>
      <c r="F54" s="3">
        <f>SUM(Table3[[#This Row],[Section 5. B) 8)]:[Section 5. B) 9)]])</f>
        <v>0</v>
      </c>
    </row>
    <row r="55" spans="1:6" x14ac:dyDescent="0.3">
      <c r="A55" s="1">
        <v>144</v>
      </c>
      <c r="B55" s="1">
        <v>893</v>
      </c>
      <c r="C55" s="15" t="s">
        <v>36</v>
      </c>
      <c r="D55" s="3">
        <f>Table1[[#This Row],[Section 5.B) 8)]]</f>
        <v>0</v>
      </c>
      <c r="E55" s="3">
        <f>Public!K55</f>
        <v>0</v>
      </c>
      <c r="F55" s="3">
        <f>SUM(Table3[[#This Row],[Section 5. B) 8)]:[Section 5. B) 9)]])</f>
        <v>0</v>
      </c>
    </row>
    <row r="56" spans="1:6" x14ac:dyDescent="0.3">
      <c r="A56" s="1">
        <v>1661</v>
      </c>
      <c r="B56" s="1"/>
      <c r="C56" s="15" t="s">
        <v>243</v>
      </c>
      <c r="D56" s="3">
        <f>Table1[[#This Row],[Section 5.B) 8)]]</f>
        <v>0</v>
      </c>
      <c r="E56" s="3">
        <f>Public!K56</f>
        <v>-855.28000000000009</v>
      </c>
      <c r="F56" s="3">
        <f>SUM(Table3[[#This Row],[Section 5. B) 8)]:[Section 5. B) 9)]])</f>
        <v>-855.28000000000009</v>
      </c>
    </row>
    <row r="57" spans="1:6" x14ac:dyDescent="0.3">
      <c r="A57" s="1">
        <v>147</v>
      </c>
      <c r="B57" s="1"/>
      <c r="C57" s="15" t="s">
        <v>37</v>
      </c>
      <c r="D57" s="3">
        <f>Table1[[#This Row],[Section 5.B) 8)]]</f>
        <v>0</v>
      </c>
      <c r="E57" s="3">
        <f>Public!K57</f>
        <v>-96.1</v>
      </c>
      <c r="F57" s="3">
        <f>SUM(Table3[[#This Row],[Section 5. B) 8)]:[Section 5. B) 9)]])</f>
        <v>-96.1</v>
      </c>
    </row>
    <row r="58" spans="1:6" x14ac:dyDescent="0.3">
      <c r="A58" s="1">
        <v>148</v>
      </c>
      <c r="B58" s="1">
        <v>847</v>
      </c>
      <c r="C58" s="15" t="s">
        <v>38</v>
      </c>
      <c r="D58" s="3">
        <f>Table1[[#This Row],[Section 5.B) 8)]]</f>
        <v>-22031.98</v>
      </c>
      <c r="E58" s="3">
        <f>Public!K58</f>
        <v>0</v>
      </c>
      <c r="F58" s="3">
        <f>SUM(Table3[[#This Row],[Section 5. B) 8)]:[Section 5. B) 9)]])</f>
        <v>-22031.98</v>
      </c>
    </row>
    <row r="59" spans="1:6" x14ac:dyDescent="0.3">
      <c r="A59" s="1">
        <v>1049</v>
      </c>
      <c r="B59" s="1"/>
      <c r="C59" s="15" t="s">
        <v>230</v>
      </c>
      <c r="D59" s="3">
        <f>Table1[[#This Row],[Section 5.B) 8)]]</f>
        <v>0</v>
      </c>
      <c r="E59" s="3">
        <f>Public!K59</f>
        <v>0</v>
      </c>
      <c r="F59" s="3">
        <f>SUM(Table3[[#This Row],[Section 5. B) 8)]:[Section 5. B) 9)]])</f>
        <v>0</v>
      </c>
    </row>
    <row r="60" spans="1:6" x14ac:dyDescent="0.3">
      <c r="A60" s="1">
        <v>150</v>
      </c>
      <c r="B60" s="1"/>
      <c r="C60" s="15" t="s">
        <v>39</v>
      </c>
      <c r="D60" s="3">
        <f>Table1[[#This Row],[Section 5.B) 8)]]</f>
        <v>0</v>
      </c>
      <c r="E60" s="3">
        <f>Public!K60</f>
        <v>0</v>
      </c>
      <c r="F60" s="3">
        <f>SUM(Table3[[#This Row],[Section 5. B) 8)]:[Section 5. B) 9)]])</f>
        <v>0</v>
      </c>
    </row>
    <row r="61" spans="1:6" x14ac:dyDescent="0.3">
      <c r="A61" s="1">
        <v>151</v>
      </c>
      <c r="B61" s="1">
        <v>877</v>
      </c>
      <c r="C61" s="15" t="s">
        <v>40</v>
      </c>
      <c r="D61" s="3">
        <f>Table1[[#This Row],[Section 5.B) 8)]]</f>
        <v>0</v>
      </c>
      <c r="E61" s="3">
        <f>Public!K61</f>
        <v>0</v>
      </c>
      <c r="F61" s="3">
        <f>SUM(Table3[[#This Row],[Section 5. B) 8)]:[Section 5. B) 9)]])</f>
        <v>0</v>
      </c>
    </row>
    <row r="62" spans="1:6" x14ac:dyDescent="0.3">
      <c r="A62" s="1">
        <v>154</v>
      </c>
      <c r="B62" s="1">
        <v>890</v>
      </c>
      <c r="C62" s="15" t="s">
        <v>41</v>
      </c>
      <c r="D62" s="3">
        <f>Table1[[#This Row],[Section 5.B) 8)]]</f>
        <v>0</v>
      </c>
      <c r="E62" s="3">
        <f>Public!K62</f>
        <v>0</v>
      </c>
      <c r="F62" s="3">
        <f>SUM(Table3[[#This Row],[Section 5. B) 8)]:[Section 5. B) 9)]])</f>
        <v>0</v>
      </c>
    </row>
    <row r="63" spans="1:6" x14ac:dyDescent="0.3">
      <c r="A63" s="20">
        <v>1998</v>
      </c>
      <c r="B63" s="20"/>
      <c r="C63" s="21" t="s">
        <v>275</v>
      </c>
      <c r="D63" s="3">
        <f>Table1[[#This Row],[Section 5.B) 8)]]</f>
        <v>0</v>
      </c>
      <c r="E63" s="3">
        <f>Public!K63</f>
        <v>-587.53</v>
      </c>
      <c r="F63" s="3">
        <f>SUM(Table3[[#This Row],[Section 5. B) 8)]:[Section 5. B) 9)]])</f>
        <v>-587.53</v>
      </c>
    </row>
    <row r="64" spans="1:6" x14ac:dyDescent="0.3">
      <c r="A64" s="1">
        <v>1400</v>
      </c>
      <c r="B64" s="1">
        <v>896</v>
      </c>
      <c r="C64" s="15" t="s">
        <v>42</v>
      </c>
      <c r="D64" s="3">
        <f>Table1[[#This Row],[Section 5.B) 8)]]</f>
        <v>0</v>
      </c>
      <c r="E64" s="3">
        <f>Public!K64</f>
        <v>0</v>
      </c>
      <c r="F64" s="3">
        <f>SUM(Table3[[#This Row],[Section 5. B) 8)]:[Section 5. B) 9)]])</f>
        <v>0</v>
      </c>
    </row>
    <row r="65" spans="1:6" x14ac:dyDescent="0.3">
      <c r="A65" s="1">
        <v>157</v>
      </c>
      <c r="B65" s="1">
        <v>866</v>
      </c>
      <c r="C65" s="15" t="s">
        <v>43</v>
      </c>
      <c r="D65" s="3">
        <f>Table1[[#This Row],[Section 5.B) 8)]]</f>
        <v>-5607.77</v>
      </c>
      <c r="E65" s="3">
        <f>Public!K65</f>
        <v>0</v>
      </c>
      <c r="F65" s="3">
        <f>SUM(Table3[[#This Row],[Section 5. B) 8)]:[Section 5. B) 9)]])</f>
        <v>-5607.77</v>
      </c>
    </row>
    <row r="66" spans="1:6" x14ac:dyDescent="0.3">
      <c r="A66" s="1">
        <v>1047</v>
      </c>
      <c r="B66" s="1">
        <v>890</v>
      </c>
      <c r="C66" s="15" t="s">
        <v>229</v>
      </c>
      <c r="D66" s="3">
        <f>Table1[[#This Row],[Section 5.B) 8)]]</f>
        <v>0</v>
      </c>
      <c r="E66" s="3">
        <f>Public!K66</f>
        <v>0</v>
      </c>
      <c r="F66" s="3">
        <f>SUM(Table3[[#This Row],[Section 5. B) 8)]:[Section 5. B) 9)]])</f>
        <v>0</v>
      </c>
    </row>
    <row r="67" spans="1:6" x14ac:dyDescent="0.3">
      <c r="A67" s="1">
        <v>160</v>
      </c>
      <c r="B67" s="1"/>
      <c r="C67" s="15" t="s">
        <v>44</v>
      </c>
      <c r="D67" s="3">
        <f>Table1[[#This Row],[Section 5.B) 8)]]</f>
        <v>0</v>
      </c>
      <c r="E67" s="3">
        <f>Public!K67</f>
        <v>-3065.26</v>
      </c>
      <c r="F67" s="3">
        <f>SUM(Table3[[#This Row],[Section 5. B) 8)]:[Section 5. B) 9)]])</f>
        <v>-3065.26</v>
      </c>
    </row>
    <row r="68" spans="1:6" x14ac:dyDescent="0.3">
      <c r="A68" s="1">
        <v>163</v>
      </c>
      <c r="B68" s="1">
        <v>877</v>
      </c>
      <c r="C68" s="15" t="s">
        <v>45</v>
      </c>
      <c r="D68" s="3">
        <f>Table1[[#This Row],[Section 5.B) 8)]]</f>
        <v>0</v>
      </c>
      <c r="E68" s="3">
        <f>Public!K68</f>
        <v>-5375.47</v>
      </c>
      <c r="F68" s="3">
        <f>SUM(Table3[[#This Row],[Section 5. B) 8)]:[Section 5. B) 9)]])</f>
        <v>-5375.47</v>
      </c>
    </row>
    <row r="69" spans="1:6" x14ac:dyDescent="0.3">
      <c r="A69" s="22">
        <v>2071</v>
      </c>
      <c r="B69" s="22"/>
      <c r="C69" s="23" t="s">
        <v>286</v>
      </c>
      <c r="D69" s="3">
        <f>Table1[[#This Row],[Section 5.B) 8)]]</f>
        <v>-518.86</v>
      </c>
      <c r="E69" s="3">
        <f>Public!K69</f>
        <v>0</v>
      </c>
      <c r="F69" s="3">
        <f>SUM(Table3[[#This Row],[Section 5. B) 8)]:[Section 5. B) 9)]])</f>
        <v>-518.86</v>
      </c>
    </row>
    <row r="70" spans="1:6" x14ac:dyDescent="0.3">
      <c r="A70" s="1">
        <v>166</v>
      </c>
      <c r="B70" s="1">
        <v>898</v>
      </c>
      <c r="C70" s="15" t="s">
        <v>46</v>
      </c>
      <c r="D70" s="3">
        <f>Table1[[#This Row],[Section 5.B) 8)]]</f>
        <v>0</v>
      </c>
      <c r="E70" s="3">
        <f>Public!K70</f>
        <v>0</v>
      </c>
      <c r="F70" s="3">
        <f>SUM(Table3[[#This Row],[Section 5. B) 8)]:[Section 5. B) 9)]])</f>
        <v>0</v>
      </c>
    </row>
    <row r="71" spans="1:6" x14ac:dyDescent="0.3">
      <c r="A71" s="1">
        <v>1663</v>
      </c>
      <c r="B71" s="1"/>
      <c r="C71" s="15" t="s">
        <v>244</v>
      </c>
      <c r="D71" s="3">
        <f>Table1[[#This Row],[Section 5.B) 8)]]</f>
        <v>-41414.1</v>
      </c>
      <c r="E71" s="3">
        <f>Public!K71</f>
        <v>0</v>
      </c>
      <c r="F71" s="3">
        <f>SUM(Table3[[#This Row],[Section 5. B) 8)]:[Section 5. B) 9)]])</f>
        <v>-41414.1</v>
      </c>
    </row>
    <row r="72" spans="1:6" x14ac:dyDescent="0.3">
      <c r="A72" s="1">
        <v>1627</v>
      </c>
      <c r="B72" s="1">
        <v>148</v>
      </c>
      <c r="C72" s="15" t="s">
        <v>47</v>
      </c>
      <c r="D72" s="3">
        <f>Table1[[#This Row],[Section 5.B) 8)]]</f>
        <v>0</v>
      </c>
      <c r="E72" s="3">
        <f>Public!K72</f>
        <v>0</v>
      </c>
      <c r="F72" s="3">
        <f>SUM(Table3[[#This Row],[Section 5. B) 8)]:[Section 5. B) 9)]])</f>
        <v>0</v>
      </c>
    </row>
    <row r="73" spans="1:6" x14ac:dyDescent="0.3">
      <c r="A73" s="1">
        <v>174</v>
      </c>
      <c r="B73" s="1"/>
      <c r="C73" s="15" t="s">
        <v>48</v>
      </c>
      <c r="D73" s="3">
        <f>Table1[[#This Row],[Section 5.B) 8)]]</f>
        <v>-4126.53</v>
      </c>
      <c r="E73" s="3">
        <f>Public!K73</f>
        <v>0</v>
      </c>
      <c r="F73" s="3">
        <f>SUM(Table3[[#This Row],[Section 5. B) 8)]:[Section 5. B) 9)]])</f>
        <v>-4126.53</v>
      </c>
    </row>
    <row r="74" spans="1:6" x14ac:dyDescent="0.3">
      <c r="A74" s="1">
        <v>180</v>
      </c>
      <c r="B74" s="1">
        <v>897</v>
      </c>
      <c r="C74" s="15" t="s">
        <v>49</v>
      </c>
      <c r="D74" s="3">
        <f>Table1[[#This Row],[Section 5.B) 8)]]</f>
        <v>0</v>
      </c>
      <c r="E74" s="3">
        <f>Public!K74</f>
        <v>0</v>
      </c>
      <c r="F74" s="3">
        <f>SUM(Table3[[#This Row],[Section 5. B) 8)]:[Section 5. B) 9)]])</f>
        <v>0</v>
      </c>
    </row>
    <row r="75" spans="1:6" x14ac:dyDescent="0.3">
      <c r="A75" s="1">
        <v>1631</v>
      </c>
      <c r="B75" s="1"/>
      <c r="C75" s="17" t="s">
        <v>272</v>
      </c>
      <c r="D75" s="3">
        <f>Table1[[#This Row],[Section 5.B) 8)]]</f>
        <v>0</v>
      </c>
      <c r="E75" s="3">
        <f>Public!K75</f>
        <v>0</v>
      </c>
      <c r="F75" s="3">
        <f>SUM(Table3[[#This Row],[Section 5. B) 8)]:[Section 5. B) 9)]])</f>
        <v>0</v>
      </c>
    </row>
    <row r="76" spans="1:6" x14ac:dyDescent="0.3">
      <c r="A76" s="1">
        <v>1065</v>
      </c>
      <c r="B76" s="1"/>
      <c r="C76" s="15" t="s">
        <v>234</v>
      </c>
      <c r="D76" s="3">
        <f>Table1[[#This Row],[Section 5.B) 8)]]</f>
        <v>0</v>
      </c>
      <c r="E76" s="3">
        <f>Public!K76</f>
        <v>-341.28</v>
      </c>
      <c r="F76" s="3">
        <f>SUM(Table3[[#This Row],[Section 5. B) 8)]:[Section 5. B) 9)]])</f>
        <v>-341.28</v>
      </c>
    </row>
    <row r="77" spans="1:6" x14ac:dyDescent="0.3">
      <c r="A77" s="1">
        <v>275</v>
      </c>
      <c r="B77" s="1">
        <v>891</v>
      </c>
      <c r="C77" s="15" t="s">
        <v>75</v>
      </c>
      <c r="D77" s="3">
        <f>Table1[[#This Row],[Section 5.B) 8)]]</f>
        <v>0</v>
      </c>
      <c r="E77" s="3">
        <f>Public!K77</f>
        <v>0</v>
      </c>
      <c r="F77" s="3">
        <f>SUM(Table3[[#This Row],[Section 5. B) 8)]:[Section 5. B) 9)]])</f>
        <v>0</v>
      </c>
    </row>
    <row r="78" spans="1:6" x14ac:dyDescent="0.3">
      <c r="A78" s="1">
        <v>188</v>
      </c>
      <c r="B78" s="1">
        <v>898</v>
      </c>
      <c r="C78" s="15" t="s">
        <v>50</v>
      </c>
      <c r="D78" s="3">
        <f>Table1[[#This Row],[Section 5.B) 8)]]</f>
        <v>0</v>
      </c>
      <c r="E78" s="3">
        <f>Public!K78</f>
        <v>-20.36</v>
      </c>
      <c r="F78" s="3">
        <f>SUM(Table3[[#This Row],[Section 5. B) 8)]:[Section 5. B) 9)]])</f>
        <v>-20.36</v>
      </c>
    </row>
    <row r="79" spans="1:6" x14ac:dyDescent="0.3">
      <c r="A79" s="1">
        <v>190</v>
      </c>
      <c r="B79" s="1"/>
      <c r="C79" s="15" t="s">
        <v>51</v>
      </c>
      <c r="D79" s="3">
        <f>Table1[[#This Row],[Section 5.B) 8)]]</f>
        <v>0</v>
      </c>
      <c r="E79" s="3">
        <f>Public!K79</f>
        <v>-428.81999999999994</v>
      </c>
      <c r="F79" s="3">
        <f>SUM(Table3[[#This Row],[Section 5. B) 8)]:[Section 5. B) 9)]])</f>
        <v>-428.81999999999994</v>
      </c>
    </row>
    <row r="80" spans="1:6" x14ac:dyDescent="0.3">
      <c r="A80" s="1">
        <v>191</v>
      </c>
      <c r="B80" s="1"/>
      <c r="C80" s="15" t="s">
        <v>52</v>
      </c>
      <c r="D80" s="3">
        <f>Table1[[#This Row],[Section 5.B) 8)]]</f>
        <v>-9537.5</v>
      </c>
      <c r="E80" s="3">
        <f>Public!K80</f>
        <v>0</v>
      </c>
      <c r="F80" s="3">
        <f>SUM(Table3[[#This Row],[Section 5. B) 8)]:[Section 5. B) 9)]])</f>
        <v>-9537.5</v>
      </c>
    </row>
    <row r="81" spans="1:6" x14ac:dyDescent="0.3">
      <c r="A81" s="1">
        <v>193</v>
      </c>
      <c r="B81" s="1"/>
      <c r="C81" s="15" t="s">
        <v>53</v>
      </c>
      <c r="D81" s="3">
        <f>Table1[[#This Row],[Section 5.B) 8)]]</f>
        <v>0</v>
      </c>
      <c r="E81" s="3">
        <f>Public!K81</f>
        <v>0</v>
      </c>
      <c r="F81" s="3">
        <f>SUM(Table3[[#This Row],[Section 5. B) 8)]:[Section 5. B) 9)]])</f>
        <v>0</v>
      </c>
    </row>
    <row r="82" spans="1:6" x14ac:dyDescent="0.3">
      <c r="A82" s="1">
        <v>194</v>
      </c>
      <c r="B82" s="1"/>
      <c r="C82" s="15" t="s">
        <v>54</v>
      </c>
      <c r="D82" s="3">
        <f>Table1[[#This Row],[Section 5.B) 8)]]</f>
        <v>-60229.71</v>
      </c>
      <c r="E82" s="3">
        <f>Public!K82</f>
        <v>-1722.15</v>
      </c>
      <c r="F82" s="3">
        <f>SUM(Table3[[#This Row],[Section 5. B) 8)]:[Section 5. B) 9)]])</f>
        <v>-61951.86</v>
      </c>
    </row>
    <row r="83" spans="1:6" x14ac:dyDescent="0.3">
      <c r="A83" s="1">
        <v>205</v>
      </c>
      <c r="B83" s="1">
        <v>862</v>
      </c>
      <c r="C83" s="15" t="s">
        <v>55</v>
      </c>
      <c r="D83" s="3">
        <f>Table1[[#This Row],[Section 5.B) 8)]]</f>
        <v>0</v>
      </c>
      <c r="E83" s="3">
        <f>Public!K83</f>
        <v>-74.94</v>
      </c>
      <c r="F83" s="3">
        <f>SUM(Table3[[#This Row],[Section 5. B) 8)]:[Section 5. B) 9)]])</f>
        <v>-74.94</v>
      </c>
    </row>
    <row r="84" spans="1:6" x14ac:dyDescent="0.3">
      <c r="A84" s="1">
        <v>207</v>
      </c>
      <c r="B84" s="1">
        <v>890</v>
      </c>
      <c r="C84" s="15" t="s">
        <v>269</v>
      </c>
      <c r="D84" s="3">
        <f>Table1[[#This Row],[Section 5.B) 8)]]</f>
        <v>0</v>
      </c>
      <c r="E84" s="3">
        <f>Public!K84</f>
        <v>0</v>
      </c>
      <c r="F84" s="3">
        <f>SUM(Table3[[#This Row],[Section 5. B) 8)]:[Section 5. B) 9)]])</f>
        <v>0</v>
      </c>
    </row>
    <row r="85" spans="1:6" x14ac:dyDescent="0.3">
      <c r="A85" s="1">
        <v>1054</v>
      </c>
      <c r="B85" s="1">
        <v>893</v>
      </c>
      <c r="C85" s="15" t="s">
        <v>231</v>
      </c>
      <c r="D85" s="3">
        <f>Table1[[#This Row],[Section 5.B) 8)]]</f>
        <v>0</v>
      </c>
      <c r="E85" s="3">
        <f>Public!K85</f>
        <v>0</v>
      </c>
      <c r="F85" s="3">
        <f>SUM(Table3[[#This Row],[Section 5. B) 8)]:[Section 5. B) 9)]])</f>
        <v>0</v>
      </c>
    </row>
    <row r="86" spans="1:6" x14ac:dyDescent="0.3">
      <c r="A86" s="1">
        <v>208</v>
      </c>
      <c r="B86" s="1"/>
      <c r="C86" s="15" t="s">
        <v>56</v>
      </c>
      <c r="D86" s="3">
        <f>Table1[[#This Row],[Section 5.B) 8)]]</f>
        <v>-9967.630000000001</v>
      </c>
      <c r="E86" s="3">
        <f>Public!K86</f>
        <v>-45.75</v>
      </c>
      <c r="F86" s="3">
        <f>SUM(Table3[[#This Row],[Section 5. B) 8)]:[Section 5. B) 9)]])</f>
        <v>-10013.380000000001</v>
      </c>
    </row>
    <row r="87" spans="1:6" x14ac:dyDescent="0.3">
      <c r="A87" s="1">
        <v>210</v>
      </c>
      <c r="B87" s="1"/>
      <c r="C87" s="15" t="s">
        <v>57</v>
      </c>
      <c r="D87" s="3">
        <f>Table1[[#This Row],[Section 5.B) 8)]]</f>
        <v>0</v>
      </c>
      <c r="E87" s="3">
        <f>Public!K87</f>
        <v>-1087.8200000000002</v>
      </c>
      <c r="F87" s="3">
        <f>SUM(Table3[[#This Row],[Section 5. B) 8)]:[Section 5. B) 9)]])</f>
        <v>-1087.8200000000002</v>
      </c>
    </row>
    <row r="88" spans="1:6" x14ac:dyDescent="0.3">
      <c r="A88" s="1">
        <v>1664</v>
      </c>
      <c r="B88" s="1"/>
      <c r="C88" s="15" t="s">
        <v>245</v>
      </c>
      <c r="D88" s="3">
        <f>Table1[[#This Row],[Section 5.B) 8)]]</f>
        <v>0</v>
      </c>
      <c r="E88" s="3">
        <f>Public!K88</f>
        <v>0</v>
      </c>
      <c r="F88" s="3">
        <f>SUM(Table3[[#This Row],[Section 5. B) 8)]:[Section 5. B) 9)]])</f>
        <v>0</v>
      </c>
    </row>
    <row r="89" spans="1:6" x14ac:dyDescent="0.3">
      <c r="A89" s="1">
        <v>217</v>
      </c>
      <c r="B89" s="1">
        <v>894</v>
      </c>
      <c r="C89" s="15" t="s">
        <v>58</v>
      </c>
      <c r="D89" s="3">
        <f>Table1[[#This Row],[Section 5.B) 8)]]</f>
        <v>0</v>
      </c>
      <c r="E89" s="3">
        <f>Public!K89</f>
        <v>-376.8</v>
      </c>
      <c r="F89" s="3">
        <f>SUM(Table3[[#This Row],[Section 5. B) 8)]:[Section 5. B) 9)]])</f>
        <v>-376.8</v>
      </c>
    </row>
    <row r="90" spans="1:6" x14ac:dyDescent="0.3">
      <c r="A90" s="1">
        <v>1632</v>
      </c>
      <c r="B90" s="1"/>
      <c r="C90" s="17" t="s">
        <v>255</v>
      </c>
      <c r="D90" s="3">
        <f>Table1[[#This Row],[Section 5.B) 8)]]</f>
        <v>0</v>
      </c>
      <c r="E90" s="3">
        <f>Public!K90</f>
        <v>0</v>
      </c>
      <c r="F90" s="3">
        <f>SUM(Table3[[#This Row],[Section 5. B) 8)]:[Section 5. B) 9)]])</f>
        <v>0</v>
      </c>
    </row>
    <row r="91" spans="1:6" x14ac:dyDescent="0.3">
      <c r="A91" s="1">
        <v>219</v>
      </c>
      <c r="B91" s="1"/>
      <c r="C91" s="15" t="s">
        <v>59</v>
      </c>
      <c r="D91" s="3">
        <f>Table1[[#This Row],[Section 5.B) 8)]]</f>
        <v>-6264.12</v>
      </c>
      <c r="E91" s="3">
        <f>Public!K91</f>
        <v>0</v>
      </c>
      <c r="F91" s="3">
        <f>SUM(Table3[[#This Row],[Section 5. B) 8)]:[Section 5. B) 9)]])</f>
        <v>-6264.12</v>
      </c>
    </row>
    <row r="92" spans="1:6" x14ac:dyDescent="0.3">
      <c r="A92" s="1">
        <v>224</v>
      </c>
      <c r="B92" s="1"/>
      <c r="C92" s="15" t="s">
        <v>60</v>
      </c>
      <c r="D92" s="3">
        <f>Table1[[#This Row],[Section 5.B) 8)]]</f>
        <v>0</v>
      </c>
      <c r="E92" s="3">
        <f>Public!K92</f>
        <v>0</v>
      </c>
      <c r="F92" s="3">
        <f>SUM(Table3[[#This Row],[Section 5. B) 8)]:[Section 5. B) 9)]])</f>
        <v>0</v>
      </c>
    </row>
    <row r="93" spans="1:6" x14ac:dyDescent="0.3">
      <c r="A93" s="1">
        <v>225</v>
      </c>
      <c r="B93" s="1"/>
      <c r="C93" s="15" t="s">
        <v>61</v>
      </c>
      <c r="D93" s="3">
        <f>Table1[[#This Row],[Section 5.B) 8)]]</f>
        <v>0</v>
      </c>
      <c r="E93" s="3">
        <f>Public!K93</f>
        <v>0</v>
      </c>
      <c r="F93" s="3">
        <f>SUM(Table3[[#This Row],[Section 5. B) 8)]:[Section 5. B) 9)]])</f>
        <v>0</v>
      </c>
    </row>
    <row r="94" spans="1:6" x14ac:dyDescent="0.3">
      <c r="A94" s="1">
        <v>1009</v>
      </c>
      <c r="B94" s="1"/>
      <c r="C94" s="15" t="s">
        <v>197</v>
      </c>
      <c r="D94" s="3">
        <f>Table1[[#This Row],[Section 5.B) 8)]]</f>
        <v>-36594.51</v>
      </c>
      <c r="E94" s="3">
        <f>Public!K94</f>
        <v>0</v>
      </c>
      <c r="F94" s="3">
        <f>SUM(Table3[[#This Row],[Section 5. B) 8)]:[Section 5. B) 9)]])</f>
        <v>-36594.51</v>
      </c>
    </row>
    <row r="95" spans="1:6" x14ac:dyDescent="0.3">
      <c r="A95" s="1">
        <v>1011</v>
      </c>
      <c r="B95" s="1"/>
      <c r="C95" s="15" t="s">
        <v>198</v>
      </c>
      <c r="D95" s="3">
        <f>Table1[[#This Row],[Section 5.B) 8)]]</f>
        <v>0</v>
      </c>
      <c r="E95" s="3">
        <f>Public!K95</f>
        <v>-43319.99</v>
      </c>
      <c r="F95" s="3">
        <f>SUM(Table3[[#This Row],[Section 5. B) 8)]:[Section 5. B) 9)]])</f>
        <v>-43319.99</v>
      </c>
    </row>
    <row r="96" spans="1:6" x14ac:dyDescent="0.3">
      <c r="A96" s="1">
        <v>227</v>
      </c>
      <c r="B96" s="1"/>
      <c r="C96" s="15" t="s">
        <v>62</v>
      </c>
      <c r="D96" s="3">
        <f>Table1[[#This Row],[Section 5.B) 8)]]</f>
        <v>0</v>
      </c>
      <c r="E96" s="3">
        <f>Public!K96</f>
        <v>0</v>
      </c>
      <c r="F96" s="3">
        <f>SUM(Table3[[#This Row],[Section 5. B) 8)]:[Section 5. B) 9)]])</f>
        <v>0</v>
      </c>
    </row>
    <row r="97" spans="1:6" x14ac:dyDescent="0.3">
      <c r="A97" s="1">
        <v>229</v>
      </c>
      <c r="B97" s="1"/>
      <c r="C97" s="15" t="s">
        <v>63</v>
      </c>
      <c r="D97" s="3">
        <f>Table1[[#This Row],[Section 5.B) 8)]]</f>
        <v>0</v>
      </c>
      <c r="E97" s="3">
        <f>Public!K97</f>
        <v>0</v>
      </c>
      <c r="F97" s="3">
        <f>SUM(Table3[[#This Row],[Section 5. B) 8)]:[Section 5. B) 9)]])</f>
        <v>0</v>
      </c>
    </row>
    <row r="98" spans="1:6" x14ac:dyDescent="0.3">
      <c r="A98" s="1">
        <v>235</v>
      </c>
      <c r="B98" s="1">
        <v>893</v>
      </c>
      <c r="C98" s="15" t="s">
        <v>64</v>
      </c>
      <c r="D98" s="3">
        <f>Table1[[#This Row],[Section 5.B) 8)]]</f>
        <v>0</v>
      </c>
      <c r="E98" s="3">
        <f>Public!K98</f>
        <v>0</v>
      </c>
      <c r="F98" s="3">
        <f>SUM(Table3[[#This Row],[Section 5. B) 8)]:[Section 5. B) 9)]])</f>
        <v>0</v>
      </c>
    </row>
    <row r="99" spans="1:6" x14ac:dyDescent="0.3">
      <c r="A99" s="1">
        <v>237</v>
      </c>
      <c r="B99" s="1">
        <v>896</v>
      </c>
      <c r="C99" s="15" t="s">
        <v>65</v>
      </c>
      <c r="D99" s="3">
        <f>Table1[[#This Row],[Section 5.B) 8)]]</f>
        <v>0</v>
      </c>
      <c r="E99" s="3">
        <f>Public!K99</f>
        <v>0</v>
      </c>
      <c r="F99" s="3">
        <f>SUM(Table3[[#This Row],[Section 5. B) 8)]:[Section 5. B) 9)]])</f>
        <v>0</v>
      </c>
    </row>
    <row r="100" spans="1:6" x14ac:dyDescent="0.3">
      <c r="A100" s="1">
        <v>239</v>
      </c>
      <c r="B100" s="1"/>
      <c r="C100" s="15" t="s">
        <v>66</v>
      </c>
      <c r="D100" s="3">
        <f>Table1[[#This Row],[Section 5.B) 8)]]</f>
        <v>0</v>
      </c>
      <c r="E100" s="3">
        <f>Public!K100</f>
        <v>0</v>
      </c>
      <c r="F100" s="3">
        <f>SUM(Table3[[#This Row],[Section 5. B) 8)]:[Section 5. B) 9)]])</f>
        <v>0</v>
      </c>
    </row>
    <row r="101" spans="1:6" x14ac:dyDescent="0.3">
      <c r="A101" s="1">
        <v>241</v>
      </c>
      <c r="B101" s="1"/>
      <c r="C101" s="15" t="s">
        <v>67</v>
      </c>
      <c r="D101" s="3">
        <f>Table1[[#This Row],[Section 5.B) 8)]]</f>
        <v>0</v>
      </c>
      <c r="E101" s="3">
        <f>Public!K101</f>
        <v>0</v>
      </c>
      <c r="F101" s="3">
        <f>SUM(Table3[[#This Row],[Section 5. B) 8)]:[Section 5. B) 9)]])</f>
        <v>0</v>
      </c>
    </row>
    <row r="102" spans="1:6" x14ac:dyDescent="0.3">
      <c r="A102" s="1">
        <v>242</v>
      </c>
      <c r="B102" s="1"/>
      <c r="C102" s="15" t="s">
        <v>68</v>
      </c>
      <c r="D102" s="3">
        <f>Table1[[#This Row],[Section 5.B) 8)]]</f>
        <v>-2294.9499999999998</v>
      </c>
      <c r="E102" s="3">
        <f>Public!K102</f>
        <v>-5770.4900000000007</v>
      </c>
      <c r="F102" s="3">
        <f>SUM(Table3[[#This Row],[Section 5. B) 8)]:[Section 5. B) 9)]])</f>
        <v>-8065.4400000000005</v>
      </c>
    </row>
    <row r="103" spans="1:6" x14ac:dyDescent="0.3">
      <c r="A103" s="1">
        <v>1351</v>
      </c>
      <c r="B103" s="1"/>
      <c r="C103" s="15" t="s">
        <v>69</v>
      </c>
      <c r="D103" s="3">
        <f>Table1[[#This Row],[Section 5.B) 8)]]</f>
        <v>0</v>
      </c>
      <c r="E103" s="3">
        <f>Public!K103</f>
        <v>0</v>
      </c>
      <c r="F103" s="3">
        <f>SUM(Table3[[#This Row],[Section 5. B) 8)]:[Section 5. B) 9)]])</f>
        <v>0</v>
      </c>
    </row>
    <row r="104" spans="1:6" x14ac:dyDescent="0.3">
      <c r="A104" s="1">
        <v>247</v>
      </c>
      <c r="B104" s="1">
        <v>890</v>
      </c>
      <c r="C104" s="15" t="s">
        <v>70</v>
      </c>
      <c r="D104" s="3">
        <f>Table1[[#This Row],[Section 5.B) 8)]]</f>
        <v>0</v>
      </c>
      <c r="E104" s="3">
        <f>Public!K104</f>
        <v>0</v>
      </c>
      <c r="F104" s="3">
        <f>SUM(Table3[[#This Row],[Section 5. B) 8)]:[Section 5. B) 9)]])</f>
        <v>0</v>
      </c>
    </row>
    <row r="105" spans="1:6" x14ac:dyDescent="0.3">
      <c r="A105" s="1">
        <v>1665</v>
      </c>
      <c r="B105" s="1"/>
      <c r="C105" s="15" t="s">
        <v>246</v>
      </c>
      <c r="D105" s="3">
        <f>Table1[[#This Row],[Section 5.B) 8)]]</f>
        <v>-86.34</v>
      </c>
      <c r="E105" s="3">
        <f>Public!K105</f>
        <v>0</v>
      </c>
      <c r="F105" s="3">
        <f>SUM(Table3[[#This Row],[Section 5. B) 8)]:[Section 5. B) 9)]])</f>
        <v>-86.34</v>
      </c>
    </row>
    <row r="106" spans="1:6" x14ac:dyDescent="0.3">
      <c r="A106" s="1">
        <v>250</v>
      </c>
      <c r="B106" s="1"/>
      <c r="C106" s="15" t="s">
        <v>71</v>
      </c>
      <c r="D106" s="3">
        <f>Table1[[#This Row],[Section 5.B) 8)]]</f>
        <v>-1404801.33</v>
      </c>
      <c r="E106" s="3">
        <f>Public!K106</f>
        <v>-36171.629999999997</v>
      </c>
      <c r="F106" s="3">
        <f>SUM(Table3[[#This Row],[Section 5. B) 8)]:[Section 5. B) 9)]])</f>
        <v>-1440972.96</v>
      </c>
    </row>
    <row r="107" spans="1:6" x14ac:dyDescent="0.3">
      <c r="A107" s="22">
        <v>2040</v>
      </c>
      <c r="B107" s="22"/>
      <c r="C107" s="23" t="s">
        <v>280</v>
      </c>
      <c r="D107" s="3">
        <f>Table1[[#This Row],[Section 5.B) 8)]]</f>
        <v>0</v>
      </c>
      <c r="E107" s="3">
        <f>Public!K107</f>
        <v>0</v>
      </c>
      <c r="F107" s="3">
        <f>SUM(Table3[[#This Row],[Section 5. B) 8)]:[Section 5. B) 9)]])</f>
        <v>0</v>
      </c>
    </row>
    <row r="108" spans="1:6" x14ac:dyDescent="0.3">
      <c r="A108" s="1">
        <v>263</v>
      </c>
      <c r="B108" s="1"/>
      <c r="C108" s="15" t="s">
        <v>72</v>
      </c>
      <c r="D108" s="3">
        <f>Table1[[#This Row],[Section 5.B) 8)]]</f>
        <v>0</v>
      </c>
      <c r="E108" s="3">
        <f>Public!K108</f>
        <v>0</v>
      </c>
      <c r="F108" s="3">
        <f>SUM(Table3[[#This Row],[Section 5. B) 8)]:[Section 5. B) 9)]])</f>
        <v>0</v>
      </c>
    </row>
    <row r="109" spans="1:6" x14ac:dyDescent="0.3">
      <c r="A109" s="1">
        <v>264</v>
      </c>
      <c r="B109" s="1"/>
      <c r="C109" s="15" t="s">
        <v>73</v>
      </c>
      <c r="D109" s="3">
        <f>Table1[[#This Row],[Section 5.B) 8)]]</f>
        <v>-50675.7</v>
      </c>
      <c r="E109" s="3">
        <f>Public!K109</f>
        <v>0</v>
      </c>
      <c r="F109" s="3">
        <f>SUM(Table3[[#This Row],[Section 5. B) 8)]:[Section 5. B) 9)]])</f>
        <v>-50675.7</v>
      </c>
    </row>
    <row r="110" spans="1:6" x14ac:dyDescent="0.3">
      <c r="A110" s="1">
        <v>266</v>
      </c>
      <c r="B110" s="1"/>
      <c r="C110" s="15" t="s">
        <v>74</v>
      </c>
      <c r="D110" s="3">
        <f>Table1[[#This Row],[Section 5.B) 8)]]</f>
        <v>-29010.379999999997</v>
      </c>
      <c r="E110" s="3">
        <f>Public!K110</f>
        <v>-66577.87</v>
      </c>
      <c r="F110" s="3">
        <f>SUM(Table3[[#This Row],[Section 5. B) 8)]:[Section 5. B) 9)]])</f>
        <v>-95588.25</v>
      </c>
    </row>
    <row r="111" spans="1:6" x14ac:dyDescent="0.3">
      <c r="A111" s="1">
        <v>387</v>
      </c>
      <c r="B111" s="1"/>
      <c r="C111" s="15" t="s">
        <v>102</v>
      </c>
      <c r="D111" s="3">
        <f>Table1[[#This Row],[Section 5.B) 8)]]</f>
        <v>0</v>
      </c>
      <c r="E111" s="3">
        <f>Public!K111</f>
        <v>0</v>
      </c>
      <c r="F111" s="3">
        <f>SUM(Table3[[#This Row],[Section 5. B) 8)]:[Section 5. B) 9)]])</f>
        <v>0</v>
      </c>
    </row>
    <row r="112" spans="1:6" x14ac:dyDescent="0.3">
      <c r="A112" s="1">
        <v>1401</v>
      </c>
      <c r="B112" s="1"/>
      <c r="C112" s="15" t="s">
        <v>76</v>
      </c>
      <c r="D112" s="3">
        <f>Table1[[#This Row],[Section 5.B) 8)]]</f>
        <v>0</v>
      </c>
      <c r="E112" s="3">
        <f>Public!K112</f>
        <v>0</v>
      </c>
      <c r="F112" s="3">
        <f>SUM(Table3[[#This Row],[Section 5. B) 8)]:[Section 5. B) 9)]])</f>
        <v>0</v>
      </c>
    </row>
    <row r="113" spans="1:6" x14ac:dyDescent="0.3">
      <c r="A113" s="1">
        <v>277</v>
      </c>
      <c r="B113" s="1">
        <v>896</v>
      </c>
      <c r="C113" s="15" t="s">
        <v>77</v>
      </c>
      <c r="D113" s="3">
        <f>Table1[[#This Row],[Section 5.B) 8)]]</f>
        <v>0</v>
      </c>
      <c r="E113" s="3">
        <f>Public!K113</f>
        <v>0</v>
      </c>
      <c r="F113" s="3">
        <f>SUM(Table3[[#This Row],[Section 5. B) 8)]:[Section 5. B) 9)]])</f>
        <v>0</v>
      </c>
    </row>
    <row r="114" spans="1:6" x14ac:dyDescent="0.3">
      <c r="A114" s="1">
        <v>1412</v>
      </c>
      <c r="B114" s="1">
        <v>896</v>
      </c>
      <c r="C114" s="15" t="s">
        <v>78</v>
      </c>
      <c r="D114" s="3">
        <f>Table1[[#This Row],[Section 5.B) 8)]]</f>
        <v>0</v>
      </c>
      <c r="E114" s="3">
        <f>Public!K114</f>
        <v>0</v>
      </c>
      <c r="F114" s="3">
        <f>SUM(Table3[[#This Row],[Section 5. B) 8)]:[Section 5. B) 9)]])</f>
        <v>0</v>
      </c>
    </row>
    <row r="115" spans="1:6" x14ac:dyDescent="0.3">
      <c r="A115" s="1">
        <v>281</v>
      </c>
      <c r="B115" s="1">
        <v>890</v>
      </c>
      <c r="C115" s="15" t="s">
        <v>79</v>
      </c>
      <c r="D115" s="3">
        <f>Table1[[#This Row],[Section 5.B) 8)]]</f>
        <v>0</v>
      </c>
      <c r="E115" s="3">
        <f>Public!K115</f>
        <v>0</v>
      </c>
      <c r="F115" s="3">
        <f>SUM(Table3[[#This Row],[Section 5. B) 8)]:[Section 5. B) 9)]])</f>
        <v>0</v>
      </c>
    </row>
    <row r="116" spans="1:6" x14ac:dyDescent="0.3">
      <c r="A116" s="1">
        <v>282</v>
      </c>
      <c r="B116" s="1">
        <v>862</v>
      </c>
      <c r="C116" s="15" t="s">
        <v>80</v>
      </c>
      <c r="D116" s="3">
        <f>Table1[[#This Row],[Section 5.B) 8)]]</f>
        <v>0</v>
      </c>
      <c r="E116" s="3">
        <f>Public!K116</f>
        <v>-3376.6</v>
      </c>
      <c r="F116" s="3">
        <f>SUM(Table3[[#This Row],[Section 5. B) 8)]:[Section 5. B) 9)]])</f>
        <v>-3376.6</v>
      </c>
    </row>
    <row r="117" spans="1:6" x14ac:dyDescent="0.3">
      <c r="A117" s="1">
        <v>1501</v>
      </c>
      <c r="B117" s="1"/>
      <c r="C117" s="17" t="s">
        <v>273</v>
      </c>
      <c r="D117" s="3">
        <f>Table1[[#This Row],[Section 5.B) 8)]]</f>
        <v>-7224.02</v>
      </c>
      <c r="E117" s="3">
        <f>Public!K117</f>
        <v>0</v>
      </c>
      <c r="F117" s="3">
        <f>SUM(Table3[[#This Row],[Section 5. B) 8)]:[Section 5. B) 9)]])</f>
        <v>-7224.02</v>
      </c>
    </row>
    <row r="118" spans="1:6" x14ac:dyDescent="0.3">
      <c r="A118" s="1">
        <v>1762</v>
      </c>
      <c r="B118" s="1"/>
      <c r="C118" s="17" t="s">
        <v>285</v>
      </c>
      <c r="D118" s="3">
        <f>Table1[[#This Row],[Section 5.B) 8)]]</f>
        <v>0</v>
      </c>
      <c r="E118" s="3">
        <f>Public!K118</f>
        <v>0</v>
      </c>
      <c r="F118" s="3">
        <f>SUM(Table3[[#This Row],[Section 5. B) 8)]:[Section 5. B) 9)]])</f>
        <v>0</v>
      </c>
    </row>
    <row r="119" spans="1:6" x14ac:dyDescent="0.3">
      <c r="A119" s="1">
        <v>1672</v>
      </c>
      <c r="B119" s="1"/>
      <c r="C119" s="17" t="s">
        <v>263</v>
      </c>
      <c r="D119" s="3">
        <f>Table1[[#This Row],[Section 5.B) 8)]]</f>
        <v>0</v>
      </c>
      <c r="E119" s="3">
        <f>Public!K119</f>
        <v>0</v>
      </c>
      <c r="F119" s="3">
        <f>SUM(Table3[[#This Row],[Section 5. B) 8)]:[Section 5. B) 9)]])</f>
        <v>0</v>
      </c>
    </row>
    <row r="120" spans="1:6" x14ac:dyDescent="0.3">
      <c r="A120" s="1">
        <v>1739</v>
      </c>
      <c r="B120" s="1"/>
      <c r="C120" s="17" t="s">
        <v>274</v>
      </c>
      <c r="D120" s="3">
        <f>Table1[[#This Row],[Section 5.B) 8)]]</f>
        <v>0</v>
      </c>
      <c r="E120" s="3">
        <f>Public!K120</f>
        <v>0</v>
      </c>
      <c r="F120" s="3">
        <f>SUM(Table3[[#This Row],[Section 5. B) 8)]:[Section 5. B) 9)]])</f>
        <v>0</v>
      </c>
    </row>
    <row r="121" spans="1:6" x14ac:dyDescent="0.3">
      <c r="A121" s="1">
        <v>290</v>
      </c>
      <c r="B121" s="1">
        <v>896</v>
      </c>
      <c r="C121" s="15" t="s">
        <v>81</v>
      </c>
      <c r="D121" s="3">
        <f>Table1[[#This Row],[Section 5.B) 8)]]</f>
        <v>0</v>
      </c>
      <c r="E121" s="3">
        <f>Public!K121</f>
        <v>0</v>
      </c>
      <c r="F121" s="3">
        <f>SUM(Table3[[#This Row],[Section 5. B) 8)]:[Section 5. B) 9)]])</f>
        <v>0</v>
      </c>
    </row>
    <row r="122" spans="1:6" x14ac:dyDescent="0.3">
      <c r="A122" s="1">
        <v>293</v>
      </c>
      <c r="B122" s="1">
        <v>890</v>
      </c>
      <c r="C122" s="15" t="s">
        <v>82</v>
      </c>
      <c r="D122" s="3">
        <f>Table1[[#This Row],[Section 5.B) 8)]]</f>
        <v>0</v>
      </c>
      <c r="E122" s="3">
        <f>Public!K122</f>
        <v>0</v>
      </c>
      <c r="F122" s="3">
        <f>SUM(Table3[[#This Row],[Section 5. B) 8)]:[Section 5. B) 9)]])</f>
        <v>0</v>
      </c>
    </row>
    <row r="123" spans="1:6" x14ac:dyDescent="0.3">
      <c r="A123" s="1">
        <v>548</v>
      </c>
      <c r="B123" s="1"/>
      <c r="C123" s="15" t="s">
        <v>141</v>
      </c>
      <c r="D123" s="3">
        <f>Table1[[#This Row],[Section 5.B) 8)]]</f>
        <v>0</v>
      </c>
      <c r="E123" s="3">
        <f>Public!K123</f>
        <v>-6758.3099999999995</v>
      </c>
      <c r="F123" s="3">
        <f>SUM(Table3[[#This Row],[Section 5. B) 8)]:[Section 5. B) 9)]])</f>
        <v>-6758.3099999999995</v>
      </c>
    </row>
    <row r="124" spans="1:6" x14ac:dyDescent="0.3">
      <c r="A124" s="1">
        <v>294</v>
      </c>
      <c r="B124" s="1">
        <v>866</v>
      </c>
      <c r="C124" s="15" t="s">
        <v>83</v>
      </c>
      <c r="D124" s="3">
        <f>Table1[[#This Row],[Section 5.B) 8)]]</f>
        <v>0</v>
      </c>
      <c r="E124" s="3">
        <f>Public!K124</f>
        <v>0</v>
      </c>
      <c r="F124" s="3">
        <f>SUM(Table3[[#This Row],[Section 5. B) 8)]:[Section 5. B) 9)]])</f>
        <v>0</v>
      </c>
    </row>
    <row r="125" spans="1:6" x14ac:dyDescent="0.3">
      <c r="A125" s="1">
        <v>296</v>
      </c>
      <c r="B125" s="1"/>
      <c r="C125" s="15" t="s">
        <v>84</v>
      </c>
      <c r="D125" s="3">
        <f>Table1[[#This Row],[Section 5.B) 8)]]</f>
        <v>-20219.420000000002</v>
      </c>
      <c r="E125" s="3">
        <f>Public!K125</f>
        <v>0</v>
      </c>
      <c r="F125" s="3">
        <f>SUM(Table3[[#This Row],[Section 5. B) 8)]:[Section 5. B) 9)]])</f>
        <v>-20219.420000000002</v>
      </c>
    </row>
    <row r="126" spans="1:6" x14ac:dyDescent="0.3">
      <c r="A126" s="1">
        <v>298</v>
      </c>
      <c r="B126" s="1"/>
      <c r="C126" s="15" t="s">
        <v>85</v>
      </c>
      <c r="D126" s="3">
        <f>Table1[[#This Row],[Section 5.B) 8)]]</f>
        <v>-56473.549999999996</v>
      </c>
      <c r="E126" s="3">
        <f>Public!K126</f>
        <v>0</v>
      </c>
      <c r="F126" s="3">
        <f>SUM(Table3[[#This Row],[Section 5. B) 8)]:[Section 5. B) 9)]])</f>
        <v>-56473.549999999996</v>
      </c>
    </row>
    <row r="127" spans="1:6" x14ac:dyDescent="0.3">
      <c r="A127" s="1">
        <v>304</v>
      </c>
      <c r="B127" s="1"/>
      <c r="C127" s="15" t="s">
        <v>86</v>
      </c>
      <c r="D127" s="3">
        <f>Table1[[#This Row],[Section 5.B) 8)]]</f>
        <v>0</v>
      </c>
      <c r="E127" s="3">
        <f>Public!K127</f>
        <v>0</v>
      </c>
      <c r="F127" s="3">
        <f>SUM(Table3[[#This Row],[Section 5. B) 8)]:[Section 5. B) 9)]])</f>
        <v>0</v>
      </c>
    </row>
    <row r="128" spans="1:6" x14ac:dyDescent="0.3">
      <c r="A128" s="1">
        <v>1058</v>
      </c>
      <c r="B128" s="1"/>
      <c r="C128" s="15" t="s">
        <v>232</v>
      </c>
      <c r="D128" s="3">
        <f>Table1[[#This Row],[Section 5.B) 8)]]</f>
        <v>0</v>
      </c>
      <c r="E128" s="3">
        <f>Public!K128</f>
        <v>0</v>
      </c>
      <c r="F128" s="3">
        <f>SUM(Table3[[#This Row],[Section 5. B) 8)]:[Section 5. B) 9)]])</f>
        <v>0</v>
      </c>
    </row>
    <row r="129" spans="1:6" x14ac:dyDescent="0.3">
      <c r="A129" s="20">
        <v>1995</v>
      </c>
      <c r="B129" s="20"/>
      <c r="C129" s="21" t="s">
        <v>276</v>
      </c>
      <c r="D129" s="3">
        <f>Table1[[#This Row],[Section 5.B) 8)]]</f>
        <v>0</v>
      </c>
      <c r="E129" s="3">
        <f>Public!K129</f>
        <v>0</v>
      </c>
      <c r="F129" s="3">
        <f>SUM(Table3[[#This Row],[Section 5. B) 8)]:[Section 5. B) 9)]])</f>
        <v>0</v>
      </c>
    </row>
    <row r="130" spans="1:6" x14ac:dyDescent="0.3">
      <c r="A130" s="1">
        <v>311</v>
      </c>
      <c r="B130" s="1">
        <v>891</v>
      </c>
      <c r="C130" s="15" t="s">
        <v>87</v>
      </c>
      <c r="D130" s="3">
        <f>Table1[[#This Row],[Section 5.B) 8)]]</f>
        <v>0</v>
      </c>
      <c r="E130" s="3">
        <f>Public!K130</f>
        <v>0</v>
      </c>
      <c r="F130" s="3">
        <f>SUM(Table3[[#This Row],[Section 5. B) 8)]:[Section 5. B) 9)]])</f>
        <v>0</v>
      </c>
    </row>
    <row r="131" spans="1:6" x14ac:dyDescent="0.3">
      <c r="A131" s="1">
        <v>616</v>
      </c>
      <c r="B131" s="1">
        <v>895</v>
      </c>
      <c r="C131" s="15" t="s">
        <v>151</v>
      </c>
      <c r="D131" s="3">
        <f>Table1[[#This Row],[Section 5.B) 8)]]</f>
        <v>0</v>
      </c>
      <c r="E131" s="3">
        <f>Public!K131</f>
        <v>-379.32</v>
      </c>
      <c r="F131" s="3">
        <f>SUM(Table3[[#This Row],[Section 5. B) 8)]:[Section 5. B) 9)]])</f>
        <v>-379.32</v>
      </c>
    </row>
    <row r="132" spans="1:6" x14ac:dyDescent="0.3">
      <c r="A132" s="1">
        <v>696</v>
      </c>
      <c r="B132" s="1">
        <v>895</v>
      </c>
      <c r="C132" s="15" t="s">
        <v>162</v>
      </c>
      <c r="D132" s="3">
        <f>Table1[[#This Row],[Section 5.B) 8)]]</f>
        <v>0</v>
      </c>
      <c r="E132" s="3">
        <f>Public!K132</f>
        <v>-2187.4700000000003</v>
      </c>
      <c r="F132" s="3">
        <f>SUM(Table3[[#This Row],[Section 5. B) 8)]:[Section 5. B) 9)]])</f>
        <v>-2187.4700000000003</v>
      </c>
    </row>
    <row r="133" spans="1:6" x14ac:dyDescent="0.3">
      <c r="A133" s="1">
        <v>798</v>
      </c>
      <c r="B133" s="1">
        <v>894</v>
      </c>
      <c r="C133" s="15" t="s">
        <v>176</v>
      </c>
      <c r="D133" s="3">
        <f>Table1[[#This Row],[Section 5.B) 8)]]</f>
        <v>-970.92</v>
      </c>
      <c r="E133" s="3">
        <f>Public!K133</f>
        <v>-128520.51000000001</v>
      </c>
      <c r="F133" s="3">
        <f>SUM(Table3[[#This Row],[Section 5. B) 8)]:[Section 5. B) 9)]])</f>
        <v>-129491.43000000001</v>
      </c>
    </row>
    <row r="134" spans="1:6" x14ac:dyDescent="0.3">
      <c r="A134" s="1">
        <v>994</v>
      </c>
      <c r="B134" s="1">
        <v>891</v>
      </c>
      <c r="C134" s="15" t="s">
        <v>196</v>
      </c>
      <c r="D134" s="3">
        <f>Table1[[#This Row],[Section 5.B) 8)]]</f>
        <v>0</v>
      </c>
      <c r="E134" s="3">
        <f>Public!K134</f>
        <v>0</v>
      </c>
      <c r="F134" s="3">
        <f>SUM(Table3[[#This Row],[Section 5. B) 8)]:[Section 5. B) 9)]])</f>
        <v>0</v>
      </c>
    </row>
    <row r="135" spans="1:6" x14ac:dyDescent="0.3">
      <c r="A135" s="1">
        <v>1036</v>
      </c>
      <c r="B135" s="1">
        <v>891</v>
      </c>
      <c r="C135" s="15" t="s">
        <v>227</v>
      </c>
      <c r="D135" s="3">
        <f>Table1[[#This Row],[Section 5.B) 8)]]</f>
        <v>0</v>
      </c>
      <c r="E135" s="3">
        <f>Public!K135</f>
        <v>0</v>
      </c>
      <c r="F135" s="3">
        <f>SUM(Table3[[#This Row],[Section 5. B) 8)]:[Section 5. B) 9)]])</f>
        <v>0</v>
      </c>
    </row>
    <row r="136" spans="1:6" x14ac:dyDescent="0.3">
      <c r="A136" s="1">
        <v>315</v>
      </c>
      <c r="B136" s="1"/>
      <c r="C136" s="15" t="s">
        <v>88</v>
      </c>
      <c r="D136" s="3">
        <f>Table1[[#This Row],[Section 5.B) 8)]]</f>
        <v>0</v>
      </c>
      <c r="E136" s="3">
        <f>Public!K136</f>
        <v>0</v>
      </c>
      <c r="F136" s="3">
        <f>SUM(Table3[[#This Row],[Section 5. B) 8)]:[Section 5. B) 9)]])</f>
        <v>0</v>
      </c>
    </row>
    <row r="137" spans="1:6" x14ac:dyDescent="0.3">
      <c r="A137" s="1">
        <v>317</v>
      </c>
      <c r="B137" s="1"/>
      <c r="C137" s="15" t="s">
        <v>90</v>
      </c>
      <c r="D137" s="3">
        <f>Table1[[#This Row],[Section 5.B) 8)]]</f>
        <v>0</v>
      </c>
      <c r="E137" s="3">
        <f>Public!K137</f>
        <v>-1180.52</v>
      </c>
      <c r="F137" s="3">
        <f>SUM(Table3[[#This Row],[Section 5. B) 8)]:[Section 5. B) 9)]])</f>
        <v>-1180.52</v>
      </c>
    </row>
    <row r="138" spans="1:6" x14ac:dyDescent="0.3">
      <c r="A138" s="1">
        <v>316</v>
      </c>
      <c r="B138" s="1">
        <v>893</v>
      </c>
      <c r="C138" s="15" t="s">
        <v>89</v>
      </c>
      <c r="D138" s="3">
        <f>Table1[[#This Row],[Section 5.B) 8)]]</f>
        <v>0</v>
      </c>
      <c r="E138" s="3">
        <f>Public!K138</f>
        <v>0</v>
      </c>
      <c r="F138" s="3">
        <f>SUM(Table3[[#This Row],[Section 5. B) 8)]:[Section 5. B) 9)]])</f>
        <v>0</v>
      </c>
    </row>
    <row r="139" spans="1:6" x14ac:dyDescent="0.3">
      <c r="A139" s="1">
        <v>319</v>
      </c>
      <c r="B139" s="1">
        <v>893</v>
      </c>
      <c r="C139" s="15" t="s">
        <v>91</v>
      </c>
      <c r="D139" s="3">
        <f>Table1[[#This Row],[Section 5.B) 8)]]</f>
        <v>0</v>
      </c>
      <c r="E139" s="3">
        <f>Public!K139</f>
        <v>0</v>
      </c>
      <c r="F139" s="3">
        <f>SUM(Table3[[#This Row],[Section 5. B) 8)]:[Section 5. B) 9)]])</f>
        <v>0</v>
      </c>
    </row>
    <row r="140" spans="1:6" x14ac:dyDescent="0.3">
      <c r="A140" s="1">
        <v>321</v>
      </c>
      <c r="B140" s="1">
        <v>896</v>
      </c>
      <c r="C140" s="15" t="s">
        <v>92</v>
      </c>
      <c r="D140" s="3">
        <f>Table1[[#This Row],[Section 5.B) 8)]]</f>
        <v>0</v>
      </c>
      <c r="E140" s="3">
        <f>Public!K140</f>
        <v>0</v>
      </c>
      <c r="F140" s="3">
        <f>SUM(Table3[[#This Row],[Section 5. B) 8)]:[Section 5. B) 9)]])</f>
        <v>0</v>
      </c>
    </row>
    <row r="141" spans="1:6" x14ac:dyDescent="0.3">
      <c r="A141" s="1">
        <v>1735</v>
      </c>
      <c r="B141" s="1"/>
      <c r="C141" s="15" t="s">
        <v>250</v>
      </c>
      <c r="D141" s="3">
        <f>Table1[[#This Row],[Section 5.B) 8)]]</f>
        <v>0</v>
      </c>
      <c r="E141" s="3">
        <f>Public!K141</f>
        <v>0</v>
      </c>
      <c r="F141" s="3">
        <f>SUM(Table3[[#This Row],[Section 5. B) 8)]:[Section 5. B) 9)]])</f>
        <v>0</v>
      </c>
    </row>
    <row r="142" spans="1:6" x14ac:dyDescent="0.3">
      <c r="A142" s="1">
        <v>335</v>
      </c>
      <c r="B142" s="1">
        <v>848</v>
      </c>
      <c r="C142" s="15" t="s">
        <v>93</v>
      </c>
      <c r="D142" s="3">
        <f>Table1[[#This Row],[Section 5.B) 8)]]</f>
        <v>0</v>
      </c>
      <c r="E142" s="3">
        <f>Public!K142</f>
        <v>0</v>
      </c>
      <c r="F142" s="3">
        <f>SUM(Table3[[#This Row],[Section 5. B) 8)]:[Section 5. B) 9)]])</f>
        <v>0</v>
      </c>
    </row>
    <row r="143" spans="1:6" x14ac:dyDescent="0.3">
      <c r="A143" s="1">
        <v>342</v>
      </c>
      <c r="B143" s="1">
        <v>847</v>
      </c>
      <c r="C143" s="15" t="s">
        <v>94</v>
      </c>
      <c r="D143" s="3">
        <f>Table1[[#This Row],[Section 5.B) 8)]]</f>
        <v>26.71</v>
      </c>
      <c r="E143" s="3">
        <f>Public!K143</f>
        <v>0</v>
      </c>
      <c r="F143" s="3">
        <f>SUM(Table3[[#This Row],[Section 5. B) 8)]:[Section 5. B) 9)]])</f>
        <v>26.71</v>
      </c>
    </row>
    <row r="144" spans="1:6" x14ac:dyDescent="0.3">
      <c r="A144" s="1">
        <v>345</v>
      </c>
      <c r="B144" s="1"/>
      <c r="C144" s="15" t="s">
        <v>95</v>
      </c>
      <c r="D144" s="3">
        <f>Table1[[#This Row],[Section 5.B) 8)]]</f>
        <v>-5078.6099999999997</v>
      </c>
      <c r="E144" s="3">
        <f>Public!K144</f>
        <v>0</v>
      </c>
      <c r="F144" s="3">
        <f>SUM(Table3[[#This Row],[Section 5. B) 8)]:[Section 5. B) 9)]])</f>
        <v>-5078.6099999999997</v>
      </c>
    </row>
    <row r="145" spans="1:6" x14ac:dyDescent="0.3">
      <c r="A145" s="1">
        <v>349</v>
      </c>
      <c r="B145" s="1">
        <v>877</v>
      </c>
      <c r="C145" s="15" t="s">
        <v>96</v>
      </c>
      <c r="D145" s="3">
        <f>Table1[[#This Row],[Section 5.B) 8)]]</f>
        <v>0</v>
      </c>
      <c r="E145" s="3">
        <f>Public!K145</f>
        <v>0</v>
      </c>
      <c r="F145" s="3">
        <f>SUM(Table3[[#This Row],[Section 5. B) 8)]:[Section 5. B) 9)]])</f>
        <v>0</v>
      </c>
    </row>
    <row r="146" spans="1:6" x14ac:dyDescent="0.3">
      <c r="A146" s="1">
        <v>351</v>
      </c>
      <c r="B146" s="1"/>
      <c r="C146" s="15" t="s">
        <v>97</v>
      </c>
      <c r="D146" s="3">
        <f>Table1[[#This Row],[Section 5.B) 8)]]</f>
        <v>0</v>
      </c>
      <c r="E146" s="3">
        <f>Public!K146</f>
        <v>0</v>
      </c>
      <c r="F146" s="3">
        <f>SUM(Table3[[#This Row],[Section 5. B) 8)]:[Section 5. B) 9)]])</f>
        <v>0</v>
      </c>
    </row>
    <row r="147" spans="1:6" x14ac:dyDescent="0.3">
      <c r="A147" s="1">
        <v>353</v>
      </c>
      <c r="B147" s="1">
        <v>877</v>
      </c>
      <c r="C147" s="15" t="s">
        <v>98</v>
      </c>
      <c r="D147" s="3">
        <f>Table1[[#This Row],[Section 5.B) 8)]]</f>
        <v>0</v>
      </c>
      <c r="E147" s="3">
        <f>Public!K147</f>
        <v>-1794.1799999999998</v>
      </c>
      <c r="F147" s="3">
        <f>SUM(Table3[[#This Row],[Section 5. B) 8)]:[Section 5. B) 9)]])</f>
        <v>-1794.1799999999998</v>
      </c>
    </row>
    <row r="148" spans="1:6" x14ac:dyDescent="0.3">
      <c r="A148" s="1">
        <v>1013</v>
      </c>
      <c r="B148" s="1"/>
      <c r="C148" s="15" t="s">
        <v>199</v>
      </c>
      <c r="D148" s="3">
        <f>Table1[[#This Row],[Section 5.B) 8)]]</f>
        <v>0</v>
      </c>
      <c r="E148" s="3">
        <f>Public!K148</f>
        <v>-6721.76</v>
      </c>
      <c r="F148" s="3">
        <f>SUM(Table3[[#This Row],[Section 5. B) 8)]:[Section 5. B) 9)]])</f>
        <v>-6721.76</v>
      </c>
    </row>
    <row r="149" spans="1:6" x14ac:dyDescent="0.3">
      <c r="A149" s="1">
        <v>359</v>
      </c>
      <c r="B149" s="1"/>
      <c r="C149" s="15" t="s">
        <v>99</v>
      </c>
      <c r="D149" s="3">
        <f>Table1[[#This Row],[Section 5.B) 8)]]</f>
        <v>0</v>
      </c>
      <c r="E149" s="3">
        <f>Public!K149</f>
        <v>0</v>
      </c>
      <c r="F149" s="3">
        <f>SUM(Table3[[#This Row],[Section 5. B) 8)]:[Section 5. B) 9)]])</f>
        <v>0</v>
      </c>
    </row>
    <row r="150" spans="1:6" x14ac:dyDescent="0.3">
      <c r="A150" s="1">
        <v>1509</v>
      </c>
      <c r="B150" s="1"/>
      <c r="C150" s="15" t="s">
        <v>100</v>
      </c>
      <c r="D150" s="3">
        <f>Table1[[#This Row],[Section 5.B) 8)]]</f>
        <v>0</v>
      </c>
      <c r="E150" s="3">
        <f>Public!K150</f>
        <v>0</v>
      </c>
      <c r="F150" s="3">
        <f>SUM(Table3[[#This Row],[Section 5. B) 8)]:[Section 5. B) 9)]])</f>
        <v>0</v>
      </c>
    </row>
    <row r="151" spans="1:6" x14ac:dyDescent="0.3">
      <c r="A151" s="1">
        <v>364</v>
      </c>
      <c r="B151" s="1"/>
      <c r="C151" s="15" t="s">
        <v>101</v>
      </c>
      <c r="D151" s="3">
        <f>Table1[[#This Row],[Section 5.B) 8)]]</f>
        <v>-206246.69</v>
      </c>
      <c r="E151" s="3">
        <f>Public!K151</f>
        <v>-74518</v>
      </c>
      <c r="F151" s="3">
        <f>SUM(Table3[[#This Row],[Section 5. B) 8)]:[Section 5. B) 9)]])</f>
        <v>-280764.69</v>
      </c>
    </row>
    <row r="152" spans="1:6" x14ac:dyDescent="0.3">
      <c r="A152" s="1">
        <v>389</v>
      </c>
      <c r="B152" s="1">
        <v>890</v>
      </c>
      <c r="C152" s="15" t="s">
        <v>103</v>
      </c>
      <c r="D152" s="3">
        <f>Table1[[#This Row],[Section 5.B) 8)]]</f>
        <v>0</v>
      </c>
      <c r="E152" s="3">
        <f>Public!K152</f>
        <v>-5741.9</v>
      </c>
      <c r="F152" s="3">
        <f>SUM(Table3[[#This Row],[Section 5. B) 8)]:[Section 5. B) 9)]])</f>
        <v>-5741.9</v>
      </c>
    </row>
    <row r="153" spans="1:6" x14ac:dyDescent="0.3">
      <c r="A153" s="1">
        <v>399</v>
      </c>
      <c r="B153" s="1">
        <v>890</v>
      </c>
      <c r="C153" s="15" t="s">
        <v>104</v>
      </c>
      <c r="D153" s="3">
        <f>Table1[[#This Row],[Section 5.B) 8)]]</f>
        <v>0</v>
      </c>
      <c r="E153" s="3">
        <f>Public!K153</f>
        <v>0</v>
      </c>
      <c r="F153" s="3">
        <f>SUM(Table3[[#This Row],[Section 5. B) 8)]:[Section 5. B) 9)]])</f>
        <v>0</v>
      </c>
    </row>
    <row r="154" spans="1:6" x14ac:dyDescent="0.3">
      <c r="A154" s="1">
        <v>405</v>
      </c>
      <c r="B154" s="1">
        <v>877</v>
      </c>
      <c r="C154" s="15" t="s">
        <v>105</v>
      </c>
      <c r="D154" s="3">
        <f>Table1[[#This Row],[Section 5.B) 8)]]</f>
        <v>0</v>
      </c>
      <c r="E154" s="3">
        <f>Public!K154</f>
        <v>-18352.54</v>
      </c>
      <c r="F154" s="3">
        <f>SUM(Table3[[#This Row],[Section 5. B) 8)]:[Section 5. B) 9)]])</f>
        <v>-18352.54</v>
      </c>
    </row>
    <row r="155" spans="1:6" x14ac:dyDescent="0.3">
      <c r="A155" s="1">
        <v>408</v>
      </c>
      <c r="B155" s="1">
        <v>896</v>
      </c>
      <c r="C155" s="15" t="s">
        <v>106</v>
      </c>
      <c r="D155" s="3">
        <f>Table1[[#This Row],[Section 5.B) 8)]]</f>
        <v>0</v>
      </c>
      <c r="E155" s="3">
        <f>Public!K155</f>
        <v>0</v>
      </c>
      <c r="F155" s="3">
        <f>SUM(Table3[[#This Row],[Section 5. B) 8)]:[Section 5. B) 9)]])</f>
        <v>0</v>
      </c>
    </row>
    <row r="156" spans="1:6" x14ac:dyDescent="0.3">
      <c r="A156" s="1">
        <v>1438</v>
      </c>
      <c r="B156" s="1"/>
      <c r="C156" s="15" t="s">
        <v>200</v>
      </c>
      <c r="D156" s="3">
        <f>Table1[[#This Row],[Section 5.B) 8)]]</f>
        <v>-111654.53</v>
      </c>
      <c r="E156" s="3">
        <f>Public!K156</f>
        <v>0</v>
      </c>
      <c r="F156" s="3">
        <f>SUM(Table3[[#This Row],[Section 5. B) 8)]:[Section 5. B) 9)]])</f>
        <v>-111654.53</v>
      </c>
    </row>
    <row r="157" spans="1:6" x14ac:dyDescent="0.3">
      <c r="A157" s="1">
        <v>1445</v>
      </c>
      <c r="B157" s="1"/>
      <c r="C157" s="15" t="s">
        <v>201</v>
      </c>
      <c r="D157" s="3">
        <f>Table1[[#This Row],[Section 5.B) 8)]]</f>
        <v>-254053.74</v>
      </c>
      <c r="E157" s="3">
        <f>Public!K157</f>
        <v>-12051.99</v>
      </c>
      <c r="F157" s="3">
        <f>SUM(Table3[[#This Row],[Section 5. B) 8)]:[Section 5. B) 9)]])</f>
        <v>-266105.73</v>
      </c>
    </row>
    <row r="158" spans="1:6" x14ac:dyDescent="0.3">
      <c r="A158" s="1">
        <v>561</v>
      </c>
      <c r="B158" s="1"/>
      <c r="C158" s="15" t="s">
        <v>146</v>
      </c>
      <c r="D158" s="3">
        <f>Table1[[#This Row],[Section 5.B) 8)]]</f>
        <v>-110759.28</v>
      </c>
      <c r="E158" s="3">
        <f>Public!K158</f>
        <v>-8905.9500000000007</v>
      </c>
      <c r="F158" s="3">
        <f>SUM(Table3[[#This Row],[Section 5. B) 8)]:[Section 5. B) 9)]])</f>
        <v>-119665.23</v>
      </c>
    </row>
    <row r="159" spans="1:6" x14ac:dyDescent="0.3">
      <c r="A159" s="1">
        <v>1446</v>
      </c>
      <c r="B159" s="1"/>
      <c r="C159" s="15" t="s">
        <v>202</v>
      </c>
      <c r="D159" s="3">
        <f>Table1[[#This Row],[Section 5.B) 8)]]</f>
        <v>-158054.5</v>
      </c>
      <c r="E159" s="3">
        <f>Public!K159</f>
        <v>-37991.589999999997</v>
      </c>
      <c r="F159" s="3">
        <f>SUM(Table3[[#This Row],[Section 5. B) 8)]:[Section 5. B) 9)]])</f>
        <v>-196046.09</v>
      </c>
    </row>
    <row r="160" spans="1:6" x14ac:dyDescent="0.3">
      <c r="A160" s="1">
        <v>1449</v>
      </c>
      <c r="B160" s="1"/>
      <c r="C160" s="15" t="s">
        <v>203</v>
      </c>
      <c r="D160" s="3">
        <f>Table1[[#This Row],[Section 5.B) 8)]]</f>
        <v>-63196.740000000005</v>
      </c>
      <c r="E160" s="3">
        <f>Public!K160</f>
        <v>0</v>
      </c>
      <c r="F160" s="3">
        <f>SUM(Table3[[#This Row],[Section 5. B) 8)]:[Section 5. B) 9)]])</f>
        <v>-63196.740000000005</v>
      </c>
    </row>
    <row r="161" spans="1:6" x14ac:dyDescent="0.3">
      <c r="A161" s="1">
        <v>587</v>
      </c>
      <c r="B161" s="1"/>
      <c r="C161" s="15" t="s">
        <v>148</v>
      </c>
      <c r="D161" s="3">
        <f>Table1[[#This Row],[Section 5.B) 8)]]</f>
        <v>-42400.33</v>
      </c>
      <c r="E161" s="3">
        <f>Public!K161</f>
        <v>-24094.980000000003</v>
      </c>
      <c r="F161" s="3">
        <f>SUM(Table3[[#This Row],[Section 5. B) 8)]:[Section 5. B) 9)]])</f>
        <v>-66495.31</v>
      </c>
    </row>
    <row r="162" spans="1:6" x14ac:dyDescent="0.3">
      <c r="A162" s="1">
        <v>601</v>
      </c>
      <c r="B162" s="1"/>
      <c r="C162" s="15" t="s">
        <v>149</v>
      </c>
      <c r="D162" s="3">
        <f>Table1[[#This Row],[Section 5.B) 8)]]</f>
        <v>0</v>
      </c>
      <c r="E162" s="3">
        <f>Public!K162</f>
        <v>0</v>
      </c>
      <c r="F162" s="3">
        <f>SUM(Table3[[#This Row],[Section 5. B) 8)]:[Section 5. B) 9)]])</f>
        <v>0</v>
      </c>
    </row>
    <row r="163" spans="1:6" x14ac:dyDescent="0.3">
      <c r="A163" s="1">
        <v>603</v>
      </c>
      <c r="B163" s="1"/>
      <c r="C163" s="15" t="s">
        <v>150</v>
      </c>
      <c r="D163" s="3">
        <f>Table1[[#This Row],[Section 5.B) 8)]]</f>
        <v>0</v>
      </c>
      <c r="E163" s="3">
        <f>Public!K163</f>
        <v>0</v>
      </c>
      <c r="F163" s="3">
        <f>SUM(Table3[[#This Row],[Section 5. B) 8)]:[Section 5. B) 9)]])</f>
        <v>0</v>
      </c>
    </row>
    <row r="164" spans="1:6" x14ac:dyDescent="0.3">
      <c r="A164" s="1">
        <v>1508</v>
      </c>
      <c r="B164" s="1"/>
      <c r="C164" s="15" t="s">
        <v>204</v>
      </c>
      <c r="D164" s="3">
        <f>Table1[[#This Row],[Section 5.B) 8)]]</f>
        <v>-128728.54</v>
      </c>
      <c r="E164" s="3">
        <f>Public!K164</f>
        <v>-115666</v>
      </c>
      <c r="F164" s="3">
        <f>SUM(Table3[[#This Row],[Section 5. B) 8)]:[Section 5. B) 9)]])</f>
        <v>-244394.53999999998</v>
      </c>
    </row>
    <row r="165" spans="1:6" x14ac:dyDescent="0.3">
      <c r="A165" s="1">
        <v>1450</v>
      </c>
      <c r="B165" s="1"/>
      <c r="C165" s="15" t="s">
        <v>205</v>
      </c>
      <c r="D165" s="3">
        <f>Table1[[#This Row],[Section 5.B) 8)]]</f>
        <v>-275869.11</v>
      </c>
      <c r="E165" s="3">
        <f>Public!K165</f>
        <v>-77561.31</v>
      </c>
      <c r="F165" s="3">
        <f>SUM(Table3[[#This Row],[Section 5. B) 8)]:[Section 5. B) 9)]])</f>
        <v>-353430.42</v>
      </c>
    </row>
    <row r="166" spans="1:6" x14ac:dyDescent="0.3">
      <c r="A166" s="1">
        <v>617</v>
      </c>
      <c r="B166" s="1"/>
      <c r="C166" s="15" t="s">
        <v>152</v>
      </c>
      <c r="D166" s="3">
        <f>Table1[[#This Row],[Section 5.B) 8)]]</f>
        <v>-142275</v>
      </c>
      <c r="E166" s="3">
        <f>Public!K166</f>
        <v>0</v>
      </c>
      <c r="F166" s="3">
        <f>SUM(Table3[[#This Row],[Section 5. B) 8)]:[Section 5. B) 9)]])</f>
        <v>-142275</v>
      </c>
    </row>
    <row r="167" spans="1:6" x14ac:dyDescent="0.3">
      <c r="A167" s="1">
        <v>1451</v>
      </c>
      <c r="B167" s="1"/>
      <c r="C167" s="15" t="s">
        <v>206</v>
      </c>
      <c r="D167" s="3">
        <f>Table1[[#This Row],[Section 5.B) 8)]]</f>
        <v>-44857.270000000004</v>
      </c>
      <c r="E167" s="3">
        <f>Public!K167</f>
        <v>0</v>
      </c>
      <c r="F167" s="3">
        <f>SUM(Table3[[#This Row],[Section 5. B) 8)]:[Section 5. B) 9)]])</f>
        <v>-44857.270000000004</v>
      </c>
    </row>
    <row r="168" spans="1:6" x14ac:dyDescent="0.3">
      <c r="A168" s="1">
        <v>1452</v>
      </c>
      <c r="B168" s="1"/>
      <c r="C168" s="15" t="s">
        <v>207</v>
      </c>
      <c r="D168" s="3">
        <f>Table1[[#This Row],[Section 5.B) 8)]]</f>
        <v>-85851.75</v>
      </c>
      <c r="E168" s="3">
        <f>Public!K168</f>
        <v>0</v>
      </c>
      <c r="F168" s="3">
        <f>SUM(Table3[[#This Row],[Section 5. B) 8)]:[Section 5. B) 9)]])</f>
        <v>-85851.75</v>
      </c>
    </row>
    <row r="169" spans="1:6" x14ac:dyDescent="0.3">
      <c r="A169" s="1">
        <v>1455</v>
      </c>
      <c r="B169" s="1"/>
      <c r="C169" s="15" t="s">
        <v>208</v>
      </c>
      <c r="D169" s="3">
        <f>Table1[[#This Row],[Section 5.B) 8)]]</f>
        <v>-98789.920000000013</v>
      </c>
      <c r="E169" s="3">
        <f>Public!K169</f>
        <v>-34149.75</v>
      </c>
      <c r="F169" s="3">
        <f>SUM(Table3[[#This Row],[Section 5. B) 8)]:[Section 5. B) 9)]])</f>
        <v>-132939.67000000001</v>
      </c>
    </row>
    <row r="170" spans="1:6" x14ac:dyDescent="0.3">
      <c r="A170" s="1">
        <v>635</v>
      </c>
      <c r="B170" s="1"/>
      <c r="C170" s="15" t="s">
        <v>156</v>
      </c>
      <c r="D170" s="3">
        <f>Table1[[#This Row],[Section 5.B) 8)]]</f>
        <v>-102984.98</v>
      </c>
      <c r="E170" s="3">
        <f>Public!K170</f>
        <v>-607.86</v>
      </c>
      <c r="F170" s="3">
        <f>SUM(Table3[[#This Row],[Section 5. B) 8)]:[Section 5. B) 9)]])</f>
        <v>-103592.84</v>
      </c>
    </row>
    <row r="171" spans="1:6" x14ac:dyDescent="0.3">
      <c r="A171" s="1">
        <v>1456</v>
      </c>
      <c r="B171" s="1"/>
      <c r="C171" s="15" t="s">
        <v>209</v>
      </c>
      <c r="D171" s="3">
        <f>Table1[[#This Row],[Section 5.B) 8)]]</f>
        <v>-270890.26</v>
      </c>
      <c r="E171" s="3">
        <f>Public!K171</f>
        <v>-8100.66</v>
      </c>
      <c r="F171" s="3">
        <f>SUM(Table3[[#This Row],[Section 5. B) 8)]:[Section 5. B) 9)]])</f>
        <v>-278990.92</v>
      </c>
    </row>
    <row r="172" spans="1:6" x14ac:dyDescent="0.3">
      <c r="A172" s="1">
        <v>646</v>
      </c>
      <c r="B172" s="1"/>
      <c r="C172" s="15" t="s">
        <v>157</v>
      </c>
      <c r="D172" s="3">
        <f>Table1[[#This Row],[Section 5.B) 8)]]</f>
        <v>-223525.2</v>
      </c>
      <c r="E172" s="3">
        <f>Public!K172</f>
        <v>-39360.71</v>
      </c>
      <c r="F172" s="3">
        <f>SUM(Table3[[#This Row],[Section 5. B) 8)]:[Section 5. B) 9)]])</f>
        <v>-262885.91000000003</v>
      </c>
    </row>
    <row r="173" spans="1:6" x14ac:dyDescent="0.3">
      <c r="A173" s="1">
        <v>1457</v>
      </c>
      <c r="B173" s="1"/>
      <c r="C173" s="15" t="s">
        <v>210</v>
      </c>
      <c r="D173" s="3">
        <f>Table1[[#This Row],[Section 5.B) 8)]]</f>
        <v>-111743.02</v>
      </c>
      <c r="E173" s="3">
        <f>Public!K173</f>
        <v>-14299.880000000001</v>
      </c>
      <c r="F173" s="3">
        <f>SUM(Table3[[#This Row],[Section 5. B) 8)]:[Section 5. B) 9)]])</f>
        <v>-126042.90000000001</v>
      </c>
    </row>
    <row r="174" spans="1:6" x14ac:dyDescent="0.3">
      <c r="A174" s="1">
        <v>1458</v>
      </c>
      <c r="B174" s="1"/>
      <c r="C174" s="15" t="s">
        <v>211</v>
      </c>
      <c r="D174" s="3">
        <f>Table1[[#This Row],[Section 5.B) 8)]]</f>
        <v>-45911.11</v>
      </c>
      <c r="E174" s="3">
        <f>Public!K174</f>
        <v>-14599.889999999998</v>
      </c>
      <c r="F174" s="3">
        <f>SUM(Table3[[#This Row],[Section 5. B) 8)]:[Section 5. B) 9)]])</f>
        <v>-60511</v>
      </c>
    </row>
    <row r="175" spans="1:6" x14ac:dyDescent="0.3">
      <c r="A175" s="1">
        <v>1459</v>
      </c>
      <c r="B175" s="1"/>
      <c r="C175" s="15" t="s">
        <v>212</v>
      </c>
      <c r="D175" s="3">
        <f>Table1[[#This Row],[Section 5.B) 8)]]</f>
        <v>-11977.439999999999</v>
      </c>
      <c r="E175" s="3">
        <f>Public!K175</f>
        <v>-56757.89</v>
      </c>
      <c r="F175" s="3">
        <f>SUM(Table3[[#This Row],[Section 5. B) 8)]:[Section 5. B) 9)]])</f>
        <v>-68735.33</v>
      </c>
    </row>
    <row r="176" spans="1:6" x14ac:dyDescent="0.3">
      <c r="A176" s="1">
        <v>1460</v>
      </c>
      <c r="B176" s="1"/>
      <c r="C176" s="15" t="s">
        <v>213</v>
      </c>
      <c r="D176" s="3">
        <f>Table1[[#This Row],[Section 5.B) 8)]]</f>
        <v>-35708.32</v>
      </c>
      <c r="E176" s="3">
        <f>Public!K176</f>
        <v>-10517.439999999999</v>
      </c>
      <c r="F176" s="3">
        <f>SUM(Table3[[#This Row],[Section 5. B) 8)]:[Section 5. B) 9)]])</f>
        <v>-46225.759999999995</v>
      </c>
    </row>
    <row r="177" spans="1:6" x14ac:dyDescent="0.3">
      <c r="A177" s="1">
        <v>1615</v>
      </c>
      <c r="B177" s="1"/>
      <c r="C177" s="15" t="s">
        <v>214</v>
      </c>
      <c r="D177" s="3">
        <f>Table1[[#This Row],[Section 5.B) 8)]]</f>
        <v>-44323.479999999996</v>
      </c>
      <c r="E177" s="3">
        <f>Public!K177</f>
        <v>0</v>
      </c>
      <c r="F177" s="3">
        <f>SUM(Table3[[#This Row],[Section 5. B) 8)]:[Section 5. B) 9)]])</f>
        <v>-44323.479999999996</v>
      </c>
    </row>
    <row r="178" spans="1:6" x14ac:dyDescent="0.3">
      <c r="A178" s="1">
        <v>1461</v>
      </c>
      <c r="B178" s="1"/>
      <c r="C178" s="15" t="s">
        <v>215</v>
      </c>
      <c r="D178" s="3">
        <f>Table1[[#This Row],[Section 5.B) 8)]]</f>
        <v>-38112.519999999997</v>
      </c>
      <c r="E178" s="3">
        <f>Public!K178</f>
        <v>-842.68000000000006</v>
      </c>
      <c r="F178" s="3">
        <f>SUM(Table3[[#This Row],[Section 5. B) 8)]:[Section 5. B) 9)]])</f>
        <v>-38955.199999999997</v>
      </c>
    </row>
    <row r="179" spans="1:6" x14ac:dyDescent="0.3">
      <c r="A179" s="1">
        <v>1462</v>
      </c>
      <c r="B179" s="1"/>
      <c r="C179" s="15" t="s">
        <v>216</v>
      </c>
      <c r="D179" s="3">
        <f>Table1[[#This Row],[Section 5.B) 8)]]</f>
        <v>-2452.27</v>
      </c>
      <c r="E179" s="3">
        <f>Public!K179</f>
        <v>0</v>
      </c>
      <c r="F179" s="3">
        <f>SUM(Table3[[#This Row],[Section 5. B) 8)]:[Section 5. B) 9)]])</f>
        <v>-2452.27</v>
      </c>
    </row>
    <row r="180" spans="1:6" x14ac:dyDescent="0.3">
      <c r="A180" s="1">
        <v>1464</v>
      </c>
      <c r="B180" s="1"/>
      <c r="C180" s="15" t="s">
        <v>217</v>
      </c>
      <c r="D180" s="3">
        <f>Table1[[#This Row],[Section 5.B) 8)]]</f>
        <v>-80.599999999999994</v>
      </c>
      <c r="E180" s="3">
        <f>Public!K180</f>
        <v>-6145.8899999999994</v>
      </c>
      <c r="F180" s="3">
        <f>SUM(Table3[[#This Row],[Section 5. B) 8)]:[Section 5. B) 9)]])</f>
        <v>-6226.49</v>
      </c>
    </row>
    <row r="181" spans="1:6" x14ac:dyDescent="0.3">
      <c r="A181" s="1">
        <v>1465</v>
      </c>
      <c r="B181" s="1"/>
      <c r="C181" s="15" t="s">
        <v>218</v>
      </c>
      <c r="D181" s="3">
        <f>Table1[[#This Row],[Section 5.B) 8)]]</f>
        <v>-33390.879999999997</v>
      </c>
      <c r="E181" s="3">
        <f>Public!K181</f>
        <v>0</v>
      </c>
      <c r="F181" s="3">
        <f>SUM(Table3[[#This Row],[Section 5. B) 8)]:[Section 5. B) 9)]])</f>
        <v>-33390.879999999997</v>
      </c>
    </row>
    <row r="182" spans="1:6" x14ac:dyDescent="0.3">
      <c r="A182" s="1">
        <v>703</v>
      </c>
      <c r="B182" s="1"/>
      <c r="C182" s="15" t="s">
        <v>163</v>
      </c>
      <c r="D182" s="3">
        <f>Table1[[#This Row],[Section 5.B) 8)]]</f>
        <v>-18137.71</v>
      </c>
      <c r="E182" s="3">
        <f>Public!K182</f>
        <v>-2909.4700000000003</v>
      </c>
      <c r="F182" s="3">
        <f>SUM(Table3[[#This Row],[Section 5. B) 8)]:[Section 5. B) 9)]])</f>
        <v>-21047.18</v>
      </c>
    </row>
    <row r="183" spans="1:6" x14ac:dyDescent="0.3">
      <c r="A183" s="1">
        <v>707</v>
      </c>
      <c r="B183" s="1"/>
      <c r="C183" s="15" t="s">
        <v>164</v>
      </c>
      <c r="D183" s="3">
        <f>Table1[[#This Row],[Section 5.B) 8)]]</f>
        <v>-4154.34</v>
      </c>
      <c r="E183" s="3">
        <f>Public!K183</f>
        <v>-3364.27</v>
      </c>
      <c r="F183" s="3">
        <f>SUM(Table3[[#This Row],[Section 5. B) 8)]:[Section 5. B) 9)]])</f>
        <v>-7518.6100000000006</v>
      </c>
    </row>
    <row r="184" spans="1:6" x14ac:dyDescent="0.3">
      <c r="A184" s="1">
        <v>713</v>
      </c>
      <c r="B184" s="1">
        <v>890</v>
      </c>
      <c r="C184" s="15" t="s">
        <v>165</v>
      </c>
      <c r="D184" s="3">
        <f>Table1[[#This Row],[Section 5.B) 8)]]</f>
        <v>-14841.939999999999</v>
      </c>
      <c r="E184" s="3">
        <f>Public!K184</f>
        <v>0</v>
      </c>
      <c r="F184" s="3">
        <f>SUM(Table3[[#This Row],[Section 5. B) 8)]:[Section 5. B) 9)]])</f>
        <v>-14841.939999999999</v>
      </c>
    </row>
    <row r="185" spans="1:6" x14ac:dyDescent="0.3">
      <c r="A185" s="1">
        <v>718</v>
      </c>
      <c r="B185" s="1">
        <v>843</v>
      </c>
      <c r="C185" s="15" t="s">
        <v>166</v>
      </c>
      <c r="D185" s="3">
        <f>Table1[[#This Row],[Section 5.B) 8)]]</f>
        <v>-30653.51</v>
      </c>
      <c r="E185" s="3">
        <f>Public!K185</f>
        <v>-50277.03</v>
      </c>
      <c r="F185" s="3">
        <f>SUM(Table3[[#This Row],[Section 5. B) 8)]:[Section 5. B) 9)]])</f>
        <v>-80930.539999999994</v>
      </c>
    </row>
    <row r="186" spans="1:6" x14ac:dyDescent="0.3">
      <c r="A186" s="1">
        <v>722</v>
      </c>
      <c r="B186" s="1"/>
      <c r="C186" s="15" t="s">
        <v>167</v>
      </c>
      <c r="D186" s="3">
        <f>Table1[[#This Row],[Section 5.B) 8)]]</f>
        <v>0</v>
      </c>
      <c r="E186" s="3">
        <f>Public!K186</f>
        <v>-5615.03</v>
      </c>
      <c r="F186" s="3">
        <f>SUM(Table3[[#This Row],[Section 5. B) 8)]:[Section 5. B) 9)]])</f>
        <v>-5615.03</v>
      </c>
    </row>
    <row r="187" spans="1:6" x14ac:dyDescent="0.3">
      <c r="A187" s="1">
        <v>726</v>
      </c>
      <c r="B187" s="1"/>
      <c r="C187" s="15" t="s">
        <v>168</v>
      </c>
      <c r="D187" s="3">
        <f>Table1[[#This Row],[Section 5.B) 8)]]</f>
        <v>0</v>
      </c>
      <c r="E187" s="3">
        <f>Public!K187</f>
        <v>-1333.7899999999997</v>
      </c>
      <c r="F187" s="3">
        <f>SUM(Table3[[#This Row],[Section 5. B) 8)]:[Section 5. B) 9)]])</f>
        <v>-1333.7899999999997</v>
      </c>
    </row>
    <row r="188" spans="1:6" x14ac:dyDescent="0.3">
      <c r="A188" s="1">
        <v>1466</v>
      </c>
      <c r="B188" s="1"/>
      <c r="C188" s="15" t="s">
        <v>219</v>
      </c>
      <c r="D188" s="3">
        <f>Table1[[#This Row],[Section 5.B) 8)]]</f>
        <v>-40737.759999999995</v>
      </c>
      <c r="E188" s="3">
        <f>Public!K188</f>
        <v>0</v>
      </c>
      <c r="F188" s="3">
        <f>SUM(Table3[[#This Row],[Section 5. B) 8)]:[Section 5. B) 9)]])</f>
        <v>-40737.759999999995</v>
      </c>
    </row>
    <row r="189" spans="1:6" x14ac:dyDescent="0.3">
      <c r="A189" s="1">
        <v>743</v>
      </c>
      <c r="B189" s="1"/>
      <c r="C189" s="15" t="s">
        <v>169</v>
      </c>
      <c r="D189" s="3">
        <f>Table1[[#This Row],[Section 5.B) 8)]]</f>
        <v>-115821.07999999999</v>
      </c>
      <c r="E189" s="3">
        <f>Public!K189</f>
        <v>-3499.1800000000003</v>
      </c>
      <c r="F189" s="3">
        <f>SUM(Table3[[#This Row],[Section 5. B) 8)]:[Section 5. B) 9)]])</f>
        <v>-119320.25999999998</v>
      </c>
    </row>
    <row r="190" spans="1:6" x14ac:dyDescent="0.3">
      <c r="A190" s="1">
        <v>753</v>
      </c>
      <c r="B190" s="1"/>
      <c r="C190" s="15" t="s">
        <v>170</v>
      </c>
      <c r="D190" s="3">
        <f>Table1[[#This Row],[Section 5.B) 8)]]</f>
        <v>-4267.01</v>
      </c>
      <c r="E190" s="3">
        <f>Public!K190</f>
        <v>-2275.0100000000002</v>
      </c>
      <c r="F190" s="3">
        <f>SUM(Table3[[#This Row],[Section 5. B) 8)]:[Section 5. B) 9)]])</f>
        <v>-6542.02</v>
      </c>
    </row>
    <row r="191" spans="1:6" x14ac:dyDescent="0.3">
      <c r="A191" s="1">
        <v>1467</v>
      </c>
      <c r="B191" s="1"/>
      <c r="C191" s="15" t="s">
        <v>220</v>
      </c>
      <c r="D191" s="3">
        <f>Table1[[#This Row],[Section 5.B) 8)]]</f>
        <v>-26142.65</v>
      </c>
      <c r="E191" s="3">
        <f>Public!K191</f>
        <v>0</v>
      </c>
      <c r="F191" s="3">
        <f>SUM(Table3[[#This Row],[Section 5. B) 8)]:[Section 5. B) 9)]])</f>
        <v>-26142.65</v>
      </c>
    </row>
    <row r="192" spans="1:6" x14ac:dyDescent="0.3">
      <c r="A192" s="1">
        <v>1468</v>
      </c>
      <c r="B192" s="1"/>
      <c r="C192" s="15" t="s">
        <v>221</v>
      </c>
      <c r="D192" s="3">
        <f>Table1[[#This Row],[Section 5.B) 8)]]</f>
        <v>0</v>
      </c>
      <c r="E192" s="3">
        <f>Public!K192</f>
        <v>-15524.57</v>
      </c>
      <c r="F192" s="3">
        <f>SUM(Table3[[#This Row],[Section 5. B) 8)]:[Section 5. B) 9)]])</f>
        <v>-15524.57</v>
      </c>
    </row>
    <row r="193" spans="1:6" x14ac:dyDescent="0.3">
      <c r="A193" s="1">
        <v>765</v>
      </c>
      <c r="B193" s="1"/>
      <c r="C193" s="15" t="s">
        <v>171</v>
      </c>
      <c r="D193" s="3">
        <f>Table1[[#This Row],[Section 5.B) 8)]]</f>
        <v>-159908.55000000002</v>
      </c>
      <c r="E193" s="3">
        <f>Public!K193</f>
        <v>-48513.880000000005</v>
      </c>
      <c r="F193" s="3">
        <f>SUM(Table3[[#This Row],[Section 5. B) 8)]:[Section 5. B) 9)]])</f>
        <v>-208422.43000000002</v>
      </c>
    </row>
    <row r="194" spans="1:6" x14ac:dyDescent="0.3">
      <c r="A194" s="1">
        <v>774</v>
      </c>
      <c r="B194" s="1">
        <v>843</v>
      </c>
      <c r="C194" s="15" t="s">
        <v>172</v>
      </c>
      <c r="D194" s="3">
        <f>Table1[[#This Row],[Section 5.B) 8)]]</f>
        <v>-28636.719999999998</v>
      </c>
      <c r="E194" s="3">
        <f>Public!K194</f>
        <v>-128737.64000000001</v>
      </c>
      <c r="F194" s="3">
        <f>SUM(Table3[[#This Row],[Section 5. B) 8)]:[Section 5. B) 9)]])</f>
        <v>-157374.36000000002</v>
      </c>
    </row>
    <row r="195" spans="1:6" x14ac:dyDescent="0.3">
      <c r="A195" s="1">
        <v>780</v>
      </c>
      <c r="B195" s="1">
        <v>899</v>
      </c>
      <c r="C195" s="15" t="s">
        <v>173</v>
      </c>
      <c r="D195" s="3">
        <f>Table1[[#This Row],[Section 5.B) 8)]]</f>
        <v>0</v>
      </c>
      <c r="E195" s="3">
        <f>Public!K195</f>
        <v>-7702.8000000000011</v>
      </c>
      <c r="F195" s="3">
        <f>SUM(Table3[[#This Row],[Section 5. B) 8)]:[Section 5. B) 9)]])</f>
        <v>-7702.8000000000011</v>
      </c>
    </row>
    <row r="196" spans="1:6" x14ac:dyDescent="0.3">
      <c r="A196" s="1">
        <v>789</v>
      </c>
      <c r="B196" s="1"/>
      <c r="C196" s="15" t="s">
        <v>174</v>
      </c>
      <c r="D196" s="3">
        <f>Table1[[#This Row],[Section 5.B) 8)]]</f>
        <v>-49551</v>
      </c>
      <c r="E196" s="3">
        <f>Public!K196</f>
        <v>-204.59</v>
      </c>
      <c r="F196" s="3">
        <f>SUM(Table3[[#This Row],[Section 5. B) 8)]:[Section 5. B) 9)]])</f>
        <v>-49755.59</v>
      </c>
    </row>
    <row r="197" spans="1:6" x14ac:dyDescent="0.3">
      <c r="A197" s="1">
        <v>795</v>
      </c>
      <c r="B197" s="1"/>
      <c r="C197" s="15" t="s">
        <v>175</v>
      </c>
      <c r="D197" s="3">
        <f>Table1[[#This Row],[Section 5.B) 8)]]</f>
        <v>0</v>
      </c>
      <c r="E197" s="3">
        <f>Public!K197</f>
        <v>-5640.54</v>
      </c>
      <c r="F197" s="3">
        <f>SUM(Table3[[#This Row],[Section 5. B) 8)]:[Section 5. B) 9)]])</f>
        <v>-5640.54</v>
      </c>
    </row>
    <row r="198" spans="1:6" x14ac:dyDescent="0.3">
      <c r="A198" s="1">
        <v>826</v>
      </c>
      <c r="B198" s="1"/>
      <c r="C198" s="15" t="s">
        <v>177</v>
      </c>
      <c r="D198" s="3">
        <f>Table1[[#This Row],[Section 5.B) 8)]]</f>
        <v>-115158.7</v>
      </c>
      <c r="E198" s="3">
        <f>Public!K198</f>
        <v>-20366.43</v>
      </c>
      <c r="F198" s="3">
        <f>SUM(Table3[[#This Row],[Section 5. B) 8)]:[Section 5. B) 9)]])</f>
        <v>-135525.13</v>
      </c>
    </row>
    <row r="199" spans="1:6" x14ac:dyDescent="0.3">
      <c r="A199" s="1">
        <v>1500</v>
      </c>
      <c r="B199" s="1"/>
      <c r="C199" s="15" t="s">
        <v>222</v>
      </c>
      <c r="D199" s="3">
        <f>Table1[[#This Row],[Section 5.B) 8)]]</f>
        <v>0</v>
      </c>
      <c r="E199" s="3">
        <f>Public!K199</f>
        <v>-5502.56</v>
      </c>
      <c r="F199" s="3">
        <f>SUM(Table3[[#This Row],[Section 5. B) 8)]:[Section 5. B) 9)]])</f>
        <v>-5502.56</v>
      </c>
    </row>
    <row r="200" spans="1:6" x14ac:dyDescent="0.3">
      <c r="A200" s="1">
        <v>839</v>
      </c>
      <c r="B200" s="1"/>
      <c r="C200" s="15" t="s">
        <v>178</v>
      </c>
      <c r="D200" s="3">
        <f>Table1[[#This Row],[Section 5.B) 8)]]</f>
        <v>0</v>
      </c>
      <c r="E200" s="3">
        <f>Public!K200</f>
        <v>-4503.4799999999996</v>
      </c>
      <c r="F200" s="3">
        <f>SUM(Table3[[#This Row],[Section 5. B) 8)]:[Section 5. B) 9)]])</f>
        <v>-4503.4799999999996</v>
      </c>
    </row>
    <row r="201" spans="1:6" x14ac:dyDescent="0.3">
      <c r="A201" s="1">
        <v>847</v>
      </c>
      <c r="B201" s="1"/>
      <c r="C201" s="15" t="s">
        <v>179</v>
      </c>
      <c r="D201" s="3">
        <f>Table1[[#This Row],[Section 5.B) 8)]]</f>
        <v>-316642.05000000005</v>
      </c>
      <c r="E201" s="3">
        <f>Public!K201</f>
        <v>-4000.2200000000003</v>
      </c>
      <c r="F201" s="3">
        <f>SUM(Table3[[#This Row],[Section 5. B) 8)]:[Section 5. B) 9)]])</f>
        <v>-320642.27</v>
      </c>
    </row>
    <row r="202" spans="1:6" x14ac:dyDescent="0.3">
      <c r="A202" s="1">
        <v>854</v>
      </c>
      <c r="B202" s="1"/>
      <c r="C202" s="15" t="s">
        <v>180</v>
      </c>
      <c r="D202" s="3">
        <f>Table1[[#This Row],[Section 5.B) 8)]]</f>
        <v>-37676.44</v>
      </c>
      <c r="E202" s="3">
        <f>Public!K202</f>
        <v>-19748.39</v>
      </c>
      <c r="F202" s="3">
        <f>SUM(Table3[[#This Row],[Section 5. B) 8)]:[Section 5. B) 9)]])</f>
        <v>-57424.83</v>
      </c>
    </row>
    <row r="203" spans="1:6" x14ac:dyDescent="0.3">
      <c r="A203" s="1">
        <v>860</v>
      </c>
      <c r="B203" s="1"/>
      <c r="C203" s="15" t="s">
        <v>181</v>
      </c>
      <c r="D203" s="3">
        <f>Table1[[#This Row],[Section 5.B) 8)]]</f>
        <v>-119210.34</v>
      </c>
      <c r="E203" s="3">
        <f>Public!K203</f>
        <v>-27621.570000000003</v>
      </c>
      <c r="F203" s="3">
        <f>SUM(Table3[[#This Row],[Section 5. B) 8)]:[Section 5. B) 9)]])</f>
        <v>-146831.91</v>
      </c>
    </row>
    <row r="204" spans="1:6" x14ac:dyDescent="0.3">
      <c r="A204" s="1">
        <v>874</v>
      </c>
      <c r="B204" s="1"/>
      <c r="C204" s="15" t="s">
        <v>182</v>
      </c>
      <c r="D204" s="3">
        <f>Table1[[#This Row],[Section 5.B) 8)]]</f>
        <v>-4193.72</v>
      </c>
      <c r="E204" s="3">
        <f>Public!K204</f>
        <v>-42813.84</v>
      </c>
      <c r="F204" s="3">
        <f>SUM(Table3[[#This Row],[Section 5. B) 8)]:[Section 5. B) 9)]])</f>
        <v>-47007.56</v>
      </c>
    </row>
    <row r="205" spans="1:6" x14ac:dyDescent="0.3">
      <c r="A205" s="1">
        <v>1826</v>
      </c>
      <c r="B205" s="1"/>
      <c r="C205" s="17" t="s">
        <v>270</v>
      </c>
      <c r="D205" s="3">
        <f>Table1[[#This Row],[Section 5.B) 8)]]</f>
        <v>-131921.04999999999</v>
      </c>
      <c r="E205" s="3">
        <f>Public!K205</f>
        <v>-33873.119999999995</v>
      </c>
      <c r="F205" s="3">
        <f>SUM(Table3[[#This Row],[Section 5. B) 8)]:[Section 5. B) 9)]])</f>
        <v>-165794.16999999998</v>
      </c>
    </row>
    <row r="206" spans="1:6" x14ac:dyDescent="0.3">
      <c r="A206" s="1">
        <v>888</v>
      </c>
      <c r="B206" s="1"/>
      <c r="C206" s="15" t="s">
        <v>183</v>
      </c>
      <c r="D206" s="3">
        <f>Table1[[#This Row],[Section 5.B) 8)]]</f>
        <v>-127704.86</v>
      </c>
      <c r="E206" s="3">
        <f>Public!K206</f>
        <v>-54429.99</v>
      </c>
      <c r="F206" s="3">
        <f>SUM(Table3[[#This Row],[Section 5. B) 8)]:[Section 5. B) 9)]])</f>
        <v>-182134.85</v>
      </c>
    </row>
    <row r="207" spans="1:6" x14ac:dyDescent="0.3">
      <c r="A207" s="1">
        <v>898</v>
      </c>
      <c r="B207" s="1"/>
      <c r="C207" s="15" t="s">
        <v>184</v>
      </c>
      <c r="D207" s="3">
        <f>Table1[[#This Row],[Section 5.B) 8)]]</f>
        <v>0</v>
      </c>
      <c r="E207" s="3">
        <f>Public!K207</f>
        <v>-19457.21</v>
      </c>
      <c r="F207" s="3">
        <f>SUM(Table3[[#This Row],[Section 5. B) 8)]:[Section 5. B) 9)]])</f>
        <v>-19457.21</v>
      </c>
    </row>
    <row r="208" spans="1:6" x14ac:dyDescent="0.3">
      <c r="A208" s="1">
        <v>905</v>
      </c>
      <c r="B208" s="1"/>
      <c r="C208" s="15" t="s">
        <v>185</v>
      </c>
      <c r="D208" s="3">
        <f>Table1[[#This Row],[Section 5.B) 8)]]</f>
        <v>-28608.230000000003</v>
      </c>
      <c r="E208" s="3">
        <f>Public!K208</f>
        <v>0</v>
      </c>
      <c r="F208" s="3">
        <f>SUM(Table3[[#This Row],[Section 5. B) 8)]:[Section 5. B) 9)]])</f>
        <v>-28608.230000000003</v>
      </c>
    </row>
    <row r="209" spans="1:6" x14ac:dyDescent="0.3">
      <c r="A209" s="1">
        <v>913</v>
      </c>
      <c r="B209" s="1"/>
      <c r="C209" s="15" t="s">
        <v>186</v>
      </c>
      <c r="D209" s="3">
        <f>Table1[[#This Row],[Section 5.B) 8)]]</f>
        <v>0</v>
      </c>
      <c r="E209" s="3">
        <f>Public!K209</f>
        <v>0</v>
      </c>
      <c r="F209" s="3">
        <f>SUM(Table3[[#This Row],[Section 5. B) 8)]:[Section 5. B) 9)]])</f>
        <v>0</v>
      </c>
    </row>
    <row r="210" spans="1:6" x14ac:dyDescent="0.3">
      <c r="A210" s="1">
        <v>922</v>
      </c>
      <c r="B210" s="1"/>
      <c r="C210" s="15" t="s">
        <v>187</v>
      </c>
      <c r="D210" s="3">
        <f>Table1[[#This Row],[Section 5.B) 8)]]</f>
        <v>-36665.35</v>
      </c>
      <c r="E210" s="3">
        <f>Public!K210</f>
        <v>-17759.34</v>
      </c>
      <c r="F210" s="3">
        <f>SUM(Table3[[#This Row],[Section 5. B) 8)]:[Section 5. B) 9)]])</f>
        <v>-54424.69</v>
      </c>
    </row>
    <row r="211" spans="1:6" x14ac:dyDescent="0.3">
      <c r="A211" s="1">
        <v>932</v>
      </c>
      <c r="B211" s="1">
        <v>881</v>
      </c>
      <c r="C211" s="15" t="s">
        <v>188</v>
      </c>
      <c r="D211" s="3">
        <f>Table1[[#This Row],[Section 5.B) 8)]]</f>
        <v>-8553.0499999999993</v>
      </c>
      <c r="E211" s="3">
        <f>Public!K211</f>
        <v>-65.989999999999995</v>
      </c>
      <c r="F211" s="3">
        <f>SUM(Table3[[#This Row],[Section 5. B) 8)]:[Section 5. B) 9)]])</f>
        <v>-8619.0399999999991</v>
      </c>
    </row>
    <row r="212" spans="1:6" x14ac:dyDescent="0.3">
      <c r="A212" s="1">
        <v>936</v>
      </c>
      <c r="B212" s="1"/>
      <c r="C212" s="15" t="s">
        <v>189</v>
      </c>
      <c r="D212" s="3">
        <f>Table1[[#This Row],[Section 5.B) 8)]]</f>
        <v>-3809.85</v>
      </c>
      <c r="E212" s="3">
        <f>Public!K212</f>
        <v>-261.12</v>
      </c>
      <c r="F212" s="3">
        <f>SUM(Table3[[#This Row],[Section 5. B) 8)]:[Section 5. B) 9)]])</f>
        <v>-4070.97</v>
      </c>
    </row>
    <row r="213" spans="1:6" x14ac:dyDescent="0.3">
      <c r="A213" s="1">
        <v>944</v>
      </c>
      <c r="B213" s="1"/>
      <c r="C213" s="15" t="s">
        <v>190</v>
      </c>
      <c r="D213" s="3">
        <f>Table1[[#This Row],[Section 5.B) 8)]]</f>
        <v>0</v>
      </c>
      <c r="E213" s="3">
        <f>Public!K213</f>
        <v>0</v>
      </c>
      <c r="F213" s="3">
        <f>SUM(Table3[[#This Row],[Section 5. B) 8)]:[Section 5. B) 9)]])</f>
        <v>0</v>
      </c>
    </row>
    <row r="214" spans="1:6" x14ac:dyDescent="0.3">
      <c r="A214" s="1">
        <v>1469</v>
      </c>
      <c r="B214" s="1"/>
      <c r="C214" s="15" t="s">
        <v>223</v>
      </c>
      <c r="D214" s="3">
        <f>Table1[[#This Row],[Section 5.B) 8)]]</f>
        <v>-47320.420000000006</v>
      </c>
      <c r="E214" s="3">
        <f>Public!K214</f>
        <v>-5973.119999999999</v>
      </c>
      <c r="F214" s="3">
        <f>SUM(Table3[[#This Row],[Section 5. B) 8)]:[Section 5. B) 9)]])</f>
        <v>-53293.540000000008</v>
      </c>
    </row>
    <row r="215" spans="1:6" x14ac:dyDescent="0.3">
      <c r="A215" s="1">
        <v>951</v>
      </c>
      <c r="B215" s="1"/>
      <c r="C215" s="15" t="s">
        <v>191</v>
      </c>
      <c r="D215" s="3">
        <f>Table1[[#This Row],[Section 5.B) 8)]]</f>
        <v>0</v>
      </c>
      <c r="E215" s="3">
        <f>Public!K215</f>
        <v>-881.16</v>
      </c>
      <c r="F215" s="3">
        <f>SUM(Table3[[#This Row],[Section 5. B) 8)]:[Section 5. B) 9)]])</f>
        <v>-881.16</v>
      </c>
    </row>
    <row r="216" spans="1:6" x14ac:dyDescent="0.3">
      <c r="A216" s="1">
        <v>957</v>
      </c>
      <c r="B216" s="1">
        <v>848</v>
      </c>
      <c r="C216" s="15" t="s">
        <v>192</v>
      </c>
      <c r="D216" s="3">
        <f>Table1[[#This Row],[Section 5.B) 8)]]</f>
        <v>0</v>
      </c>
      <c r="E216" s="3">
        <f>Public!K216</f>
        <v>-7302.7099999999991</v>
      </c>
      <c r="F216" s="3">
        <f>SUM(Table3[[#This Row],[Section 5. B) 8)]:[Section 5. B) 9)]])</f>
        <v>-7302.7099999999991</v>
      </c>
    </row>
    <row r="217" spans="1:6" x14ac:dyDescent="0.3">
      <c r="A217" s="1">
        <v>1733</v>
      </c>
      <c r="B217" s="1"/>
      <c r="C217" s="15" t="s">
        <v>253</v>
      </c>
      <c r="D217" s="3">
        <f>Table1[[#This Row],[Section 5.B) 8)]]</f>
        <v>-34800.399999999994</v>
      </c>
      <c r="E217" s="3">
        <f>Public!K217</f>
        <v>-33813.159999999996</v>
      </c>
      <c r="F217" s="3">
        <f>SUM(Table3[[#This Row],[Section 5. B) 8)]:[Section 5. B) 9)]])</f>
        <v>-68613.56</v>
      </c>
    </row>
    <row r="218" spans="1:6" x14ac:dyDescent="0.3">
      <c r="A218" s="1">
        <v>969</v>
      </c>
      <c r="B218" s="1"/>
      <c r="C218" s="15" t="s">
        <v>193</v>
      </c>
      <c r="D218" s="3">
        <f>Table1[[#This Row],[Section 5.B) 8)]]</f>
        <v>-33475.769999999997</v>
      </c>
      <c r="E218" s="3">
        <f>Public!K218</f>
        <v>0</v>
      </c>
      <c r="F218" s="3">
        <f>SUM(Table3[[#This Row],[Section 5. B) 8)]:[Section 5. B) 9)]])</f>
        <v>-33475.769999999997</v>
      </c>
    </row>
    <row r="219" spans="1:6" x14ac:dyDescent="0.3">
      <c r="A219" s="1">
        <v>1498</v>
      </c>
      <c r="B219" s="1"/>
      <c r="C219" s="15" t="s">
        <v>224</v>
      </c>
      <c r="D219" s="3">
        <f>Table1[[#This Row],[Section 5.B) 8)]]</f>
        <v>-74906.33</v>
      </c>
      <c r="E219" s="3">
        <f>Public!K219</f>
        <v>-23831.78</v>
      </c>
      <c r="F219" s="3">
        <f>SUM(Table3[[#This Row],[Section 5. B) 8)]:[Section 5. B) 9)]])</f>
        <v>-98738.11</v>
      </c>
    </row>
    <row r="220" spans="1:6" x14ac:dyDescent="0.3">
      <c r="A220" s="1">
        <v>976</v>
      </c>
      <c r="B220" s="1"/>
      <c r="C220" s="15" t="s">
        <v>194</v>
      </c>
      <c r="D220" s="3">
        <f>Table1[[#This Row],[Section 5.B) 8)]]</f>
        <v>-44856.67</v>
      </c>
      <c r="E220" s="3">
        <f>Public!K220</f>
        <v>-207.39</v>
      </c>
      <c r="F220" s="3">
        <f>SUM(Table3[[#This Row],[Section 5. B) 8)]:[Section 5. B) 9)]])</f>
        <v>-45064.06</v>
      </c>
    </row>
    <row r="221" spans="1:6" x14ac:dyDescent="0.3">
      <c r="A221" s="1">
        <v>984</v>
      </c>
      <c r="B221" s="1"/>
      <c r="C221" s="15" t="s">
        <v>195</v>
      </c>
      <c r="D221" s="3">
        <f>Table1[[#This Row],[Section 5.B) 8)]]</f>
        <v>-141201.1</v>
      </c>
      <c r="E221" s="3">
        <f>Public!K221</f>
        <v>-64734.9</v>
      </c>
      <c r="F221" s="3">
        <f>SUM(Table3[[#This Row],[Section 5. B) 8)]:[Section 5. B) 9)]])</f>
        <v>-205936</v>
      </c>
    </row>
    <row r="222" spans="1:6" x14ac:dyDescent="0.3">
      <c r="A222" s="1">
        <v>1480</v>
      </c>
      <c r="B222" s="1"/>
      <c r="C222" s="15" t="s">
        <v>225</v>
      </c>
      <c r="D222" s="3">
        <f>Table1[[#This Row],[Section 5.B) 8)]]</f>
        <v>-4349.3600000000006</v>
      </c>
      <c r="E222" s="3">
        <f>Public!K222</f>
        <v>0</v>
      </c>
      <c r="F222" s="3">
        <f>SUM(Table3[[#This Row],[Section 5. B) 8)]:[Section 5. B) 9)]])</f>
        <v>-4349.3600000000006</v>
      </c>
    </row>
    <row r="223" spans="1:6" x14ac:dyDescent="0.3">
      <c r="A223" s="1">
        <v>551</v>
      </c>
      <c r="B223" s="1"/>
      <c r="C223" s="15" t="s">
        <v>145</v>
      </c>
      <c r="D223" s="3">
        <f>Table1[[#This Row],[Section 5.B) 8)]]</f>
        <v>297.68999999999994</v>
      </c>
      <c r="E223" s="3">
        <f>Public!K223</f>
        <v>-9714.9600000000009</v>
      </c>
      <c r="F223" s="3">
        <f>SUM(Table3[[#This Row],[Section 5. B) 8)]:[Section 5. B) 9)]])</f>
        <v>-9417.27</v>
      </c>
    </row>
    <row r="224" spans="1:6" x14ac:dyDescent="0.3">
      <c r="A224" s="1">
        <v>570</v>
      </c>
      <c r="B224" s="1"/>
      <c r="C224" s="15" t="s">
        <v>147</v>
      </c>
      <c r="D224" s="3">
        <f>Table1[[#This Row],[Section 5.B) 8)]]</f>
        <v>0</v>
      </c>
      <c r="E224" s="3">
        <f>Public!K224</f>
        <v>-2569.83</v>
      </c>
      <c r="F224" s="3">
        <f>SUM(Table3[[#This Row],[Section 5. B) 8)]:[Section 5. B) 9)]])</f>
        <v>-2569.83</v>
      </c>
    </row>
    <row r="225" spans="1:6" x14ac:dyDescent="0.3">
      <c r="A225" s="1">
        <v>626</v>
      </c>
      <c r="B225" s="1"/>
      <c r="C225" s="15" t="s">
        <v>153</v>
      </c>
      <c r="D225" s="3">
        <f>Table1[[#This Row],[Section 5.B) 8)]]</f>
        <v>0</v>
      </c>
      <c r="E225" s="3">
        <f>Public!K225</f>
        <v>-4665.2</v>
      </c>
      <c r="F225" s="3">
        <f>SUM(Table3[[#This Row],[Section 5. B) 8)]:[Section 5. B) 9)]])</f>
        <v>-4665.2</v>
      </c>
    </row>
    <row r="226" spans="1:6" x14ac:dyDescent="0.3">
      <c r="A226" s="1">
        <v>628</v>
      </c>
      <c r="B226" s="1"/>
      <c r="C226" s="15" t="s">
        <v>154</v>
      </c>
      <c r="D226" s="3">
        <f>Table1[[#This Row],[Section 5.B) 8)]]</f>
        <v>-1430.21</v>
      </c>
      <c r="E226" s="3">
        <f>Public!K226</f>
        <v>0</v>
      </c>
      <c r="F226" s="3">
        <f>SUM(Table3[[#This Row],[Section 5. B) 8)]:[Section 5. B) 9)]])</f>
        <v>-1430.21</v>
      </c>
    </row>
    <row r="227" spans="1:6" x14ac:dyDescent="0.3">
      <c r="A227" s="1">
        <v>633</v>
      </c>
      <c r="B227" s="1">
        <v>848</v>
      </c>
      <c r="C227" s="15" t="s">
        <v>155</v>
      </c>
      <c r="D227" s="3">
        <f>Table1[[#This Row],[Section 5.B) 8)]]</f>
        <v>0</v>
      </c>
      <c r="E227" s="3">
        <f>Public!K227</f>
        <v>-2932.94</v>
      </c>
      <c r="F227" s="3">
        <f>SUM(Table3[[#This Row],[Section 5. B) 8)]:[Section 5. B) 9)]])</f>
        <v>-2932.94</v>
      </c>
    </row>
    <row r="228" spans="1:6" x14ac:dyDescent="0.3">
      <c r="A228" s="1">
        <v>662</v>
      </c>
      <c r="B228" s="1">
        <v>877</v>
      </c>
      <c r="C228" s="15" t="s">
        <v>158</v>
      </c>
      <c r="D228" s="3">
        <f>Table1[[#This Row],[Section 5.B) 8)]]</f>
        <v>0</v>
      </c>
      <c r="E228" s="3">
        <f>Public!K228</f>
        <v>-1414.08</v>
      </c>
      <c r="F228" s="3">
        <f>SUM(Table3[[#This Row],[Section 5. B) 8)]:[Section 5. B) 9)]])</f>
        <v>-1414.08</v>
      </c>
    </row>
    <row r="229" spans="1:6" x14ac:dyDescent="0.3">
      <c r="A229" s="1">
        <v>664</v>
      </c>
      <c r="B229" s="1">
        <v>899</v>
      </c>
      <c r="C229" s="15" t="s">
        <v>159</v>
      </c>
      <c r="D229" s="3">
        <f>Table1[[#This Row],[Section 5.B) 8)]]</f>
        <v>0</v>
      </c>
      <c r="E229" s="3">
        <f>Public!K229</f>
        <v>-5117.83</v>
      </c>
      <c r="F229" s="3">
        <f>SUM(Table3[[#This Row],[Section 5. B) 8)]:[Section 5. B) 9)]])</f>
        <v>-5117.83</v>
      </c>
    </row>
    <row r="230" spans="1:6" x14ac:dyDescent="0.3">
      <c r="A230" s="1">
        <v>681</v>
      </c>
      <c r="B230" s="1"/>
      <c r="C230" s="15" t="s">
        <v>160</v>
      </c>
      <c r="D230" s="3">
        <f>Table1[[#This Row],[Section 5.B) 8)]]</f>
        <v>-12759.579999999998</v>
      </c>
      <c r="E230" s="3">
        <f>Public!K230</f>
        <v>-18040.150000000001</v>
      </c>
      <c r="F230" s="3">
        <f>SUM(Table3[[#This Row],[Section 5. B) 8)]:[Section 5. B) 9)]])</f>
        <v>-30799.73</v>
      </c>
    </row>
    <row r="231" spans="1:6" x14ac:dyDescent="0.3">
      <c r="A231" s="1">
        <v>685</v>
      </c>
      <c r="B231" s="1"/>
      <c r="C231" s="15" t="s">
        <v>161</v>
      </c>
      <c r="D231" s="3">
        <f>Table1[[#This Row],[Section 5.B) 8)]]</f>
        <v>0</v>
      </c>
      <c r="E231" s="3">
        <f>Public!K231</f>
        <v>-1665.17</v>
      </c>
      <c r="F231" s="3">
        <f>SUM(Table3[[#This Row],[Section 5. B) 8)]:[Section 5. B) 9)]])</f>
        <v>-1665.17</v>
      </c>
    </row>
    <row r="232" spans="1:6" x14ac:dyDescent="0.3">
      <c r="A232" s="20">
        <v>1997</v>
      </c>
      <c r="B232" s="20"/>
      <c r="C232" s="21" t="s">
        <v>278</v>
      </c>
      <c r="D232" s="3">
        <f>Table1[[#This Row],[Section 5.B) 8)]]</f>
        <v>-13714.34</v>
      </c>
      <c r="E232" s="3">
        <f>Public!K232</f>
        <v>-3590.84</v>
      </c>
      <c r="F232" s="3">
        <f>SUM(Table3[[#This Row],[Section 5. B) 8)]:[Section 5. B) 9)]])</f>
        <v>-17305.18</v>
      </c>
    </row>
    <row r="233" spans="1:6" x14ac:dyDescent="0.3">
      <c r="A233" s="1">
        <v>1662</v>
      </c>
      <c r="B233" s="1"/>
      <c r="C233" s="15" t="s">
        <v>247</v>
      </c>
      <c r="D233" s="3">
        <f>Table1[[#This Row],[Section 5.B) 8)]]</f>
        <v>-97976.98</v>
      </c>
      <c r="E233" s="3">
        <f>Public!K233</f>
        <v>-85047.62999999999</v>
      </c>
      <c r="F233" s="3">
        <f>SUM(Table3[[#This Row],[Section 5. B) 8)]:[Section 5. B) 9)]])</f>
        <v>-183024.61</v>
      </c>
    </row>
    <row r="234" spans="1:6" x14ac:dyDescent="0.3">
      <c r="A234" s="1">
        <v>416</v>
      </c>
      <c r="B234" s="1"/>
      <c r="C234" s="15" t="s">
        <v>107</v>
      </c>
      <c r="D234" s="3">
        <f>Table1[[#This Row],[Section 5.B) 8)]]</f>
        <v>-177149.12</v>
      </c>
      <c r="E234" s="3">
        <f>Public!K234</f>
        <v>-47475.11</v>
      </c>
      <c r="F234" s="3">
        <f>SUM(Table3[[#This Row],[Section 5. B) 8)]:[Section 5. B) 9)]])</f>
        <v>-224624.22999999998</v>
      </c>
    </row>
    <row r="235" spans="1:6" x14ac:dyDescent="0.3">
      <c r="A235" s="1">
        <v>427</v>
      </c>
      <c r="B235" s="1"/>
      <c r="C235" s="15" t="s">
        <v>108</v>
      </c>
      <c r="D235" s="3">
        <f>Table1[[#This Row],[Section 5.B) 8)]]</f>
        <v>-118802.73999999999</v>
      </c>
      <c r="E235" s="3">
        <f>Public!K235</f>
        <v>0</v>
      </c>
      <c r="F235" s="3">
        <f>SUM(Table3[[#This Row],[Section 5. B) 8)]:[Section 5. B) 9)]])</f>
        <v>-118802.73999999999</v>
      </c>
    </row>
    <row r="236" spans="1:6" x14ac:dyDescent="0.3">
      <c r="A236" s="20">
        <v>1996</v>
      </c>
      <c r="B236" s="20"/>
      <c r="C236" s="21" t="s">
        <v>277</v>
      </c>
      <c r="D236" s="3">
        <f>Table1[[#This Row],[Section 5.B) 8)]]</f>
        <v>-33824.69</v>
      </c>
      <c r="E236" s="3">
        <f>Public!K236</f>
        <v>-1927.9500000000003</v>
      </c>
      <c r="F236" s="3">
        <f>SUM(Table3[[#This Row],[Section 5. B) 8)]:[Section 5. B) 9)]])</f>
        <v>-35752.639999999999</v>
      </c>
    </row>
    <row r="237" spans="1:6" x14ac:dyDescent="0.3">
      <c r="A237" s="1">
        <v>1359</v>
      </c>
      <c r="B237" s="1"/>
      <c r="C237" s="15" t="s">
        <v>109</v>
      </c>
      <c r="D237" s="3">
        <f>Table1[[#This Row],[Section 5.B) 8)]]</f>
        <v>0</v>
      </c>
      <c r="E237" s="3">
        <f>Public!K237</f>
        <v>0</v>
      </c>
      <c r="F237" s="3">
        <f>SUM(Table3[[#This Row],[Section 5. B) 8)]:[Section 5. B) 9)]])</f>
        <v>0</v>
      </c>
    </row>
    <row r="238" spans="1:6" x14ac:dyDescent="0.3">
      <c r="A238" s="1">
        <v>434</v>
      </c>
      <c r="B238" s="1"/>
      <c r="C238" s="15" t="s">
        <v>110</v>
      </c>
      <c r="D238" s="3">
        <f>Table1[[#This Row],[Section 5.B) 8)]]</f>
        <v>0</v>
      </c>
      <c r="E238" s="3">
        <f>Public!K238</f>
        <v>0</v>
      </c>
      <c r="F238" s="3">
        <f>SUM(Table3[[#This Row],[Section 5. B) 8)]:[Section 5. B) 9)]])</f>
        <v>0</v>
      </c>
    </row>
    <row r="239" spans="1:6" x14ac:dyDescent="0.3">
      <c r="A239" s="1">
        <v>436</v>
      </c>
      <c r="B239" s="1"/>
      <c r="C239" s="15" t="s">
        <v>111</v>
      </c>
      <c r="D239" s="3">
        <f>Table1[[#This Row],[Section 5.B) 8)]]</f>
        <v>0</v>
      </c>
      <c r="E239" s="3">
        <f>Public!K239</f>
        <v>0</v>
      </c>
      <c r="F239" s="3">
        <f>SUM(Table3[[#This Row],[Section 5. B) 8)]:[Section 5. B) 9)]])</f>
        <v>0</v>
      </c>
    </row>
    <row r="240" spans="1:6" x14ac:dyDescent="0.3">
      <c r="A240" s="1">
        <v>440</v>
      </c>
      <c r="B240" s="1">
        <v>893</v>
      </c>
      <c r="C240" s="15" t="s">
        <v>112</v>
      </c>
      <c r="D240" s="3">
        <f>Table1[[#This Row],[Section 5.B) 8)]]</f>
        <v>0</v>
      </c>
      <c r="E240" s="3">
        <f>Public!K240</f>
        <v>0</v>
      </c>
      <c r="F240" s="3">
        <f>SUM(Table3[[#This Row],[Section 5. B) 8)]:[Section 5. B) 9)]])</f>
        <v>0</v>
      </c>
    </row>
    <row r="241" spans="1:6" x14ac:dyDescent="0.3">
      <c r="A241" s="1">
        <v>444</v>
      </c>
      <c r="B241" s="1"/>
      <c r="C241" s="15" t="s">
        <v>114</v>
      </c>
      <c r="D241" s="3">
        <f>Table1[[#This Row],[Section 5.B) 8)]]</f>
        <v>-53569.490000000005</v>
      </c>
      <c r="E241" s="3">
        <f>Public!K241</f>
        <v>-21904.82</v>
      </c>
      <c r="F241" s="3">
        <f>SUM(Table3[[#This Row],[Section 5. B) 8)]:[Section 5. B) 9)]])</f>
        <v>-75474.31</v>
      </c>
    </row>
    <row r="242" spans="1:6" x14ac:dyDescent="0.3">
      <c r="A242" s="1">
        <v>442</v>
      </c>
      <c r="B242" s="1">
        <v>898</v>
      </c>
      <c r="C242" s="15" t="s">
        <v>113</v>
      </c>
      <c r="D242" s="3">
        <f>Table1[[#This Row],[Section 5.B) 8)]]</f>
        <v>0</v>
      </c>
      <c r="E242" s="3">
        <f>Public!K242</f>
        <v>0</v>
      </c>
      <c r="F242" s="3">
        <f>SUM(Table3[[#This Row],[Section 5. B) 8)]:[Section 5. B) 9)]])</f>
        <v>0</v>
      </c>
    </row>
    <row r="243" spans="1:6" x14ac:dyDescent="0.3">
      <c r="A243" s="1">
        <v>456</v>
      </c>
      <c r="B243" s="1">
        <v>891</v>
      </c>
      <c r="C243" s="15" t="s">
        <v>115</v>
      </c>
      <c r="D243" s="3">
        <f>Table1[[#This Row],[Section 5.B) 8)]]</f>
        <v>0</v>
      </c>
      <c r="E243" s="3">
        <f>Public!K243</f>
        <v>0</v>
      </c>
      <c r="F243" s="3">
        <f>SUM(Table3[[#This Row],[Section 5. B) 8)]:[Section 5. B) 9)]])</f>
        <v>0</v>
      </c>
    </row>
    <row r="244" spans="1:6" x14ac:dyDescent="0.3">
      <c r="A244" s="1">
        <v>1738</v>
      </c>
      <c r="B244" s="1"/>
      <c r="C244" s="15" t="s">
        <v>288</v>
      </c>
      <c r="D244" s="3">
        <f>Table1[[#This Row],[Section 5.B) 8)]]</f>
        <v>0</v>
      </c>
      <c r="E244" s="3">
        <f>Public!K244</f>
        <v>-4216.7700000000004</v>
      </c>
      <c r="F244" s="3">
        <f>SUM(Table3[[#This Row],[Section 5. B) 8)]:[Section 5. B) 9)]])</f>
        <v>-4216.7700000000004</v>
      </c>
    </row>
    <row r="245" spans="1:6" x14ac:dyDescent="0.3">
      <c r="A245" s="1">
        <v>462</v>
      </c>
      <c r="B245" s="1"/>
      <c r="C245" s="15" t="s">
        <v>116</v>
      </c>
      <c r="D245" s="3">
        <f>Table1[[#This Row],[Section 5.B) 8)]]</f>
        <v>0</v>
      </c>
      <c r="E245" s="3">
        <f>Public!K245</f>
        <v>0</v>
      </c>
      <c r="F245" s="3">
        <f>SUM(Table3[[#This Row],[Section 5. B) 8)]:[Section 5. B) 9)]])</f>
        <v>0</v>
      </c>
    </row>
    <row r="246" spans="1:6" x14ac:dyDescent="0.3">
      <c r="A246" s="1">
        <v>464</v>
      </c>
      <c r="B246" s="1"/>
      <c r="C246" s="15" t="s">
        <v>117</v>
      </c>
      <c r="D246" s="3">
        <f>Table1[[#This Row],[Section 5.B) 8)]]</f>
        <v>0</v>
      </c>
      <c r="E246" s="3">
        <f>Public!K246</f>
        <v>0</v>
      </c>
      <c r="F246" s="3">
        <f>SUM(Table3[[#This Row],[Section 5. B) 8)]:[Section 5. B) 9)]])</f>
        <v>0</v>
      </c>
    </row>
    <row r="247" spans="1:6" x14ac:dyDescent="0.3">
      <c r="A247" s="1">
        <v>465</v>
      </c>
      <c r="B247" s="1"/>
      <c r="C247" s="15" t="s">
        <v>118</v>
      </c>
      <c r="D247" s="3">
        <f>Table1[[#This Row],[Section 5.B) 8)]]</f>
        <v>0</v>
      </c>
      <c r="E247" s="3">
        <f>Public!K247</f>
        <v>0</v>
      </c>
      <c r="F247" s="3">
        <f>SUM(Table3[[#This Row],[Section 5. B) 8)]:[Section 5. B) 9)]])</f>
        <v>0</v>
      </c>
    </row>
    <row r="248" spans="1:6" x14ac:dyDescent="0.3">
      <c r="A248" s="1">
        <v>466</v>
      </c>
      <c r="B248" s="1">
        <v>891</v>
      </c>
      <c r="C248" s="15" t="s">
        <v>119</v>
      </c>
      <c r="D248" s="3">
        <f>Table1[[#This Row],[Section 5.B) 8)]]</f>
        <v>0</v>
      </c>
      <c r="E248" s="3">
        <f>Public!K248</f>
        <v>0</v>
      </c>
      <c r="F248" s="3">
        <f>SUM(Table3[[#This Row],[Section 5. B) 8)]:[Section 5. B) 9)]])</f>
        <v>0</v>
      </c>
    </row>
    <row r="249" spans="1:6" x14ac:dyDescent="0.3">
      <c r="A249" s="1">
        <v>468</v>
      </c>
      <c r="B249" s="1">
        <v>891</v>
      </c>
      <c r="C249" s="15" t="s">
        <v>120</v>
      </c>
      <c r="D249" s="3">
        <f>Table1[[#This Row],[Section 5.B) 8)]]</f>
        <v>-14754.230000000001</v>
      </c>
      <c r="E249" s="3">
        <f>Public!K249</f>
        <v>0</v>
      </c>
      <c r="F249" s="3">
        <f>SUM(Table3[[#This Row],[Section 5. B) 8)]:[Section 5. B) 9)]])</f>
        <v>-14754.230000000001</v>
      </c>
    </row>
    <row r="250" spans="1:6" x14ac:dyDescent="0.3">
      <c r="A250" s="1">
        <v>470</v>
      </c>
      <c r="B250" s="1"/>
      <c r="C250" s="15" t="s">
        <v>121</v>
      </c>
      <c r="D250" s="3">
        <f>Table1[[#This Row],[Section 5.B) 8)]]</f>
        <v>0</v>
      </c>
      <c r="E250" s="3">
        <f>Public!K250</f>
        <v>0</v>
      </c>
      <c r="F250" s="3">
        <f>SUM(Table3[[#This Row],[Section 5. B) 8)]:[Section 5. B) 9)]])</f>
        <v>0</v>
      </c>
    </row>
    <row r="251" spans="1:6" x14ac:dyDescent="0.3">
      <c r="A251" s="1">
        <v>471</v>
      </c>
      <c r="B251" s="1"/>
      <c r="C251" s="15" t="s">
        <v>122</v>
      </c>
      <c r="D251" s="3">
        <f>Table1[[#This Row],[Section 5.B) 8)]]</f>
        <v>0</v>
      </c>
      <c r="E251" s="3">
        <f>Public!K251</f>
        <v>0</v>
      </c>
      <c r="F251" s="3">
        <f>SUM(Table3[[#This Row],[Section 5. B) 8)]:[Section 5. B) 9)]])</f>
        <v>0</v>
      </c>
    </row>
    <row r="252" spans="1:6" x14ac:dyDescent="0.3">
      <c r="A252" s="1">
        <v>473</v>
      </c>
      <c r="B252" s="1">
        <v>892</v>
      </c>
      <c r="C252" s="15" t="s">
        <v>123</v>
      </c>
      <c r="D252" s="3">
        <f>Table1[[#This Row],[Section 5.B) 8)]]</f>
        <v>-41820.990000000005</v>
      </c>
      <c r="E252" s="3">
        <f>Public!K252</f>
        <v>-7355.4699999999993</v>
      </c>
      <c r="F252" s="3">
        <f>SUM(Table3[[#This Row],[Section 5. B) 8)]:[Section 5. B) 9)]])</f>
        <v>-49176.460000000006</v>
      </c>
    </row>
    <row r="253" spans="1:6" x14ac:dyDescent="0.3">
      <c r="A253" s="1">
        <v>475</v>
      </c>
      <c r="B253" s="1"/>
      <c r="C253" s="15" t="s">
        <v>124</v>
      </c>
      <c r="D253" s="3">
        <f>Table1[[#This Row],[Section 5.B) 8)]]</f>
        <v>-34069.270000000004</v>
      </c>
      <c r="E253" s="3">
        <f>Public!K253</f>
        <v>0</v>
      </c>
      <c r="F253" s="3">
        <f>SUM(Table3[[#This Row],[Section 5. B) 8)]:[Section 5. B) 9)]])</f>
        <v>-34069.270000000004</v>
      </c>
    </row>
    <row r="254" spans="1:6" x14ac:dyDescent="0.3">
      <c r="A254" s="1">
        <v>477</v>
      </c>
      <c r="B254" s="1"/>
      <c r="C254" s="15" t="s">
        <v>125</v>
      </c>
      <c r="D254" s="3">
        <f>Table1[[#This Row],[Section 5.B) 8)]]</f>
        <v>0</v>
      </c>
      <c r="E254" s="3">
        <f>Public!K254</f>
        <v>0</v>
      </c>
      <c r="F254" s="3">
        <f>SUM(Table3[[#This Row],[Section 5. B) 8)]:[Section 5. B) 9)]])</f>
        <v>0</v>
      </c>
    </row>
    <row r="255" spans="1:6" x14ac:dyDescent="0.3">
      <c r="A255" s="1">
        <v>480</v>
      </c>
      <c r="B255" s="1">
        <v>892</v>
      </c>
      <c r="C255" s="15" t="s">
        <v>126</v>
      </c>
      <c r="D255" s="3">
        <f>Table1[[#This Row],[Section 5.B) 8)]]</f>
        <v>-55993.979999999996</v>
      </c>
      <c r="E255" s="3">
        <f>Public!K255</f>
        <v>-45401.83</v>
      </c>
      <c r="F255" s="3">
        <f>SUM(Table3[[#This Row],[Section 5. B) 8)]:[Section 5. B) 9)]])</f>
        <v>-101395.81</v>
      </c>
    </row>
    <row r="256" spans="1:6" x14ac:dyDescent="0.3">
      <c r="A256" s="1">
        <v>1060</v>
      </c>
      <c r="B256" s="1"/>
      <c r="C256" s="15" t="s">
        <v>233</v>
      </c>
      <c r="D256" s="3">
        <f>Table1[[#This Row],[Section 5.B) 8)]]</f>
        <v>-60420.520000000004</v>
      </c>
      <c r="E256" s="3">
        <f>Public!K256</f>
        <v>0</v>
      </c>
      <c r="F256" s="3">
        <f>SUM(Table3[[#This Row],[Section 5. B) 8)]:[Section 5. B) 9)]])</f>
        <v>-60420.520000000004</v>
      </c>
    </row>
    <row r="257" spans="1:6" x14ac:dyDescent="0.3">
      <c r="A257" s="1">
        <v>491</v>
      </c>
      <c r="B257" s="1">
        <v>896</v>
      </c>
      <c r="C257" s="15" t="s">
        <v>127</v>
      </c>
      <c r="D257" s="3">
        <f>Table1[[#This Row],[Section 5.B) 8)]]</f>
        <v>0</v>
      </c>
      <c r="E257" s="3">
        <f>Public!K257</f>
        <v>0</v>
      </c>
      <c r="F257" s="3">
        <f>SUM(Table3[[#This Row],[Section 5. B) 8)]:[Section 5. B) 9)]])</f>
        <v>0</v>
      </c>
    </row>
    <row r="258" spans="1:6" x14ac:dyDescent="0.3">
      <c r="A258" s="1">
        <v>1736</v>
      </c>
      <c r="B258" s="1"/>
      <c r="C258" s="15" t="s">
        <v>251</v>
      </c>
      <c r="D258" s="3">
        <f>Table1[[#This Row],[Section 5.B) 8)]]</f>
        <v>0</v>
      </c>
      <c r="E258" s="3">
        <f>Public!K258</f>
        <v>0</v>
      </c>
      <c r="F258" s="3">
        <f>SUM(Table3[[#This Row],[Section 5. B) 8)]:[Section 5. B) 9)]])</f>
        <v>0</v>
      </c>
    </row>
    <row r="259" spans="1:6" x14ac:dyDescent="0.3">
      <c r="A259" s="1">
        <v>1354</v>
      </c>
      <c r="B259" s="1"/>
      <c r="C259" s="15" t="s">
        <v>129</v>
      </c>
      <c r="D259" s="3">
        <f>Table1[[#This Row],[Section 5.B) 8)]]</f>
        <v>0</v>
      </c>
      <c r="E259" s="3">
        <f>Public!K259</f>
        <v>0</v>
      </c>
      <c r="F259" s="3">
        <f>SUM(Table3[[#This Row],[Section 5. B) 8)]:[Section 5. B) 9)]])</f>
        <v>0</v>
      </c>
    </row>
    <row r="260" spans="1:6" x14ac:dyDescent="0.3">
      <c r="A260" s="1">
        <v>495</v>
      </c>
      <c r="B260" s="1"/>
      <c r="C260" s="15" t="s">
        <v>128</v>
      </c>
      <c r="D260" s="3">
        <f>Table1[[#This Row],[Section 5.B) 8)]]</f>
        <v>-95432.08</v>
      </c>
      <c r="E260" s="3">
        <f>Public!K260</f>
        <v>-32214.83</v>
      </c>
      <c r="F260" s="3">
        <f>SUM(Table3[[#This Row],[Section 5. B) 8)]:[Section 5. B) 9)]])</f>
        <v>-127646.91</v>
      </c>
    </row>
    <row r="261" spans="1:6" x14ac:dyDescent="0.3">
      <c r="A261" s="1">
        <v>503</v>
      </c>
      <c r="B261" s="1"/>
      <c r="C261" s="15" t="s">
        <v>130</v>
      </c>
      <c r="D261" s="3">
        <f>Table1[[#This Row],[Section 5.B) 8)]]</f>
        <v>0</v>
      </c>
      <c r="E261" s="3">
        <f>Public!K261</f>
        <v>0</v>
      </c>
      <c r="F261" s="3">
        <f>SUM(Table3[[#This Row],[Section 5. B) 8)]:[Section 5. B) 9)]])</f>
        <v>0</v>
      </c>
    </row>
    <row r="262" spans="1:6" x14ac:dyDescent="0.3">
      <c r="A262" s="1">
        <v>1413</v>
      </c>
      <c r="B262" s="1">
        <v>896</v>
      </c>
      <c r="C262" s="15" t="s">
        <v>131</v>
      </c>
      <c r="D262" s="3">
        <f>Table1[[#This Row],[Section 5.B) 8)]]</f>
        <v>0</v>
      </c>
      <c r="E262" s="3">
        <f>Public!K262</f>
        <v>0</v>
      </c>
      <c r="F262" s="3">
        <f>SUM(Table3[[#This Row],[Section 5. B) 8)]:[Section 5. B) 9)]])</f>
        <v>0</v>
      </c>
    </row>
    <row r="263" spans="1:6" x14ac:dyDescent="0.3">
      <c r="A263" s="1">
        <v>508</v>
      </c>
      <c r="B263" s="1">
        <v>896</v>
      </c>
      <c r="C263" s="15" t="s">
        <v>132</v>
      </c>
      <c r="D263" s="3">
        <f>Table1[[#This Row],[Section 5.B) 8)]]</f>
        <v>0</v>
      </c>
      <c r="E263" s="3">
        <f>Public!K263</f>
        <v>0</v>
      </c>
      <c r="F263" s="3">
        <f>SUM(Table3[[#This Row],[Section 5. B) 8)]:[Section 5. B) 9)]])</f>
        <v>0</v>
      </c>
    </row>
    <row r="264" spans="1:6" x14ac:dyDescent="0.3">
      <c r="A264" s="1">
        <v>509</v>
      </c>
      <c r="B264" s="1"/>
      <c r="C264" s="15" t="s">
        <v>133</v>
      </c>
      <c r="D264" s="3">
        <f>Table1[[#This Row],[Section 5.B) 8)]]</f>
        <v>0</v>
      </c>
      <c r="E264" s="3">
        <f>Public!K264</f>
        <v>0</v>
      </c>
      <c r="F264" s="3">
        <f>SUM(Table3[[#This Row],[Section 5. B) 8)]:[Section 5. B) 9)]])</f>
        <v>0</v>
      </c>
    </row>
    <row r="265" spans="1:6" x14ac:dyDescent="0.3">
      <c r="A265" s="1">
        <v>518</v>
      </c>
      <c r="B265" s="1">
        <v>892</v>
      </c>
      <c r="C265" s="15" t="s">
        <v>134</v>
      </c>
      <c r="D265" s="3">
        <f>Table1[[#This Row],[Section 5.B) 8)]]</f>
        <v>-5678.46</v>
      </c>
      <c r="E265" s="3">
        <f>Public!K265</f>
        <v>-7898.92</v>
      </c>
      <c r="F265" s="3">
        <f>SUM(Table3[[#This Row],[Section 5. B) 8)]:[Section 5. B) 9)]])</f>
        <v>-13577.380000000001</v>
      </c>
    </row>
    <row r="266" spans="1:6" x14ac:dyDescent="0.3">
      <c r="A266" s="1">
        <v>1737</v>
      </c>
      <c r="B266" s="1"/>
      <c r="C266" s="15" t="s">
        <v>252</v>
      </c>
      <c r="D266" s="3">
        <f>Table1[[#This Row],[Section 5.B) 8)]]</f>
        <v>0</v>
      </c>
      <c r="E266" s="3">
        <f>Public!K266</f>
        <v>-315.77</v>
      </c>
      <c r="F266" s="3">
        <f>SUM(Table3[[#This Row],[Section 5. B) 8)]:[Section 5. B) 9)]])</f>
        <v>-315.77</v>
      </c>
    </row>
    <row r="267" spans="1:6" x14ac:dyDescent="0.3">
      <c r="A267" s="1">
        <v>524</v>
      </c>
      <c r="B267" s="1">
        <v>897</v>
      </c>
      <c r="C267" s="15" t="s">
        <v>135</v>
      </c>
      <c r="D267" s="3">
        <f>Table1[[#This Row],[Section 5.B) 8)]]</f>
        <v>-83655.42</v>
      </c>
      <c r="E267" s="3">
        <f>Public!K267</f>
        <v>-39486.380000000005</v>
      </c>
      <c r="F267" s="3">
        <f>SUM(Table3[[#This Row],[Section 5. B) 8)]:[Section 5. B) 9)]])</f>
        <v>-123141.8</v>
      </c>
    </row>
    <row r="268" spans="1:6" x14ac:dyDescent="0.3">
      <c r="A268" s="1">
        <v>1671</v>
      </c>
      <c r="B268" s="1"/>
      <c r="C268" s="15" t="s">
        <v>248</v>
      </c>
      <c r="D268" s="3">
        <f>Table1[[#This Row],[Section 5.B) 8)]]</f>
        <v>-13921.429999999998</v>
      </c>
      <c r="E268" s="3">
        <f>Public!K268</f>
        <v>0</v>
      </c>
      <c r="F268" s="3">
        <f>SUM(Table3[[#This Row],[Section 5. B) 8)]:[Section 5. B) 9)]])</f>
        <v>-13921.429999999998</v>
      </c>
    </row>
    <row r="269" spans="1:6" x14ac:dyDescent="0.3">
      <c r="A269" s="1">
        <v>532</v>
      </c>
      <c r="B269" s="1"/>
      <c r="C269" s="15" t="s">
        <v>136</v>
      </c>
      <c r="D269" s="3">
        <f>Table1[[#This Row],[Section 5.B) 8)]]</f>
        <v>0</v>
      </c>
      <c r="E269" s="3">
        <f>Public!K269</f>
        <v>-240.73000000000002</v>
      </c>
      <c r="F269" s="3">
        <f>SUM(Table3[[#This Row],[Section 5. B) 8)]:[Section 5. B) 9)]])</f>
        <v>-240.73000000000002</v>
      </c>
    </row>
    <row r="270" spans="1:6" s="5" customFormat="1" x14ac:dyDescent="0.3">
      <c r="A270" s="1">
        <v>534</v>
      </c>
      <c r="B270" s="1">
        <v>866</v>
      </c>
      <c r="C270" s="15" t="s">
        <v>137</v>
      </c>
      <c r="D270" s="3">
        <f>Table1[[#This Row],[Section 5.B) 8)]]</f>
        <v>0</v>
      </c>
      <c r="E270" s="3">
        <f>Public!K270</f>
        <v>0</v>
      </c>
      <c r="F270" s="3">
        <f>SUM(Table3[[#This Row],[Section 5. B) 8)]:[Section 5. B) 9)]])</f>
        <v>0</v>
      </c>
    </row>
    <row r="271" spans="1:6" x14ac:dyDescent="0.3">
      <c r="A271" s="1">
        <v>537</v>
      </c>
      <c r="B271" s="1"/>
      <c r="C271" s="15" t="s">
        <v>138</v>
      </c>
      <c r="D271" s="3">
        <f>Table1[[#This Row],[Section 5.B) 8)]]</f>
        <v>-23955.88</v>
      </c>
      <c r="E271" s="3">
        <f>Public!K271</f>
        <v>0</v>
      </c>
      <c r="F271" s="3">
        <f>SUM(Table3[[#This Row],[Section 5. B) 8)]:[Section 5. B) 9)]])</f>
        <v>-23955.88</v>
      </c>
    </row>
    <row r="272" spans="1:6" x14ac:dyDescent="0.3">
      <c r="A272" s="1">
        <v>542</v>
      </c>
      <c r="B272" s="1"/>
      <c r="C272" s="15" t="s">
        <v>139</v>
      </c>
      <c r="D272" s="3">
        <f>Table1[[#This Row],[Section 5.B) 8)]]</f>
        <v>-42595.91</v>
      </c>
      <c r="E272" s="3">
        <f>Public!K272</f>
        <v>0</v>
      </c>
      <c r="F272" s="3">
        <f>SUM(Table3[[#This Row],[Section 5. B) 8)]:[Section 5. B) 9)]])</f>
        <v>-42595.91</v>
      </c>
    </row>
    <row r="273" spans="1:6" x14ac:dyDescent="0.3">
      <c r="A273" s="5"/>
      <c r="B273" s="5"/>
      <c r="C273" s="11" t="s">
        <v>259</v>
      </c>
      <c r="D273" s="3">
        <f>SUBTOTAL(109,D8:D272)</f>
        <v>-8747844.8600000013</v>
      </c>
      <c r="E273" s="3">
        <f>SUBTOTAL(109,E8:E272)</f>
        <v>-2300090.31</v>
      </c>
      <c r="F273" s="3">
        <f>SUBTOTAL(109,F8:F272)</f>
        <v>-11047935.170000006</v>
      </c>
    </row>
  </sheetData>
  <pageMargins left="0.7" right="0.7" top="0.75" bottom="0.75" header="0.3" footer="0.3"/>
  <ignoredErrors>
    <ignoredError sqref="D273:F273" calculatedColumn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4d829d-fbfb-4b2f-b3ff-512c8664d3e8" xsi:nil="true"/>
    <Notes xmlns="d88a5585-8329-475e-b2d5-3ecaed923975" xsi:nil="true"/>
    <ie8f5300a76e4615ac8677561665fe8e xmlns="d88a5585-8329-475e-b2d5-3ecaed923975">
      <Terms xmlns="http://schemas.microsoft.com/office/infopath/2007/PartnerControls"/>
    </ie8f5300a76e4615ac8677561665fe8e>
    <lcf76f155ced4ddcb4097134ff3c332f xmlns="d88a5585-8329-475e-b2d5-3ecaed92397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9A4039A44494392F3C6644174EFD4" ma:contentTypeVersion="17" ma:contentTypeDescription="Create a new document." ma:contentTypeScope="" ma:versionID="4c70364f81099f1f955b8d54a5564545">
  <xsd:schema xmlns:xsd="http://www.w3.org/2001/XMLSchema" xmlns:xs="http://www.w3.org/2001/XMLSchema" xmlns:p="http://schemas.microsoft.com/office/2006/metadata/properties" xmlns:ns2="d88a5585-8329-475e-b2d5-3ecaed923975" xmlns:ns3="8e4d829d-fbfb-4b2f-b3ff-512c8664d3e8" targetNamespace="http://schemas.microsoft.com/office/2006/metadata/properties" ma:root="true" ma:fieldsID="27700258b162cd936c08902e4b68cde6" ns2:_="" ns3:_="">
    <xsd:import namespace="d88a5585-8329-475e-b2d5-3ecaed923975"/>
    <xsd:import namespace="8e4d829d-fbfb-4b2f-b3ff-512c8664d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ie8f5300a76e4615ac8677561665fe8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a5585-8329-475e-b2d5-3ecaed923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e8f5300a76e4615ac8677561665fe8e" ma:index="24" nillable="true" ma:taxonomy="true" ma:internalName="ie8f5300a76e4615ac8677561665fe8e" ma:taxonomyFieldName="Metadata" ma:displayName="Metadata" ma:default="" ma:fieldId="{2e8f5300-a76e-4615-ac86-77561665fe8e}" ma:sspId="8e407dca-7e10-41d8-9780-494ed3966f68" ma:termSetId="548a93fa-6488-4950-9383-a5b0d998091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d829d-fbfb-4b2f-b3ff-512c8664d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1382a6-fd2a-4255-8c6f-25838e23e578}" ma:internalName="TaxCatchAll" ma:showField="CatchAllData" ma:web="8e4d829d-fbfb-4b2f-b3ff-512c8664d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D7DA29-1659-48F7-8F97-58CA2AD5F363}">
  <ds:schemaRefs>
    <ds:schemaRef ds:uri="http://schemas.microsoft.com/office/2006/documentManagement/types"/>
    <ds:schemaRef ds:uri="http://purl.org/dc/dcmitype/"/>
    <ds:schemaRef ds:uri="5ca6cff0-282a-474a-8a9a-e57004c19a3a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5D0637-94F8-4943-8F7C-40D5242D98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F1B3B1-5A4F-4879-A55A-E03918789D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Private</vt:lpstr>
      <vt:lpstr>Public</vt:lpstr>
      <vt:lpstr>Priv and Public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Beaudoin, Suzan</dc:creator>
  <cp:lastModifiedBy>Ellis, Charlotte</cp:lastModifiedBy>
  <cp:lastPrinted>2020-07-21T14:03:06Z</cp:lastPrinted>
  <dcterms:created xsi:type="dcterms:W3CDTF">2013-06-25T11:20:00Z</dcterms:created>
  <dcterms:modified xsi:type="dcterms:W3CDTF">2025-09-25T17:52:14Z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0x010100E199A4039A44494392F3C6644174EFD4</vt:lpwstr>
  </property>
</Properties>
</file>