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9790" windowHeight="4660" activeTab="0"/>
  </bookViews>
  <sheets>
    <sheet name="half day" sheetId="1" r:id="rId1"/>
    <sheet name="full day" sheetId="2" r:id="rId2"/>
  </sheets>
  <definedNames>
    <definedName name="Out">'half day'!$E$6</definedName>
    <definedName name="_xlnm.Print_Area" localSheetId="1">'full day'!$A$1:$H$257</definedName>
    <definedName name="_xlnm.Print_Area" localSheetId="0">'half day'!$A$1:$P$258</definedName>
    <definedName name="_xlnm.Print_Titles" localSheetId="1">'full day'!$A:$A,'full day'!$4:$4</definedName>
    <definedName name="_xlnm.Print_Titles" localSheetId="0">'half day'!$A:$A,'half day'!$4:$5</definedName>
    <definedName name="RNG_FD_Dates">'full day'!$A$5:$A$244</definedName>
    <definedName name="RNG_FD_DD_COUNT">'full day'!$B$5:$B$244</definedName>
    <definedName name="RNG_FD_SY_Selector">'full day'!$A$287:$A$289</definedName>
    <definedName name="RNG_HD_Dates">'half day'!$A$6:$A$245</definedName>
    <definedName name="RNG_HD_DD_COUNT">'half day'!$B$6:$B$245</definedName>
    <definedName name="RNG_HD_SY_Selector">'half day'!$E$278:$E$280</definedName>
  </definedNames>
  <calcPr fullCalcOnLoad="1"/>
</workbook>
</file>

<file path=xl/sharedStrings.xml><?xml version="1.0" encoding="utf-8"?>
<sst xmlns="http://schemas.openxmlformats.org/spreadsheetml/2006/main" count="112" uniqueCount="48">
  <si>
    <t>Maine Department of Education</t>
  </si>
  <si>
    <r>
      <t xml:space="preserve">Regional School Calendar Template </t>
    </r>
    <r>
      <rPr>
        <sz val="12"/>
        <color indexed="8"/>
        <rFont val="Times New Roman"/>
        <family val="1"/>
      </rPr>
      <t>(half day)</t>
    </r>
  </si>
  <si>
    <t xml:space="preserve">CTE Catchment Area (Chap 313):  </t>
  </si>
  <si>
    <t xml:space="preserve">School Year: </t>
  </si>
  <si>
    <t>S2</t>
  </si>
  <si>
    <t>S3</t>
  </si>
  <si>
    <t>S4</t>
  </si>
  <si>
    <t>S5</t>
  </si>
  <si>
    <t>S6</t>
  </si>
  <si>
    <t>Date</t>
  </si>
  <si>
    <t>AM session</t>
  </si>
  <si>
    <t>PM session</t>
  </si>
  <si>
    <t>Holiday</t>
  </si>
  <si>
    <t>Vacation</t>
  </si>
  <si>
    <t>Total count of days</t>
  </si>
  <si>
    <t>count In-Service Days</t>
  </si>
  <si>
    <t>count Vacation Days</t>
  </si>
  <si>
    <t>count Holidays</t>
  </si>
  <si>
    <t>count Out of Session Days</t>
  </si>
  <si>
    <t>count Storm Days</t>
  </si>
  <si>
    <t>Net Days</t>
  </si>
  <si>
    <t>Dissimilar Days</t>
  </si>
  <si>
    <r>
      <t xml:space="preserve">Regional School Calendar Template </t>
    </r>
    <r>
      <rPr>
        <sz val="12"/>
        <color indexed="8"/>
        <rFont val="Times New Roman"/>
        <family val="1"/>
      </rPr>
      <t>(full day)</t>
    </r>
  </si>
  <si>
    <t>S7</t>
  </si>
  <si>
    <t>S8</t>
  </si>
  <si>
    <t>S9</t>
  </si>
  <si>
    <t>count Late Start</t>
  </si>
  <si>
    <t>count Early Release</t>
  </si>
  <si>
    <t>count Instructional Days</t>
  </si>
  <si>
    <t>Count "No 10-12"</t>
  </si>
  <si>
    <t>count No 10-12</t>
  </si>
  <si>
    <t>DD</t>
  </si>
  <si>
    <t>Out</t>
  </si>
  <si>
    <t>Late</t>
  </si>
  <si>
    <t>Early</t>
  </si>
  <si>
    <t>Sch Day</t>
  </si>
  <si>
    <t>Storm</t>
  </si>
  <si>
    <t>No 10-12</t>
  </si>
  <si>
    <t>In-Service</t>
  </si>
  <si>
    <t>Harvest</t>
  </si>
  <si>
    <t>Drop Down List</t>
  </si>
  <si>
    <t>S1</t>
  </si>
  <si>
    <t>SY</t>
  </si>
  <si>
    <t>SY 2023-2024</t>
  </si>
  <si>
    <t xml:space="preserve">SY 2024-2025 </t>
  </si>
  <si>
    <t>SY 2025-2026</t>
  </si>
  <si>
    <t>count Instructional Days  AM/PM</t>
  </si>
  <si>
    <t>CTE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</si>
</sst>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"/>
    <numFmt numFmtId="165" formatCode="[$-F800]dddd\,\ mmmm\ dd\,\ yyyy"/>
    <numFmt numFmtId="166" formatCode="dddd\,\ mm/dd/yyyy"/>
    <numFmt numFmtId="167" formatCode="[$-409]dddd\,\ mmmm\ dd\,\ yyyy"/>
    <numFmt numFmtId="168" formatCode="[$-409]h:mm:ss\ AM/PM"/>
    <numFmt numFmtId="169" formatCode="0.0"/>
    <numFmt numFmtId="170" formatCode="mmm\-yyyy"/>
    <numFmt numFmtId="171" formatCode="[$-409]dddd\,\ mmmm\ d\,\ yyyy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17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sz val="8"/>
      <color theme="1"/>
      <name val="Arial"/>
      <family val="2"/>
    </font>
    <font>
      <sz val="11"/>
      <color rgb="FF006100"/>
      <name val="Arial"/>
      <family val="2"/>
    </font>
    <font>
      <b/>
      <sz val="14"/>
      <color theme="1"/>
      <name val="Arial"/>
      <family val="2"/>
    </font>
    <font>
      <sz val="26"/>
      <color theme="1"/>
      <name val="Times New Roman"/>
      <family val="1"/>
    </font>
    <font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5" fontId="53" fillId="0" borderId="0" xfId="0" applyNumberFormat="1" applyFont="1" applyAlignment="1">
      <alignment/>
    </xf>
    <xf numFmtId="0" fontId="54" fillId="0" borderId="0" xfId="0" applyFont="1" applyFill="1" applyBorder="1" applyAlignment="1">
      <alignment horizontal="center"/>
    </xf>
    <xf numFmtId="165" fontId="53" fillId="0" borderId="10" xfId="0" applyNumberFormat="1" applyFont="1" applyBorder="1" applyAlignment="1">
      <alignment horizontal="right"/>
    </xf>
    <xf numFmtId="164" fontId="53" fillId="0" borderId="10" xfId="0" applyNumberFormat="1" applyFont="1" applyBorder="1" applyAlignment="1">
      <alignment horizontal="left"/>
    </xf>
    <xf numFmtId="165" fontId="53" fillId="0" borderId="10" xfId="0" applyNumberFormat="1" applyFont="1" applyBorder="1" applyAlignment="1">
      <alignment/>
    </xf>
    <xf numFmtId="165" fontId="53" fillId="33" borderId="1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165" fontId="53" fillId="34" borderId="0" xfId="0" applyNumberFormat="1" applyFont="1" applyFill="1" applyAlignment="1">
      <alignment/>
    </xf>
    <xf numFmtId="166" fontId="53" fillId="0" borderId="10" xfId="0" applyNumberFormat="1" applyFont="1" applyFill="1" applyBorder="1" applyAlignment="1">
      <alignment/>
    </xf>
    <xf numFmtId="165" fontId="53" fillId="0" borderId="0" xfId="0" applyNumberFormat="1" applyFont="1" applyBorder="1" applyAlignment="1">
      <alignment/>
    </xf>
    <xf numFmtId="164" fontId="53" fillId="0" borderId="0" xfId="0" applyNumberFormat="1" applyFont="1" applyBorder="1" applyAlignment="1">
      <alignment horizontal="left"/>
    </xf>
    <xf numFmtId="165" fontId="53" fillId="35" borderId="10" xfId="0" applyNumberFormat="1" applyFont="1" applyFill="1" applyBorder="1" applyAlignment="1">
      <alignment/>
    </xf>
    <xf numFmtId="165" fontId="55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3" fillId="0" borderId="10" xfId="0" applyFont="1" applyBorder="1" applyAlignment="1" applyProtection="1">
      <alignment horizontal="center"/>
      <protection hidden="1"/>
    </xf>
    <xf numFmtId="0" fontId="53" fillId="36" borderId="10" xfId="0" applyFont="1" applyFill="1" applyBorder="1" applyAlignment="1" applyProtection="1">
      <alignment horizontal="center"/>
      <protection hidden="1"/>
    </xf>
    <xf numFmtId="165" fontId="57" fillId="0" borderId="10" xfId="0" applyNumberFormat="1" applyFont="1" applyBorder="1" applyAlignment="1">
      <alignment/>
    </xf>
    <xf numFmtId="165" fontId="57" fillId="0" borderId="12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 horizontal="center"/>
      <protection hidden="1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8" fillId="29" borderId="10" xfId="47" applyFont="1" applyBorder="1" applyAlignment="1">
      <alignment horizontal="center"/>
    </xf>
    <xf numFmtId="165" fontId="53" fillId="0" borderId="10" xfId="0" applyNumberFormat="1" applyFont="1" applyFill="1" applyBorder="1" applyAlignment="1">
      <alignment/>
    </xf>
    <xf numFmtId="164" fontId="53" fillId="0" borderId="0" xfId="0" applyNumberFormat="1" applyFont="1" applyBorder="1" applyAlignment="1">
      <alignment horizontal="right" vertical="center"/>
    </xf>
    <xf numFmtId="0" fontId="53" fillId="0" borderId="10" xfId="0" applyNumberFormat="1" applyFont="1" applyFill="1" applyBorder="1" applyAlignment="1">
      <alignment horizontal="center"/>
    </xf>
    <xf numFmtId="0" fontId="58" fillId="29" borderId="10" xfId="47" applyNumberFormat="1" applyFont="1" applyBorder="1" applyAlignment="1">
      <alignment horizontal="center"/>
    </xf>
    <xf numFmtId="0" fontId="53" fillId="34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/>
    </xf>
    <xf numFmtId="0" fontId="53" fillId="0" borderId="0" xfId="0" applyNumberFormat="1" applyFont="1" applyFill="1" applyAlignment="1">
      <alignment horizontal="center"/>
    </xf>
    <xf numFmtId="0" fontId="53" fillId="0" borderId="11" xfId="0" applyNumberFormat="1" applyFont="1" applyFill="1" applyBorder="1" applyAlignment="1">
      <alignment horizontal="center"/>
    </xf>
    <xf numFmtId="164" fontId="58" fillId="29" borderId="10" xfId="47" applyNumberFormat="1" applyFont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/>
    </xf>
    <xf numFmtId="0" fontId="57" fillId="0" borderId="12" xfId="0" applyNumberFormat="1" applyFont="1" applyFill="1" applyBorder="1" applyAlignment="1">
      <alignment horizontal="center"/>
    </xf>
    <xf numFmtId="0" fontId="59" fillId="0" borderId="11" xfId="0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0" fontId="60" fillId="29" borderId="10" xfId="47" applyFont="1" applyBorder="1" applyAlignment="1">
      <alignment horizontal="center"/>
    </xf>
    <xf numFmtId="164" fontId="53" fillId="0" borderId="15" xfId="0" applyNumberFormat="1" applyFont="1" applyBorder="1" applyAlignment="1">
      <alignment horizontal="center" vertical="center"/>
    </xf>
    <xf numFmtId="164" fontId="61" fillId="37" borderId="16" xfId="0" applyNumberFormat="1" applyFont="1" applyFill="1" applyBorder="1" applyAlignment="1" applyProtection="1">
      <alignment horizontal="center" vertical="center"/>
      <protection locked="0"/>
    </xf>
    <xf numFmtId="164" fontId="61" fillId="37" borderId="17" xfId="0" applyNumberFormat="1" applyFont="1" applyFill="1" applyBorder="1" applyAlignment="1" applyProtection="1">
      <alignment horizontal="center" vertical="center"/>
      <protection locked="0"/>
    </xf>
    <xf numFmtId="0" fontId="56" fillId="34" borderId="12" xfId="0" applyNumberFormat="1" applyFont="1" applyFill="1" applyBorder="1" applyAlignment="1">
      <alignment horizontal="center" vertical="center"/>
    </xf>
    <xf numFmtId="0" fontId="56" fillId="34" borderId="18" xfId="0" applyNumberFormat="1" applyFont="1" applyFill="1" applyBorder="1" applyAlignment="1">
      <alignment horizontal="center" vertical="center"/>
    </xf>
    <xf numFmtId="0" fontId="58" fillId="29" borderId="10" xfId="47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58" fillId="29" borderId="12" xfId="47" applyFont="1" applyBorder="1" applyAlignment="1">
      <alignment horizontal="center" vertical="center"/>
    </xf>
    <xf numFmtId="0" fontId="58" fillId="29" borderId="20" xfId="47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64" fontId="53" fillId="0" borderId="0" xfId="0" applyNumberFormat="1" applyFont="1" applyAlignment="1">
      <alignment horizontal="center"/>
    </xf>
    <xf numFmtId="164" fontId="61" fillId="37" borderId="10" xfId="0" applyNumberFormat="1" applyFont="1" applyFill="1" applyBorder="1" applyAlignment="1" applyProtection="1">
      <alignment horizontal="center" vertical="center"/>
      <protection locked="0"/>
    </xf>
    <xf numFmtId="164" fontId="53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38100</xdr:rowOff>
    </xdr:from>
    <xdr:to>
      <xdr:col>0</xdr:col>
      <xdr:colOff>1228725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0</xdr:col>
      <xdr:colOff>1228725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277:A286" comment="" totalsRowShown="0">
  <autoFilter ref="A277:A286"/>
  <tableColumns count="1">
    <tableColumn id="1" name="Drop Down Li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7" name="tbl_SY" displayName="tbl_SY" ref="E277:E280" comment="" totalsRowShown="0">
  <autoFilter ref="E277:E280"/>
  <tableColumns count="1">
    <tableColumn id="1" name="S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273:A282" comment="" totalsRowShown="0">
  <autoFilter ref="A273:A282"/>
  <tableColumns count="1">
    <tableColumn id="1" name="Drop Down Lis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8" name="tbl_FD_SY" displayName="tbl_FD_SY" ref="A286:A289" comment="" totalsRowShown="0">
  <autoFilter ref="A286:A289"/>
  <tableColumns count="1">
    <tableColumn id="1" name="S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2"/>
  <sheetViews>
    <sheetView tabSelected="1" zoomScaleSheetLayoutView="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5"/>
  <cols>
    <col min="1" max="1" width="24.140625" style="15" customWidth="1"/>
    <col min="2" max="2" width="5.57421875" style="57" customWidth="1"/>
    <col min="3" max="4" width="10.8515625" style="57" bestFit="1" customWidth="1"/>
    <col min="5" max="5" width="13.421875" style="32" bestFit="1" customWidth="1"/>
    <col min="6" max="6" width="10.8515625" style="32" bestFit="1" customWidth="1"/>
    <col min="7" max="22" width="12.57421875" style="20" customWidth="1"/>
    <col min="23" max="16384" width="9.140625" style="2" customWidth="1"/>
  </cols>
  <sheetData>
    <row r="1" spans="1:22" ht="25.5">
      <c r="A1" s="59"/>
      <c r="B1" s="59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3" thickBot="1">
      <c r="A2" s="59"/>
      <c r="B2" s="59"/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4.25" customHeight="1" thickBot="1">
      <c r="A3" s="61" t="s">
        <v>2</v>
      </c>
      <c r="B3" s="61"/>
      <c r="C3" s="61" t="s">
        <v>3</v>
      </c>
      <c r="D3" s="61"/>
      <c r="E3" s="62" t="s">
        <v>43</v>
      </c>
      <c r="F3" s="63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4.25" customHeight="1">
      <c r="A4" s="71" t="s">
        <v>9</v>
      </c>
      <c r="B4" s="64" t="s">
        <v>31</v>
      </c>
      <c r="C4" s="66" t="s">
        <v>47</v>
      </c>
      <c r="D4" s="66"/>
      <c r="E4" s="66" t="s">
        <v>41</v>
      </c>
      <c r="F4" s="66"/>
      <c r="G4" s="60" t="s">
        <v>4</v>
      </c>
      <c r="H4" s="60"/>
      <c r="I4" s="60" t="s">
        <v>5</v>
      </c>
      <c r="J4" s="60"/>
      <c r="K4" s="60" t="s">
        <v>6</v>
      </c>
      <c r="L4" s="60"/>
      <c r="M4" s="60" t="s">
        <v>7</v>
      </c>
      <c r="N4" s="60"/>
      <c r="O4" s="60" t="s">
        <v>8</v>
      </c>
      <c r="P4" s="60"/>
      <c r="Q4" s="60" t="s">
        <v>23</v>
      </c>
      <c r="R4" s="60"/>
      <c r="S4" s="60" t="s">
        <v>24</v>
      </c>
      <c r="T4" s="60"/>
      <c r="U4" s="60" t="s">
        <v>25</v>
      </c>
      <c r="V4" s="60"/>
    </row>
    <row r="5" spans="1:22" s="10" customFormat="1" ht="12.75">
      <c r="A5" s="72"/>
      <c r="B5" s="65"/>
      <c r="C5" s="33" t="s">
        <v>10</v>
      </c>
      <c r="D5" s="33" t="s">
        <v>11</v>
      </c>
      <c r="E5" s="33" t="s">
        <v>10</v>
      </c>
      <c r="F5" s="33" t="s">
        <v>11</v>
      </c>
      <c r="G5" s="33" t="s">
        <v>10</v>
      </c>
      <c r="H5" s="33" t="s">
        <v>11</v>
      </c>
      <c r="I5" s="33" t="s">
        <v>10</v>
      </c>
      <c r="J5" s="33" t="s">
        <v>11</v>
      </c>
      <c r="K5" s="33" t="s">
        <v>10</v>
      </c>
      <c r="L5" s="33" t="s">
        <v>11</v>
      </c>
      <c r="M5" s="33" t="s">
        <v>10</v>
      </c>
      <c r="N5" s="33" t="s">
        <v>11</v>
      </c>
      <c r="O5" s="33" t="s">
        <v>10</v>
      </c>
      <c r="P5" s="33" t="s">
        <v>11</v>
      </c>
      <c r="Q5" s="33" t="s">
        <v>10</v>
      </c>
      <c r="R5" s="33" t="s">
        <v>11</v>
      </c>
      <c r="S5" s="33" t="s">
        <v>10</v>
      </c>
      <c r="T5" s="33" t="s">
        <v>11</v>
      </c>
      <c r="U5" s="33" t="s">
        <v>10</v>
      </c>
      <c r="V5" s="33" t="s">
        <v>11</v>
      </c>
    </row>
    <row r="6" spans="1:22" s="4" customFormat="1" ht="12">
      <c r="A6" s="14">
        <v>45138</v>
      </c>
      <c r="B6" s="4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4" customFormat="1" ht="12">
      <c r="A7" s="14">
        <v>45139</v>
      </c>
      <c r="B7" s="4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4" customFormat="1" ht="12">
      <c r="A8" s="14">
        <v>45140</v>
      </c>
      <c r="B8" s="4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4" customFormat="1" ht="12">
      <c r="A9" s="14">
        <v>45141</v>
      </c>
      <c r="B9" s="4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4" customFormat="1" ht="12">
      <c r="A10" s="14">
        <v>45142</v>
      </c>
      <c r="B10" s="4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4" customFormat="1" ht="12">
      <c r="A11" s="14">
        <v>45145</v>
      </c>
      <c r="B11" s="4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4" customFormat="1" ht="12">
      <c r="A12" s="14">
        <v>45146</v>
      </c>
      <c r="B12" s="4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4" customFormat="1" ht="12">
      <c r="A13" s="14">
        <v>45147</v>
      </c>
      <c r="B13" s="4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4" customFormat="1" ht="12">
      <c r="A14" s="14">
        <v>45148</v>
      </c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4" customFormat="1" ht="12">
      <c r="A15" s="14">
        <v>45149</v>
      </c>
      <c r="B15" s="4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4" customFormat="1" ht="12">
      <c r="A16" s="14">
        <v>45152</v>
      </c>
      <c r="B16" s="4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4" customFormat="1" ht="12">
      <c r="A17" s="14">
        <v>45153</v>
      </c>
      <c r="B17" s="4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4" customFormat="1" ht="12">
      <c r="A18" s="14">
        <v>45154</v>
      </c>
      <c r="B18" s="4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4" customFormat="1" ht="12">
      <c r="A19" s="14">
        <v>45155</v>
      </c>
      <c r="B19" s="4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4" customFormat="1" ht="12">
      <c r="A20" s="14">
        <v>45156</v>
      </c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3.5">
      <c r="A21" s="14">
        <v>45159</v>
      </c>
      <c r="B21" s="4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3.5">
      <c r="A22" s="14">
        <v>45160</v>
      </c>
      <c r="B22" s="4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3.5">
      <c r="A23" s="14">
        <v>45161</v>
      </c>
      <c r="B23" s="4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3.5">
      <c r="A24" s="14">
        <v>45162</v>
      </c>
      <c r="B24" s="4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3.5">
      <c r="A25" s="14">
        <v>45163</v>
      </c>
      <c r="B25" s="4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3.5">
      <c r="A26" s="14">
        <v>45166</v>
      </c>
      <c r="B26" s="4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3.5">
      <c r="A27" s="14">
        <v>45167</v>
      </c>
      <c r="B27" s="4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3.5">
      <c r="A28" s="14">
        <v>45168</v>
      </c>
      <c r="B28" s="4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3.5">
      <c r="A29" s="14">
        <v>45169</v>
      </c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3.5">
      <c r="A30" s="14">
        <v>45170</v>
      </c>
      <c r="B30" s="4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3.5">
      <c r="A31" s="14">
        <v>45173</v>
      </c>
      <c r="B31" s="4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3.5">
      <c r="A32" s="14">
        <v>45174</v>
      </c>
      <c r="B32" s="4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3.5">
      <c r="A33" s="14">
        <v>45175</v>
      </c>
      <c r="B33" s="4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>
      <c r="A34" s="14">
        <v>45176</v>
      </c>
      <c r="B34" s="4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3.5">
      <c r="A35" s="14">
        <v>45177</v>
      </c>
      <c r="B35" s="4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3.5">
      <c r="A36" s="14">
        <v>45180</v>
      </c>
      <c r="B36" s="4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3.5">
      <c r="A37" s="14">
        <v>45181</v>
      </c>
      <c r="B37" s="4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3.5">
      <c r="A38" s="14">
        <v>45182</v>
      </c>
      <c r="B38" s="4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3.5">
      <c r="A39" s="14">
        <v>45183</v>
      </c>
      <c r="B39" s="4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3.5">
      <c r="A40" s="14">
        <v>45184</v>
      </c>
      <c r="B40" s="4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3.5">
      <c r="A41" s="14">
        <v>45187</v>
      </c>
      <c r="B41" s="4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3.5">
      <c r="A42" s="14">
        <v>45188</v>
      </c>
      <c r="B42" s="4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3.5">
      <c r="A43" s="14">
        <v>45189</v>
      </c>
      <c r="B43" s="4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13.5">
      <c r="A44" s="14">
        <v>45190</v>
      </c>
      <c r="B44" s="4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13.5">
      <c r="A45" s="14">
        <v>45191</v>
      </c>
      <c r="B45" s="4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3.5">
      <c r="A46" s="14">
        <v>45194</v>
      </c>
      <c r="B46" s="4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3.5">
      <c r="A47" s="14">
        <v>45195</v>
      </c>
      <c r="B47" s="4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3.5">
      <c r="A48" s="14">
        <v>45196</v>
      </c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3.5">
      <c r="A49" s="14">
        <v>45197</v>
      </c>
      <c r="B49" s="4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3.5">
      <c r="A50" s="14">
        <v>45198</v>
      </c>
      <c r="B50" s="4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3.5">
      <c r="A51" s="14">
        <v>45201</v>
      </c>
      <c r="B51" s="4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13.5">
      <c r="A52" s="14">
        <v>45202</v>
      </c>
      <c r="B52" s="4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3.5">
      <c r="A53" s="14">
        <v>45203</v>
      </c>
      <c r="B53" s="4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13.5">
      <c r="A54" s="14">
        <v>45204</v>
      </c>
      <c r="B54" s="4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3.5">
      <c r="A55" s="14">
        <v>45205</v>
      </c>
      <c r="B55" s="4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3.5">
      <c r="A56" s="14">
        <v>45208</v>
      </c>
      <c r="B56" s="4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3.5">
      <c r="A57" s="14">
        <v>45209</v>
      </c>
      <c r="B57" s="4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3.5">
      <c r="A58" s="14">
        <v>45210</v>
      </c>
      <c r="B58" s="4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3.5">
      <c r="A59" s="14">
        <v>45211</v>
      </c>
      <c r="B59" s="45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3.5">
      <c r="A60" s="14">
        <v>45212</v>
      </c>
      <c r="B60" s="4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3.5">
      <c r="A61" s="14">
        <v>45215</v>
      </c>
      <c r="B61" s="45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3.5">
      <c r="A62" s="14">
        <v>45216</v>
      </c>
      <c r="B62" s="45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3.5">
      <c r="A63" s="14">
        <v>45217</v>
      </c>
      <c r="B63" s="4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3.5">
      <c r="A64" s="14">
        <v>45218</v>
      </c>
      <c r="B64" s="45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3.5">
      <c r="A65" s="14">
        <v>45219</v>
      </c>
      <c r="B65" s="45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13.5">
      <c r="A66" s="14">
        <v>45222</v>
      </c>
      <c r="B66" s="4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13.5">
      <c r="A67" s="14">
        <v>45223</v>
      </c>
      <c r="B67" s="45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13.5">
      <c r="A68" s="14">
        <v>45224</v>
      </c>
      <c r="B68" s="4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13.5">
      <c r="A69" s="14">
        <v>45225</v>
      </c>
      <c r="B69" s="45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13.5">
      <c r="A70" s="14">
        <v>45226</v>
      </c>
      <c r="B70" s="4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55" ht="13.5">
      <c r="A71" s="14">
        <v>45229</v>
      </c>
      <c r="B71" s="45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Z71" s="11"/>
      <c r="AA71" s="11"/>
      <c r="AL71" s="11"/>
      <c r="AM71" s="11"/>
      <c r="AX71" s="11"/>
      <c r="AY71" s="11"/>
      <c r="BJ71" s="11"/>
      <c r="BK71" s="11"/>
      <c r="BV71" s="11"/>
      <c r="BW71" s="11"/>
      <c r="CH71" s="11"/>
      <c r="CI71" s="11"/>
      <c r="CT71" s="11"/>
      <c r="CU71" s="11"/>
      <c r="DF71" s="11"/>
      <c r="DG71" s="11"/>
      <c r="DR71" s="11"/>
      <c r="DS71" s="11"/>
      <c r="ED71" s="11"/>
      <c r="EE71" s="11"/>
      <c r="EP71" s="11"/>
      <c r="EQ71" s="11"/>
      <c r="FB71" s="11"/>
      <c r="FC71" s="11"/>
      <c r="FN71" s="11"/>
      <c r="FO71" s="11"/>
      <c r="FZ71" s="11"/>
      <c r="GA71" s="11"/>
      <c r="GL71" s="11"/>
      <c r="GM71" s="11"/>
      <c r="GX71" s="11"/>
      <c r="GY71" s="11"/>
      <c r="HJ71" s="11"/>
      <c r="HK71" s="11"/>
      <c r="HV71" s="11"/>
      <c r="HW71" s="11"/>
      <c r="IH71" s="11"/>
      <c r="II71" s="11"/>
      <c r="IT71" s="11"/>
      <c r="IU71" s="11"/>
    </row>
    <row r="72" spans="1:22" ht="13.5">
      <c r="A72" s="14">
        <v>45230</v>
      </c>
      <c r="B72" s="45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13.5">
      <c r="A73" s="14">
        <v>45231</v>
      </c>
      <c r="B73" s="4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13.5">
      <c r="A74" s="14">
        <v>45232</v>
      </c>
      <c r="B74" s="4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13.5">
      <c r="A75" s="14">
        <v>45233</v>
      </c>
      <c r="B75" s="45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13.5">
      <c r="A76" s="14">
        <v>45236</v>
      </c>
      <c r="B76" s="4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13.5">
      <c r="A77" s="14">
        <v>45237</v>
      </c>
      <c r="B77" s="45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13.5">
      <c r="A78" s="14">
        <v>45238</v>
      </c>
      <c r="B78" s="45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13.5">
      <c r="A79" s="14">
        <v>45239</v>
      </c>
      <c r="B79" s="4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13.5">
      <c r="A80" s="14">
        <v>45240</v>
      </c>
      <c r="B80" s="45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13.5">
      <c r="A81" s="14">
        <v>45243</v>
      </c>
      <c r="B81" s="45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3.5">
      <c r="A82" s="14">
        <v>45244</v>
      </c>
      <c r="B82" s="45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13.5">
      <c r="A83" s="14">
        <v>45245</v>
      </c>
      <c r="B83" s="4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13.5">
      <c r="A84" s="14">
        <v>45246</v>
      </c>
      <c r="B84" s="45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13.5">
      <c r="A85" s="14">
        <v>45247</v>
      </c>
      <c r="B85" s="45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13.5">
      <c r="A86" s="14">
        <v>45250</v>
      </c>
      <c r="B86" s="45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3.5">
      <c r="A87" s="14">
        <v>45251</v>
      </c>
      <c r="B87" s="45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13.5">
      <c r="A88" s="14">
        <v>45252</v>
      </c>
      <c r="B88" s="45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13.5">
      <c r="A89" s="14">
        <v>45253</v>
      </c>
      <c r="B89" s="45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13.5">
      <c r="A90" s="14">
        <v>45254</v>
      </c>
      <c r="B90" s="45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13.5">
      <c r="A91" s="14">
        <v>45257</v>
      </c>
      <c r="B91" s="4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13.5">
      <c r="A92" s="14">
        <v>45258</v>
      </c>
      <c r="B92" s="45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13.5">
      <c r="A93" s="14">
        <v>45259</v>
      </c>
      <c r="B93" s="4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13.5">
      <c r="A94" s="14">
        <v>45260</v>
      </c>
      <c r="B94" s="4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3.5">
      <c r="A95" s="14">
        <v>45261</v>
      </c>
      <c r="B95" s="4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13.5">
      <c r="A96" s="14">
        <v>45264</v>
      </c>
      <c r="B96" s="4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13.5">
      <c r="A97" s="14">
        <v>45265</v>
      </c>
      <c r="B97" s="45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13.5">
      <c r="A98" s="14">
        <v>45266</v>
      </c>
      <c r="B98" s="4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13.5">
      <c r="A99" s="14">
        <v>45267</v>
      </c>
      <c r="B99" s="4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13.5">
      <c r="A100" s="14">
        <v>45268</v>
      </c>
      <c r="B100" s="45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13.5">
      <c r="A101" s="14">
        <v>45271</v>
      </c>
      <c r="B101" s="4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13.5">
      <c r="A102" s="14">
        <v>45272</v>
      </c>
      <c r="B102" s="4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3.5">
      <c r="A103" s="14">
        <v>45273</v>
      </c>
      <c r="B103" s="45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13.5">
      <c r="A104" s="14">
        <v>45274</v>
      </c>
      <c r="B104" s="4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13.5">
      <c r="A105" s="14">
        <v>45275</v>
      </c>
      <c r="B105" s="4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13.5">
      <c r="A106" s="14">
        <v>45278</v>
      </c>
      <c r="B106" s="4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3.5">
      <c r="A107" s="14">
        <v>45279</v>
      </c>
      <c r="B107" s="4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3.5">
      <c r="A108" s="14">
        <v>45280</v>
      </c>
      <c r="B108" s="4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3.5">
      <c r="A109" s="14">
        <v>45281</v>
      </c>
      <c r="B109" s="4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3.5">
      <c r="A110" s="14">
        <v>45282</v>
      </c>
      <c r="B110" s="4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3.5">
      <c r="A111" s="14">
        <v>45285</v>
      </c>
      <c r="B111" s="4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13.5">
      <c r="A112" s="14">
        <v>45286</v>
      </c>
      <c r="B112" s="4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13.5">
      <c r="A113" s="14">
        <v>45287</v>
      </c>
      <c r="B113" s="4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13.5">
      <c r="A114" s="14">
        <v>45288</v>
      </c>
      <c r="B114" s="45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13.5">
      <c r="A115" s="14">
        <v>45289</v>
      </c>
      <c r="B115" s="45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13.5">
      <c r="A116" s="14">
        <v>45292</v>
      </c>
      <c r="B116" s="45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13.5">
      <c r="A117" s="14">
        <v>45293</v>
      </c>
      <c r="B117" s="4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13.5">
      <c r="A118" s="14">
        <v>45294</v>
      </c>
      <c r="B118" s="4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13.5">
      <c r="A119" s="14">
        <v>45295</v>
      </c>
      <c r="B119" s="45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13.5">
      <c r="A120" s="14">
        <v>45296</v>
      </c>
      <c r="B120" s="45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13.5">
      <c r="A121" s="14">
        <v>45299</v>
      </c>
      <c r="B121" s="4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13.5">
      <c r="A122" s="14">
        <v>45300</v>
      </c>
      <c r="B122" s="4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13.5">
      <c r="A123" s="14">
        <v>45301</v>
      </c>
      <c r="B123" s="4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13.5">
      <c r="A124" s="14">
        <v>45302</v>
      </c>
      <c r="B124" s="4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13.5">
      <c r="A125" s="14">
        <v>45303</v>
      </c>
      <c r="B125" s="4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13.5">
      <c r="A126" s="14">
        <v>45306</v>
      </c>
      <c r="B126" s="4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13.5">
      <c r="A127" s="14">
        <v>45307</v>
      </c>
      <c r="B127" s="4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13.5">
      <c r="A128" s="14">
        <v>45308</v>
      </c>
      <c r="B128" s="4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13.5">
      <c r="A129" s="14">
        <v>45309</v>
      </c>
      <c r="B129" s="4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13.5">
      <c r="A130" s="14">
        <v>45310</v>
      </c>
      <c r="B130" s="4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13.5">
      <c r="A131" s="14">
        <v>45313</v>
      </c>
      <c r="B131" s="4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13.5">
      <c r="A132" s="14">
        <v>45314</v>
      </c>
      <c r="B132" s="4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13.5">
      <c r="A133" s="14">
        <v>45315</v>
      </c>
      <c r="B133" s="4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13.5">
      <c r="A134" s="14">
        <v>45316</v>
      </c>
      <c r="B134" s="4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13.5">
      <c r="A135" s="14">
        <v>45317</v>
      </c>
      <c r="B135" s="4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13.5">
      <c r="A136" s="14">
        <v>45320</v>
      </c>
      <c r="B136" s="4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13.5">
      <c r="A137" s="14">
        <v>45321</v>
      </c>
      <c r="B137" s="4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13.5">
      <c r="A138" s="14">
        <v>45322</v>
      </c>
      <c r="B138" s="4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13.5">
      <c r="A139" s="14">
        <v>45323</v>
      </c>
      <c r="B139" s="4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13.5">
      <c r="A140" s="14">
        <v>45324</v>
      </c>
      <c r="B140" s="4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13.5">
      <c r="A141" s="14">
        <v>45327</v>
      </c>
      <c r="B141" s="4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13.5">
      <c r="A142" s="14">
        <v>45328</v>
      </c>
      <c r="B142" s="4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13.5">
      <c r="A143" s="14">
        <v>45329</v>
      </c>
      <c r="B143" s="4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13.5">
      <c r="A144" s="14">
        <v>45330</v>
      </c>
      <c r="B144" s="4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13.5">
      <c r="A145" s="14">
        <v>45331</v>
      </c>
      <c r="B145" s="4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13.5">
      <c r="A146" s="14">
        <v>45334</v>
      </c>
      <c r="B146" s="4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13.5">
      <c r="A147" s="14">
        <v>45335</v>
      </c>
      <c r="B147" s="4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13.5">
      <c r="A148" s="14">
        <v>45336</v>
      </c>
      <c r="B148" s="45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13.5">
      <c r="A149" s="14">
        <v>45337</v>
      </c>
      <c r="B149" s="4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13.5">
      <c r="A150" s="14">
        <v>45338</v>
      </c>
      <c r="B150" s="4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13.5">
      <c r="A151" s="14">
        <v>45341</v>
      </c>
      <c r="B151" s="45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13.5">
      <c r="A152" s="14">
        <v>45342</v>
      </c>
      <c r="B152" s="45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13.5">
      <c r="A153" s="14">
        <v>45343</v>
      </c>
      <c r="B153" s="45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13.5">
      <c r="A154" s="14">
        <v>45344</v>
      </c>
      <c r="B154" s="45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13.5">
      <c r="A155" s="14">
        <v>45345</v>
      </c>
      <c r="B155" s="45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13.5">
      <c r="A156" s="14">
        <v>45348</v>
      </c>
      <c r="B156" s="45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13.5">
      <c r="A157" s="14">
        <v>45349</v>
      </c>
      <c r="B157" s="45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13.5">
      <c r="A158" s="14">
        <v>45350</v>
      </c>
      <c r="B158" s="45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13.5">
      <c r="A159" s="14">
        <v>45351</v>
      </c>
      <c r="B159" s="45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13.5">
      <c r="A160" s="14">
        <v>45352</v>
      </c>
      <c r="B160" s="45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13.5">
      <c r="A161" s="14">
        <v>45355</v>
      </c>
      <c r="B161" s="45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13.5">
      <c r="A162" s="14">
        <v>45356</v>
      </c>
      <c r="B162" s="45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13.5">
      <c r="A163" s="14">
        <v>45357</v>
      </c>
      <c r="B163" s="45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13.5">
      <c r="A164" s="14">
        <v>45358</v>
      </c>
      <c r="B164" s="45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13.5">
      <c r="A165" s="14">
        <v>45359</v>
      </c>
      <c r="B165" s="45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13.5">
      <c r="A166" s="14">
        <v>45362</v>
      </c>
      <c r="B166" s="45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13.5">
      <c r="A167" s="14">
        <v>45363</v>
      </c>
      <c r="B167" s="45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13.5">
      <c r="A168" s="14">
        <v>45364</v>
      </c>
      <c r="B168" s="45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13.5">
      <c r="A169" s="14">
        <v>45365</v>
      </c>
      <c r="B169" s="45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13.5">
      <c r="A170" s="14">
        <v>45366</v>
      </c>
      <c r="B170" s="45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13.5">
      <c r="A171" s="14">
        <v>45369</v>
      </c>
      <c r="B171" s="45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13.5">
      <c r="A172" s="14">
        <v>45370</v>
      </c>
      <c r="B172" s="45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13.5">
      <c r="A173" s="14">
        <v>45371</v>
      </c>
      <c r="B173" s="4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13.5">
      <c r="A174" s="14">
        <v>45372</v>
      </c>
      <c r="B174" s="45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13.5">
      <c r="A175" s="14">
        <v>45373</v>
      </c>
      <c r="B175" s="4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13.5">
      <c r="A176" s="14">
        <v>45376</v>
      </c>
      <c r="B176" s="45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13.5">
      <c r="A177" s="14">
        <v>45377</v>
      </c>
      <c r="B177" s="45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13.5">
      <c r="A178" s="14">
        <v>45378</v>
      </c>
      <c r="B178" s="45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13.5">
      <c r="A179" s="14">
        <v>45379</v>
      </c>
      <c r="B179" s="45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13.5">
      <c r="A180" s="14">
        <v>45380</v>
      </c>
      <c r="B180" s="45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13.5">
      <c r="A181" s="14">
        <v>45383</v>
      </c>
      <c r="B181" s="45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13.5">
      <c r="A182" s="14">
        <v>45384</v>
      </c>
      <c r="B182" s="45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13.5">
      <c r="A183" s="14">
        <v>45385</v>
      </c>
      <c r="B183" s="45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13.5">
      <c r="A184" s="14">
        <v>45386</v>
      </c>
      <c r="B184" s="45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13.5">
      <c r="A185" s="14">
        <v>45387</v>
      </c>
      <c r="B185" s="45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13.5">
      <c r="A186" s="14">
        <v>45390</v>
      </c>
      <c r="B186" s="45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13.5">
      <c r="A187" s="14">
        <v>45391</v>
      </c>
      <c r="B187" s="45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13.5">
      <c r="A188" s="14">
        <v>45392</v>
      </c>
      <c r="B188" s="45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13.5">
      <c r="A189" s="14">
        <v>45393</v>
      </c>
      <c r="B189" s="45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13.5">
      <c r="A190" s="14">
        <v>45394</v>
      </c>
      <c r="B190" s="45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13.5">
      <c r="A191" s="14">
        <v>45397</v>
      </c>
      <c r="B191" s="45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13.5">
      <c r="A192" s="14">
        <v>45398</v>
      </c>
      <c r="B192" s="45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13.5">
      <c r="A193" s="14">
        <v>45399</v>
      </c>
      <c r="B193" s="45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13.5">
      <c r="A194" s="14">
        <v>45400</v>
      </c>
      <c r="B194" s="45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13.5">
      <c r="A195" s="14">
        <v>45401</v>
      </c>
      <c r="B195" s="45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13.5">
      <c r="A196" s="14">
        <v>45404</v>
      </c>
      <c r="B196" s="45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13.5">
      <c r="A197" s="14">
        <v>45405</v>
      </c>
      <c r="B197" s="45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13.5">
      <c r="A198" s="14">
        <v>45406</v>
      </c>
      <c r="B198" s="45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13.5">
      <c r="A199" s="14">
        <v>45407</v>
      </c>
      <c r="B199" s="45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13.5">
      <c r="A200" s="14">
        <v>45408</v>
      </c>
      <c r="B200" s="45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13.5">
      <c r="A201" s="14">
        <v>45411</v>
      </c>
      <c r="B201" s="45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13.5">
      <c r="A202" s="14">
        <v>45412</v>
      </c>
      <c r="B202" s="45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13.5">
      <c r="A203" s="14">
        <v>45413</v>
      </c>
      <c r="B203" s="45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13.5">
      <c r="A204" s="14">
        <v>45414</v>
      </c>
      <c r="B204" s="45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13.5">
      <c r="A205" s="14">
        <v>45415</v>
      </c>
      <c r="B205" s="45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3.5">
      <c r="A206" s="14">
        <v>45418</v>
      </c>
      <c r="B206" s="45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13.5">
      <c r="A207" s="14">
        <v>45419</v>
      </c>
      <c r="B207" s="45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13.5">
      <c r="A208" s="14">
        <v>45420</v>
      </c>
      <c r="B208" s="45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13.5">
      <c r="A209" s="14">
        <v>45421</v>
      </c>
      <c r="B209" s="45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13.5">
      <c r="A210" s="14">
        <v>45422</v>
      </c>
      <c r="B210" s="45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13.5">
      <c r="A211" s="14">
        <v>45425</v>
      </c>
      <c r="B211" s="45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13.5">
      <c r="A212" s="14">
        <v>45426</v>
      </c>
      <c r="B212" s="45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13.5">
      <c r="A213" s="14">
        <v>45427</v>
      </c>
      <c r="B213" s="45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13.5">
      <c r="A214" s="14">
        <v>45428</v>
      </c>
      <c r="B214" s="45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13.5">
      <c r="A215" s="14">
        <v>45429</v>
      </c>
      <c r="B215" s="45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13.5">
      <c r="A216" s="14">
        <v>45432</v>
      </c>
      <c r="B216" s="4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13.5">
      <c r="A217" s="14">
        <v>45433</v>
      </c>
      <c r="B217" s="45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13.5">
      <c r="A218" s="14">
        <v>45434</v>
      </c>
      <c r="B218" s="45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13.5">
      <c r="A219" s="14">
        <v>45435</v>
      </c>
      <c r="B219" s="45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13.5">
      <c r="A220" s="14">
        <v>45436</v>
      </c>
      <c r="B220" s="45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13.5">
      <c r="A221" s="14">
        <v>45439</v>
      </c>
      <c r="B221" s="45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13.5">
      <c r="A222" s="14">
        <v>45440</v>
      </c>
      <c r="B222" s="45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13.5">
      <c r="A223" s="14">
        <v>45441</v>
      </c>
      <c r="B223" s="45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13.5">
      <c r="A224" s="14">
        <v>45442</v>
      </c>
      <c r="B224" s="45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13.5">
      <c r="A225" s="14">
        <v>45443</v>
      </c>
      <c r="B225" s="45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13.5">
      <c r="A226" s="14">
        <v>45446</v>
      </c>
      <c r="B226" s="45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13.5">
      <c r="A227" s="14">
        <v>45447</v>
      </c>
      <c r="B227" s="45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13.5">
      <c r="A228" s="14">
        <v>45448</v>
      </c>
      <c r="B228" s="45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13.5">
      <c r="A229" s="14">
        <v>45449</v>
      </c>
      <c r="B229" s="45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13.5">
      <c r="A230" s="14">
        <v>45450</v>
      </c>
      <c r="B230" s="45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13.5">
      <c r="A231" s="14">
        <v>45453</v>
      </c>
      <c r="B231" s="45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13.5">
      <c r="A232" s="14">
        <v>45454</v>
      </c>
      <c r="B232" s="45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13.5">
      <c r="A233" s="14">
        <v>45455</v>
      </c>
      <c r="B233" s="45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13.5">
      <c r="A234" s="14">
        <v>45456</v>
      </c>
      <c r="B234" s="45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13.5">
      <c r="A235" s="14">
        <v>45457</v>
      </c>
      <c r="B235" s="45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13.5">
      <c r="A236" s="14">
        <v>45460</v>
      </c>
      <c r="B236" s="45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13.5">
      <c r="A237" s="14">
        <v>45461</v>
      </c>
      <c r="B237" s="45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13.5">
      <c r="A238" s="14">
        <v>45462</v>
      </c>
      <c r="B238" s="45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13.5">
      <c r="A239" s="14">
        <v>45463</v>
      </c>
      <c r="B239" s="45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13.5">
      <c r="A240" s="14">
        <v>45464</v>
      </c>
      <c r="B240" s="45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13.5">
      <c r="A241" s="14">
        <v>45467</v>
      </c>
      <c r="B241" s="45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13.5">
      <c r="A242" s="14">
        <v>45468</v>
      </c>
      <c r="B242" s="45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13.5">
      <c r="A243" s="14">
        <v>45469</v>
      </c>
      <c r="B243" s="45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13.5">
      <c r="A244" s="14">
        <v>45470</v>
      </c>
      <c r="B244" s="45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13.5">
      <c r="A245" s="14">
        <v>45471</v>
      </c>
      <c r="B245" s="45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s="12" customFormat="1" ht="13.5">
      <c r="A246" s="17"/>
      <c r="B246" s="53"/>
      <c r="C246" s="53"/>
      <c r="D246" s="53"/>
      <c r="E246" s="30"/>
      <c r="F246" s="30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spans="1:22" ht="13.5">
      <c r="A247" s="5" t="s">
        <v>14</v>
      </c>
      <c r="B247" s="45"/>
      <c r="C247" s="22">
        <f aca="true" t="shared" si="0" ref="C247:V247">COUNTA(RNG_HD_Dates)</f>
        <v>240</v>
      </c>
      <c r="D247" s="22">
        <f t="shared" si="0"/>
        <v>240</v>
      </c>
      <c r="E247" s="22">
        <f t="shared" si="0"/>
        <v>240</v>
      </c>
      <c r="F247" s="22">
        <f t="shared" si="0"/>
        <v>240</v>
      </c>
      <c r="G247" s="22">
        <f t="shared" si="0"/>
        <v>240</v>
      </c>
      <c r="H247" s="22">
        <f t="shared" si="0"/>
        <v>240</v>
      </c>
      <c r="I247" s="22">
        <f t="shared" si="0"/>
        <v>240</v>
      </c>
      <c r="J247" s="22">
        <f t="shared" si="0"/>
        <v>240</v>
      </c>
      <c r="K247" s="22">
        <f t="shared" si="0"/>
        <v>240</v>
      </c>
      <c r="L247" s="22">
        <f t="shared" si="0"/>
        <v>240</v>
      </c>
      <c r="M247" s="22">
        <f t="shared" si="0"/>
        <v>240</v>
      </c>
      <c r="N247" s="22">
        <f t="shared" si="0"/>
        <v>240</v>
      </c>
      <c r="O247" s="22">
        <f t="shared" si="0"/>
        <v>240</v>
      </c>
      <c r="P247" s="22">
        <f t="shared" si="0"/>
        <v>240</v>
      </c>
      <c r="Q247" s="22">
        <f t="shared" si="0"/>
        <v>240</v>
      </c>
      <c r="R247" s="22">
        <f t="shared" si="0"/>
        <v>240</v>
      </c>
      <c r="S247" s="22">
        <f t="shared" si="0"/>
        <v>240</v>
      </c>
      <c r="T247" s="22">
        <f t="shared" si="0"/>
        <v>240</v>
      </c>
      <c r="U247" s="22">
        <f t="shared" si="0"/>
        <v>240</v>
      </c>
      <c r="V247" s="22">
        <f t="shared" si="0"/>
        <v>240</v>
      </c>
    </row>
    <row r="248" spans="1:22" ht="13.5">
      <c r="A248" s="6" t="s">
        <v>15</v>
      </c>
      <c r="B248" s="45"/>
      <c r="C248" s="22">
        <f>COUNTIF(C6:C245,"In*Service")</f>
        <v>0</v>
      </c>
      <c r="D248" s="22">
        <f>COUNTIF(D6:D245,"In*Service")</f>
        <v>0</v>
      </c>
      <c r="E248" s="22">
        <f aca="true" t="shared" si="1" ref="E248:V248">COUNTIF(E6:E245,"In*Service")</f>
        <v>0</v>
      </c>
      <c r="F248" s="22">
        <f t="shared" si="1"/>
        <v>0</v>
      </c>
      <c r="G248" s="22">
        <f t="shared" si="1"/>
        <v>0</v>
      </c>
      <c r="H248" s="22">
        <f t="shared" si="1"/>
        <v>0</v>
      </c>
      <c r="I248" s="22">
        <f t="shared" si="1"/>
        <v>0</v>
      </c>
      <c r="J248" s="22">
        <f t="shared" si="1"/>
        <v>0</v>
      </c>
      <c r="K248" s="22">
        <f t="shared" si="1"/>
        <v>0</v>
      </c>
      <c r="L248" s="22">
        <f t="shared" si="1"/>
        <v>0</v>
      </c>
      <c r="M248" s="22">
        <f t="shared" si="1"/>
        <v>0</v>
      </c>
      <c r="N248" s="22">
        <f t="shared" si="1"/>
        <v>0</v>
      </c>
      <c r="O248" s="22">
        <f t="shared" si="1"/>
        <v>0</v>
      </c>
      <c r="P248" s="22">
        <f t="shared" si="1"/>
        <v>0</v>
      </c>
      <c r="Q248" s="22">
        <f t="shared" si="1"/>
        <v>0</v>
      </c>
      <c r="R248" s="22">
        <f t="shared" si="1"/>
        <v>0</v>
      </c>
      <c r="S248" s="22">
        <f t="shared" si="1"/>
        <v>0</v>
      </c>
      <c r="T248" s="22">
        <f t="shared" si="1"/>
        <v>0</v>
      </c>
      <c r="U248" s="22">
        <f t="shared" si="1"/>
        <v>0</v>
      </c>
      <c r="V248" s="22">
        <f t="shared" si="1"/>
        <v>0</v>
      </c>
    </row>
    <row r="249" spans="1:22" ht="13.5">
      <c r="A249" s="18" t="s">
        <v>16</v>
      </c>
      <c r="B249" s="54"/>
      <c r="C249" s="24">
        <f>COUNTIF(C6:C245,"Vacation")</f>
        <v>0</v>
      </c>
      <c r="D249" s="24">
        <f>COUNTIF(D6:D245,"Vacation")</f>
        <v>0</v>
      </c>
      <c r="E249" s="24">
        <f aca="true" t="shared" si="2" ref="E249:V249">COUNTIF(E6:E245,"Vacation")</f>
        <v>0</v>
      </c>
      <c r="F249" s="24">
        <f t="shared" si="2"/>
        <v>0</v>
      </c>
      <c r="G249" s="24">
        <f t="shared" si="2"/>
        <v>0</v>
      </c>
      <c r="H249" s="24">
        <f t="shared" si="2"/>
        <v>0</v>
      </c>
      <c r="I249" s="24">
        <f t="shared" si="2"/>
        <v>0</v>
      </c>
      <c r="J249" s="24">
        <f t="shared" si="2"/>
        <v>0</v>
      </c>
      <c r="K249" s="24">
        <f t="shared" si="2"/>
        <v>0</v>
      </c>
      <c r="L249" s="24">
        <f t="shared" si="2"/>
        <v>0</v>
      </c>
      <c r="M249" s="24">
        <f t="shared" si="2"/>
        <v>0</v>
      </c>
      <c r="N249" s="24">
        <f t="shared" si="2"/>
        <v>0</v>
      </c>
      <c r="O249" s="24">
        <f t="shared" si="2"/>
        <v>0</v>
      </c>
      <c r="P249" s="24">
        <f t="shared" si="2"/>
        <v>0</v>
      </c>
      <c r="Q249" s="24">
        <f t="shared" si="2"/>
        <v>0</v>
      </c>
      <c r="R249" s="24">
        <f t="shared" si="2"/>
        <v>0</v>
      </c>
      <c r="S249" s="24">
        <f t="shared" si="2"/>
        <v>0</v>
      </c>
      <c r="T249" s="24">
        <f t="shared" si="2"/>
        <v>0</v>
      </c>
      <c r="U249" s="24">
        <f t="shared" si="2"/>
        <v>0</v>
      </c>
      <c r="V249" s="24">
        <f t="shared" si="2"/>
        <v>0</v>
      </c>
    </row>
    <row r="250" spans="1:22" ht="13.5">
      <c r="A250" s="18" t="s">
        <v>17</v>
      </c>
      <c r="B250" s="54"/>
      <c r="C250" s="24">
        <f>COUNTIF(C6:C245,"Holiday*")</f>
        <v>0</v>
      </c>
      <c r="D250" s="24">
        <f>COUNTIF(D6:D245,"Holiday*")</f>
        <v>0</v>
      </c>
      <c r="E250" s="24">
        <f aca="true" t="shared" si="3" ref="E250:V250">COUNTIF(E6:E245,"Holiday*")</f>
        <v>0</v>
      </c>
      <c r="F250" s="24">
        <f t="shared" si="3"/>
        <v>0</v>
      </c>
      <c r="G250" s="24">
        <f t="shared" si="3"/>
        <v>0</v>
      </c>
      <c r="H250" s="24">
        <f t="shared" si="3"/>
        <v>0</v>
      </c>
      <c r="I250" s="24">
        <f t="shared" si="3"/>
        <v>0</v>
      </c>
      <c r="J250" s="24">
        <f t="shared" si="3"/>
        <v>0</v>
      </c>
      <c r="K250" s="24">
        <f t="shared" si="3"/>
        <v>0</v>
      </c>
      <c r="L250" s="24">
        <f t="shared" si="3"/>
        <v>0</v>
      </c>
      <c r="M250" s="24">
        <f t="shared" si="3"/>
        <v>0</v>
      </c>
      <c r="N250" s="24">
        <f t="shared" si="3"/>
        <v>0</v>
      </c>
      <c r="O250" s="24">
        <f t="shared" si="3"/>
        <v>0</v>
      </c>
      <c r="P250" s="24">
        <f t="shared" si="3"/>
        <v>0</v>
      </c>
      <c r="Q250" s="24">
        <f t="shared" si="3"/>
        <v>0</v>
      </c>
      <c r="R250" s="24">
        <f t="shared" si="3"/>
        <v>0</v>
      </c>
      <c r="S250" s="24">
        <f t="shared" si="3"/>
        <v>0</v>
      </c>
      <c r="T250" s="24">
        <f t="shared" si="3"/>
        <v>0</v>
      </c>
      <c r="U250" s="24">
        <f t="shared" si="3"/>
        <v>0</v>
      </c>
      <c r="V250" s="24">
        <f t="shared" si="3"/>
        <v>0</v>
      </c>
    </row>
    <row r="251" spans="1:22" ht="13.5">
      <c r="A251" s="7" t="s">
        <v>18</v>
      </c>
      <c r="B251" s="45"/>
      <c r="C251" s="22">
        <f>COUNTIF(C6:C245,"Out*")</f>
        <v>0</v>
      </c>
      <c r="D251" s="22">
        <f>COUNTIF(D6:D245,"Out*")</f>
        <v>0</v>
      </c>
      <c r="E251" s="22">
        <f aca="true" t="shared" si="4" ref="E251:V251">COUNTIF(E6:E245,"Out*")</f>
        <v>0</v>
      </c>
      <c r="F251" s="22">
        <f t="shared" si="4"/>
        <v>0</v>
      </c>
      <c r="G251" s="22">
        <f t="shared" si="4"/>
        <v>0</v>
      </c>
      <c r="H251" s="22">
        <f t="shared" si="4"/>
        <v>0</v>
      </c>
      <c r="I251" s="22">
        <f t="shared" si="4"/>
        <v>0</v>
      </c>
      <c r="J251" s="22">
        <f t="shared" si="4"/>
        <v>0</v>
      </c>
      <c r="K251" s="22">
        <f t="shared" si="4"/>
        <v>0</v>
      </c>
      <c r="L251" s="22">
        <f t="shared" si="4"/>
        <v>0</v>
      </c>
      <c r="M251" s="22">
        <f t="shared" si="4"/>
        <v>0</v>
      </c>
      <c r="N251" s="22">
        <f t="shared" si="4"/>
        <v>0</v>
      </c>
      <c r="O251" s="22">
        <f t="shared" si="4"/>
        <v>0</v>
      </c>
      <c r="P251" s="22">
        <f t="shared" si="4"/>
        <v>0</v>
      </c>
      <c r="Q251" s="22">
        <f t="shared" si="4"/>
        <v>0</v>
      </c>
      <c r="R251" s="22">
        <f t="shared" si="4"/>
        <v>0</v>
      </c>
      <c r="S251" s="22">
        <f t="shared" si="4"/>
        <v>0</v>
      </c>
      <c r="T251" s="22">
        <f t="shared" si="4"/>
        <v>0</v>
      </c>
      <c r="U251" s="22">
        <f t="shared" si="4"/>
        <v>0</v>
      </c>
      <c r="V251" s="22">
        <f t="shared" si="4"/>
        <v>0</v>
      </c>
    </row>
    <row r="252" spans="1:22" ht="13.5">
      <c r="A252" s="7" t="s">
        <v>19</v>
      </c>
      <c r="B252" s="45"/>
      <c r="C252" s="22">
        <f>COUNTIF(C6:C245,"Storm")</f>
        <v>0</v>
      </c>
      <c r="D252" s="22">
        <f>COUNTIF(D6:D245,"Storm")</f>
        <v>0</v>
      </c>
      <c r="E252" s="22">
        <f aca="true" t="shared" si="5" ref="E252:V252">COUNTIF(E6:E245,"Storm")</f>
        <v>0</v>
      </c>
      <c r="F252" s="22">
        <f t="shared" si="5"/>
        <v>0</v>
      </c>
      <c r="G252" s="22">
        <f t="shared" si="5"/>
        <v>0</v>
      </c>
      <c r="H252" s="22">
        <f t="shared" si="5"/>
        <v>0</v>
      </c>
      <c r="I252" s="22">
        <f t="shared" si="5"/>
        <v>0</v>
      </c>
      <c r="J252" s="22">
        <f t="shared" si="5"/>
        <v>0</v>
      </c>
      <c r="K252" s="22">
        <f t="shared" si="5"/>
        <v>0</v>
      </c>
      <c r="L252" s="22">
        <f t="shared" si="5"/>
        <v>0</v>
      </c>
      <c r="M252" s="22">
        <f t="shared" si="5"/>
        <v>0</v>
      </c>
      <c r="N252" s="22">
        <f t="shared" si="5"/>
        <v>0</v>
      </c>
      <c r="O252" s="22">
        <f t="shared" si="5"/>
        <v>0</v>
      </c>
      <c r="P252" s="22">
        <f t="shared" si="5"/>
        <v>0</v>
      </c>
      <c r="Q252" s="22">
        <f t="shared" si="5"/>
        <v>0</v>
      </c>
      <c r="R252" s="22">
        <f t="shared" si="5"/>
        <v>0</v>
      </c>
      <c r="S252" s="22">
        <f t="shared" si="5"/>
        <v>0</v>
      </c>
      <c r="T252" s="22">
        <f t="shared" si="5"/>
        <v>0</v>
      </c>
      <c r="U252" s="22">
        <f t="shared" si="5"/>
        <v>0</v>
      </c>
      <c r="V252" s="22">
        <f t="shared" si="5"/>
        <v>0</v>
      </c>
    </row>
    <row r="253" spans="1:22" ht="13.5">
      <c r="A253" s="5" t="s">
        <v>20</v>
      </c>
      <c r="B253" s="45"/>
      <c r="C253" s="28">
        <f>C247-(SUM(C248:C252))</f>
        <v>240</v>
      </c>
      <c r="D253" s="28">
        <f>D247-(SUM(D248:D252))</f>
        <v>240</v>
      </c>
      <c r="E253" s="28">
        <f aca="true" t="shared" si="6" ref="E253:P253">E247-(SUM(E248:E252))</f>
        <v>240</v>
      </c>
      <c r="F253" s="28">
        <f t="shared" si="6"/>
        <v>240</v>
      </c>
      <c r="G253" s="28">
        <f t="shared" si="6"/>
        <v>240</v>
      </c>
      <c r="H253" s="28">
        <f t="shared" si="6"/>
        <v>240</v>
      </c>
      <c r="I253" s="28">
        <f t="shared" si="6"/>
        <v>240</v>
      </c>
      <c r="J253" s="28">
        <f t="shared" si="6"/>
        <v>240</v>
      </c>
      <c r="K253" s="28">
        <f t="shared" si="6"/>
        <v>240</v>
      </c>
      <c r="L253" s="28">
        <f t="shared" si="6"/>
        <v>240</v>
      </c>
      <c r="M253" s="28">
        <f t="shared" si="6"/>
        <v>240</v>
      </c>
      <c r="N253" s="28">
        <f t="shared" si="6"/>
        <v>240</v>
      </c>
      <c r="O253" s="28">
        <f t="shared" si="6"/>
        <v>240</v>
      </c>
      <c r="P253" s="28">
        <f t="shared" si="6"/>
        <v>240</v>
      </c>
      <c r="Q253" s="28">
        <f aca="true" t="shared" si="7" ref="Q253:V253">Q247-(SUM(Q248:Q252))</f>
        <v>240</v>
      </c>
      <c r="R253" s="28">
        <f t="shared" si="7"/>
        <v>240</v>
      </c>
      <c r="S253" s="28">
        <f t="shared" si="7"/>
        <v>240</v>
      </c>
      <c r="T253" s="28">
        <f t="shared" si="7"/>
        <v>240</v>
      </c>
      <c r="U253" s="28">
        <f t="shared" si="7"/>
        <v>240</v>
      </c>
      <c r="V253" s="28">
        <f t="shared" si="7"/>
        <v>240</v>
      </c>
    </row>
    <row r="254" spans="1:22" s="12" customFormat="1" ht="13.5">
      <c r="A254" s="8" t="s">
        <v>46</v>
      </c>
      <c r="B254" s="45"/>
      <c r="C254" s="22">
        <f>COUNTIF(C6:C245,"")</f>
        <v>240</v>
      </c>
      <c r="D254" s="22">
        <f>COUNTIF(D6:D245,"")</f>
        <v>240</v>
      </c>
      <c r="E254" s="22">
        <f aca="true" t="shared" si="8" ref="E254:V254">COUNTIF(E6:E245,"")</f>
        <v>240</v>
      </c>
      <c r="F254" s="22">
        <f t="shared" si="8"/>
        <v>240</v>
      </c>
      <c r="G254" s="22">
        <f t="shared" si="8"/>
        <v>240</v>
      </c>
      <c r="H254" s="22">
        <f t="shared" si="8"/>
        <v>240</v>
      </c>
      <c r="I254" s="22">
        <f t="shared" si="8"/>
        <v>240</v>
      </c>
      <c r="J254" s="22">
        <f t="shared" si="8"/>
        <v>240</v>
      </c>
      <c r="K254" s="22">
        <f t="shared" si="8"/>
        <v>240</v>
      </c>
      <c r="L254" s="22">
        <f t="shared" si="8"/>
        <v>240</v>
      </c>
      <c r="M254" s="22">
        <f t="shared" si="8"/>
        <v>240</v>
      </c>
      <c r="N254" s="22">
        <f t="shared" si="8"/>
        <v>240</v>
      </c>
      <c r="O254" s="22">
        <f t="shared" si="8"/>
        <v>240</v>
      </c>
      <c r="P254" s="22">
        <f t="shared" si="8"/>
        <v>240</v>
      </c>
      <c r="Q254" s="22">
        <f t="shared" si="8"/>
        <v>240</v>
      </c>
      <c r="R254" s="22">
        <f t="shared" si="8"/>
        <v>240</v>
      </c>
      <c r="S254" s="22">
        <f t="shared" si="8"/>
        <v>240</v>
      </c>
      <c r="T254" s="22">
        <f t="shared" si="8"/>
        <v>240</v>
      </c>
      <c r="U254" s="22">
        <f t="shared" si="8"/>
        <v>240</v>
      </c>
      <c r="V254" s="22">
        <f t="shared" si="8"/>
        <v>240</v>
      </c>
    </row>
    <row r="255" spans="1:22" s="12" customFormat="1" ht="13.5">
      <c r="A255" s="8" t="s">
        <v>30</v>
      </c>
      <c r="B255" s="45"/>
      <c r="C255" s="22">
        <f>COUNTIF(C6:C245,"No 10-12")</f>
        <v>0</v>
      </c>
      <c r="D255" s="22">
        <f>COUNTIF(D6:D245,"No 10-12")</f>
        <v>0</v>
      </c>
      <c r="E255" s="22">
        <f aca="true" t="shared" si="9" ref="E255:V255">COUNTIF(E6:E245,"No 10-12")</f>
        <v>0</v>
      </c>
      <c r="F255" s="22">
        <f t="shared" si="9"/>
        <v>0</v>
      </c>
      <c r="G255" s="22">
        <f t="shared" si="9"/>
        <v>0</v>
      </c>
      <c r="H255" s="22">
        <f t="shared" si="9"/>
        <v>0</v>
      </c>
      <c r="I255" s="22">
        <f t="shared" si="9"/>
        <v>0</v>
      </c>
      <c r="J255" s="22">
        <f t="shared" si="9"/>
        <v>0</v>
      </c>
      <c r="K255" s="22">
        <f t="shared" si="9"/>
        <v>0</v>
      </c>
      <c r="L255" s="22">
        <f t="shared" si="9"/>
        <v>0</v>
      </c>
      <c r="M255" s="22">
        <f t="shared" si="9"/>
        <v>0</v>
      </c>
      <c r="N255" s="22">
        <f t="shared" si="9"/>
        <v>0</v>
      </c>
      <c r="O255" s="22">
        <f t="shared" si="9"/>
        <v>0</v>
      </c>
      <c r="P255" s="22">
        <f t="shared" si="9"/>
        <v>0</v>
      </c>
      <c r="Q255" s="22">
        <f t="shared" si="9"/>
        <v>0</v>
      </c>
      <c r="R255" s="22">
        <f t="shared" si="9"/>
        <v>0</v>
      </c>
      <c r="S255" s="22">
        <f t="shared" si="9"/>
        <v>0</v>
      </c>
      <c r="T255" s="22">
        <f t="shared" si="9"/>
        <v>0</v>
      </c>
      <c r="U255" s="22">
        <f t="shared" si="9"/>
        <v>0</v>
      </c>
      <c r="V255" s="22">
        <f t="shared" si="9"/>
        <v>0</v>
      </c>
    </row>
    <row r="256" spans="1:22" ht="13.5">
      <c r="A256" s="7" t="s">
        <v>26</v>
      </c>
      <c r="B256" s="45"/>
      <c r="C256" s="22">
        <f>COUNTIF(C6:C245,"Late*")</f>
        <v>0</v>
      </c>
      <c r="D256" s="22">
        <f>COUNTIF(D6:D245,"Late*")</f>
        <v>0</v>
      </c>
      <c r="E256" s="22">
        <f aca="true" t="shared" si="10" ref="E256:V256">COUNTIF(E6:E245,"Late*")</f>
        <v>0</v>
      </c>
      <c r="F256" s="22">
        <f t="shared" si="10"/>
        <v>0</v>
      </c>
      <c r="G256" s="22">
        <f t="shared" si="10"/>
        <v>0</v>
      </c>
      <c r="H256" s="22">
        <f t="shared" si="10"/>
        <v>0</v>
      </c>
      <c r="I256" s="22">
        <f t="shared" si="10"/>
        <v>0</v>
      </c>
      <c r="J256" s="22">
        <f t="shared" si="10"/>
        <v>0</v>
      </c>
      <c r="K256" s="22">
        <f t="shared" si="10"/>
        <v>0</v>
      </c>
      <c r="L256" s="22">
        <f t="shared" si="10"/>
        <v>0</v>
      </c>
      <c r="M256" s="22">
        <f t="shared" si="10"/>
        <v>0</v>
      </c>
      <c r="N256" s="22">
        <f t="shared" si="10"/>
        <v>0</v>
      </c>
      <c r="O256" s="22">
        <f t="shared" si="10"/>
        <v>0</v>
      </c>
      <c r="P256" s="22">
        <f t="shared" si="10"/>
        <v>0</v>
      </c>
      <c r="Q256" s="22">
        <f t="shared" si="10"/>
        <v>0</v>
      </c>
      <c r="R256" s="22">
        <f t="shared" si="10"/>
        <v>0</v>
      </c>
      <c r="S256" s="22">
        <f t="shared" si="10"/>
        <v>0</v>
      </c>
      <c r="T256" s="22">
        <f t="shared" si="10"/>
        <v>0</v>
      </c>
      <c r="U256" s="22">
        <f t="shared" si="10"/>
        <v>0</v>
      </c>
      <c r="V256" s="22">
        <f t="shared" si="10"/>
        <v>0</v>
      </c>
    </row>
    <row r="257" spans="1:22" ht="13.5">
      <c r="A257" s="7" t="s">
        <v>27</v>
      </c>
      <c r="B257" s="45"/>
      <c r="C257" s="22">
        <f>COUNTIF(C6:C245,"Early*")</f>
        <v>0</v>
      </c>
      <c r="D257" s="22">
        <f>COUNTIF(D6:D245,"Early*")</f>
        <v>0</v>
      </c>
      <c r="E257" s="22">
        <f aca="true" t="shared" si="11" ref="E257:V257">COUNTIF(E6:E245,"Early*")</f>
        <v>0</v>
      </c>
      <c r="F257" s="22">
        <f t="shared" si="11"/>
        <v>0</v>
      </c>
      <c r="G257" s="22">
        <f t="shared" si="11"/>
        <v>0</v>
      </c>
      <c r="H257" s="22">
        <f t="shared" si="11"/>
        <v>0</v>
      </c>
      <c r="I257" s="22">
        <f t="shared" si="11"/>
        <v>0</v>
      </c>
      <c r="J257" s="22">
        <f t="shared" si="11"/>
        <v>0</v>
      </c>
      <c r="K257" s="22">
        <f t="shared" si="11"/>
        <v>0</v>
      </c>
      <c r="L257" s="22">
        <f t="shared" si="11"/>
        <v>0</v>
      </c>
      <c r="M257" s="22">
        <f t="shared" si="11"/>
        <v>0</v>
      </c>
      <c r="N257" s="22">
        <f t="shared" si="11"/>
        <v>0</v>
      </c>
      <c r="O257" s="22">
        <f t="shared" si="11"/>
        <v>0</v>
      </c>
      <c r="P257" s="22">
        <f t="shared" si="11"/>
        <v>0</v>
      </c>
      <c r="Q257" s="22">
        <f t="shared" si="11"/>
        <v>0</v>
      </c>
      <c r="R257" s="22">
        <f t="shared" si="11"/>
        <v>0</v>
      </c>
      <c r="S257" s="22">
        <f t="shared" si="11"/>
        <v>0</v>
      </c>
      <c r="T257" s="22">
        <f t="shared" si="11"/>
        <v>0</v>
      </c>
      <c r="U257" s="22">
        <f t="shared" si="11"/>
        <v>0</v>
      </c>
      <c r="V257" s="22">
        <f t="shared" si="11"/>
        <v>0</v>
      </c>
    </row>
    <row r="258" spans="1:22" ht="13.5">
      <c r="A258" s="37" t="s">
        <v>21</v>
      </c>
      <c r="B258" s="49">
        <f>COUNTA(RNG_HD_DD_COUNT)</f>
        <v>0</v>
      </c>
      <c r="C258" s="58"/>
      <c r="D258" s="58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</row>
    <row r="259" spans="1:22" ht="13.5">
      <c r="A259" s="37"/>
      <c r="B259" s="55"/>
      <c r="C259" s="58"/>
      <c r="D259" s="58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</row>
    <row r="260" spans="1:22" ht="13.5">
      <c r="A260" s="7"/>
      <c r="B260" s="56"/>
      <c r="C260" s="23" t="s">
        <v>33</v>
      </c>
      <c r="D260" s="23" t="s">
        <v>34</v>
      </c>
      <c r="E260" s="23" t="s">
        <v>35</v>
      </c>
      <c r="F260" s="20"/>
      <c r="U260" s="2"/>
      <c r="V260" s="2"/>
    </row>
    <row r="261" spans="1:22" ht="13.5">
      <c r="A261" s="42" t="str">
        <f>E4</f>
        <v>S1</v>
      </c>
      <c r="B261" s="45"/>
      <c r="C261" s="45"/>
      <c r="D261" s="45"/>
      <c r="E261" s="22"/>
      <c r="F261" s="20"/>
      <c r="U261" s="2"/>
      <c r="V261" s="2"/>
    </row>
    <row r="262" spans="1:22" ht="13.5">
      <c r="A262" s="42" t="str">
        <f>G4</f>
        <v>S2</v>
      </c>
      <c r="B262" s="45"/>
      <c r="C262" s="45"/>
      <c r="D262" s="45"/>
      <c r="E262" s="22"/>
      <c r="F262" s="20"/>
      <c r="U262" s="2"/>
      <c r="V262" s="2"/>
    </row>
    <row r="263" spans="1:22" ht="13.5">
      <c r="A263" s="42" t="str">
        <f>I4</f>
        <v>S3</v>
      </c>
      <c r="B263" s="45"/>
      <c r="C263" s="45"/>
      <c r="D263" s="45"/>
      <c r="E263" s="22"/>
      <c r="F263" s="20"/>
      <c r="U263" s="2"/>
      <c r="V263" s="2"/>
    </row>
    <row r="264" spans="1:22" ht="13.5">
      <c r="A264" s="42" t="str">
        <f>K4</f>
        <v>S4</v>
      </c>
      <c r="B264" s="45"/>
      <c r="C264" s="45"/>
      <c r="D264" s="45"/>
      <c r="E264" s="22"/>
      <c r="F264" s="20"/>
      <c r="U264" s="2"/>
      <c r="V264" s="2"/>
    </row>
    <row r="265" spans="1:22" ht="13.5">
      <c r="A265" s="42" t="str">
        <f>M4</f>
        <v>S5</v>
      </c>
      <c r="B265" s="45"/>
      <c r="C265" s="45"/>
      <c r="D265" s="45"/>
      <c r="E265" s="22"/>
      <c r="F265" s="20"/>
      <c r="U265" s="2"/>
      <c r="V265" s="2"/>
    </row>
    <row r="266" spans="1:22" ht="13.5">
      <c r="A266" s="42" t="str">
        <f>O4</f>
        <v>S6</v>
      </c>
      <c r="B266" s="45"/>
      <c r="C266" s="45"/>
      <c r="D266" s="45"/>
      <c r="E266" s="22"/>
      <c r="F266" s="20"/>
      <c r="U266" s="2"/>
      <c r="V266" s="2"/>
    </row>
    <row r="267" spans="1:22" ht="13.5">
      <c r="A267" s="42" t="str">
        <f>Q4</f>
        <v>S7</v>
      </c>
      <c r="B267" s="45"/>
      <c r="C267" s="45"/>
      <c r="D267" s="45"/>
      <c r="E267" s="22"/>
      <c r="F267" s="20"/>
      <c r="U267" s="2"/>
      <c r="V267" s="2"/>
    </row>
    <row r="268" spans="1:22" ht="13.5">
      <c r="A268" s="42" t="str">
        <f>S4</f>
        <v>S8</v>
      </c>
      <c r="B268" s="45"/>
      <c r="C268" s="45"/>
      <c r="D268" s="45"/>
      <c r="E268" s="22"/>
      <c r="F268" s="20"/>
      <c r="U268" s="2"/>
      <c r="V268" s="2"/>
    </row>
    <row r="269" spans="1:22" ht="13.5">
      <c r="A269" s="42" t="str">
        <f>U4</f>
        <v>S9</v>
      </c>
      <c r="B269" s="45"/>
      <c r="C269" s="45"/>
      <c r="D269" s="45"/>
      <c r="E269" s="22"/>
      <c r="F269" s="20"/>
      <c r="U269" s="2"/>
      <c r="V269" s="2"/>
    </row>
    <row r="270" spans="6:22" ht="13.5" hidden="1">
      <c r="F270" s="20"/>
      <c r="U270" s="2"/>
      <c r="V270" s="2"/>
    </row>
    <row r="271" spans="1:22" ht="13.5" hidden="1">
      <c r="A271" s="16"/>
      <c r="F271" s="20"/>
      <c r="U271" s="2"/>
      <c r="V271" s="2"/>
    </row>
    <row r="272" spans="1:22" ht="13.5" hidden="1">
      <c r="A272" s="16"/>
      <c r="F272" s="20"/>
      <c r="U272" s="2"/>
      <c r="V272" s="2"/>
    </row>
    <row r="273" spans="6:22" ht="13.5" hidden="1">
      <c r="F273" s="20"/>
      <c r="U273" s="2"/>
      <c r="V273" s="2"/>
    </row>
    <row r="274" spans="1:22" ht="13.5" hidden="1">
      <c r="A274" s="16"/>
      <c r="F274" s="20"/>
      <c r="U274" s="2"/>
      <c r="V274" s="2"/>
    </row>
    <row r="275" spans="1:22" ht="13.5" hidden="1">
      <c r="A275" s="16"/>
      <c r="F275" s="20"/>
      <c r="U275" s="2"/>
      <c r="V275" s="2"/>
    </row>
    <row r="276" spans="6:22" ht="13.5" hidden="1">
      <c r="F276" s="20"/>
      <c r="U276" s="2"/>
      <c r="V276" s="2"/>
    </row>
    <row r="277" spans="1:22" ht="13.5" hidden="1">
      <c r="A277" s="15" t="s">
        <v>40</v>
      </c>
      <c r="E277" s="32" t="s">
        <v>42</v>
      </c>
      <c r="F277" s="20"/>
      <c r="U277" s="2"/>
      <c r="V277" s="2"/>
    </row>
    <row r="278" spans="1:22" ht="13.5" hidden="1">
      <c r="A278" s="15" t="s">
        <v>34</v>
      </c>
      <c r="E278" s="32" t="s">
        <v>43</v>
      </c>
      <c r="F278" s="20"/>
      <c r="U278" s="2"/>
      <c r="V278" s="2"/>
    </row>
    <row r="279" spans="1:22" ht="13.5" hidden="1">
      <c r="A279" s="15" t="s">
        <v>39</v>
      </c>
      <c r="E279" s="32" t="s">
        <v>44</v>
      </c>
      <c r="F279" s="20"/>
      <c r="U279" s="2"/>
      <c r="V279" s="2"/>
    </row>
    <row r="280" spans="1:22" ht="13.5" hidden="1">
      <c r="A280" s="15" t="s">
        <v>12</v>
      </c>
      <c r="E280" s="32" t="s">
        <v>45</v>
      </c>
      <c r="F280" s="20"/>
      <c r="U280" s="2"/>
      <c r="V280" s="2"/>
    </row>
    <row r="281" spans="1:22" ht="13.5" hidden="1">
      <c r="A281" s="15" t="s">
        <v>33</v>
      </c>
      <c r="F281" s="20"/>
      <c r="U281" s="2"/>
      <c r="V281" s="2"/>
    </row>
    <row r="282" spans="1:22" ht="13.5" hidden="1">
      <c r="A282" s="15" t="s">
        <v>38</v>
      </c>
      <c r="F282" s="20"/>
      <c r="U282" s="2"/>
      <c r="V282" s="2"/>
    </row>
    <row r="283" spans="1:22" ht="13.5" hidden="1">
      <c r="A283" s="15" t="s">
        <v>37</v>
      </c>
      <c r="F283" s="20"/>
      <c r="U283" s="2"/>
      <c r="V283" s="2"/>
    </row>
    <row r="284" spans="1:22" ht="13.5" hidden="1">
      <c r="A284" s="15" t="s">
        <v>32</v>
      </c>
      <c r="F284" s="20"/>
      <c r="U284" s="2"/>
      <c r="V284" s="2"/>
    </row>
    <row r="285" spans="1:22" ht="13.5" hidden="1">
      <c r="A285" s="15" t="s">
        <v>36</v>
      </c>
      <c r="F285" s="20"/>
      <c r="U285" s="2"/>
      <c r="V285" s="2"/>
    </row>
    <row r="286" spans="1:22" ht="13.5" hidden="1">
      <c r="A286" s="15" t="s">
        <v>13</v>
      </c>
      <c r="F286" s="20"/>
      <c r="U286" s="2"/>
      <c r="V286" s="2"/>
    </row>
    <row r="287" spans="6:22" ht="13.5" hidden="1">
      <c r="F287" s="20"/>
      <c r="U287" s="2"/>
      <c r="V287" s="2"/>
    </row>
    <row r="288" spans="6:22" ht="13.5" hidden="1">
      <c r="F288" s="20"/>
      <c r="U288" s="2"/>
      <c r="V288" s="2"/>
    </row>
    <row r="289" spans="6:22" ht="13.5" hidden="1">
      <c r="F289" s="20"/>
      <c r="U289" s="2"/>
      <c r="V289" s="2"/>
    </row>
    <row r="290" spans="6:22" ht="13.5" hidden="1">
      <c r="F290" s="20"/>
      <c r="U290" s="2"/>
      <c r="V290" s="2"/>
    </row>
    <row r="291" spans="6:22" ht="13.5" hidden="1">
      <c r="F291" s="20"/>
      <c r="U291" s="2"/>
      <c r="V291" s="2"/>
    </row>
    <row r="292" spans="6:22" ht="13.5">
      <c r="F292" s="20"/>
      <c r="U292" s="2"/>
      <c r="V292" s="2"/>
    </row>
  </sheetData>
  <sheetProtection/>
  <mergeCells count="19">
    <mergeCell ref="G3:V3"/>
    <mergeCell ref="C2:V2"/>
    <mergeCell ref="C1:V1"/>
    <mergeCell ref="A3:B3"/>
    <mergeCell ref="A4:A5"/>
    <mergeCell ref="Q4:R4"/>
    <mergeCell ref="S4:T4"/>
    <mergeCell ref="U4:V4"/>
    <mergeCell ref="K4:L4"/>
    <mergeCell ref="A1:B2"/>
    <mergeCell ref="M4:N4"/>
    <mergeCell ref="O4:P4"/>
    <mergeCell ref="C3:D3"/>
    <mergeCell ref="E3:F3"/>
    <mergeCell ref="B4:B5"/>
    <mergeCell ref="E4:F4"/>
    <mergeCell ref="G4:H4"/>
    <mergeCell ref="I4:J4"/>
    <mergeCell ref="C4:D4"/>
  </mergeCells>
  <dataValidations count="2">
    <dataValidation type="list" allowBlank="1" showInputMessage="1" showErrorMessage="1" prompt="Leave blank OR choose from options at down arrow" sqref="C6:V245">
      <formula1>$A$278:$A$286</formula1>
    </dataValidation>
    <dataValidation type="list" allowBlank="1" showInputMessage="1" showErrorMessage="1" sqref="E3">
      <formula1>RNG_HD_SY_Selector</formula1>
    </dataValidation>
  </dataValidations>
  <printOptions/>
  <pageMargins left="0.7" right="0.7" top="0.75" bottom="0.5" header="0.3" footer="0.3"/>
  <pageSetup horizontalDpi="600" verticalDpi="600" orientation="landscape" pageOrder="overThenDown" r:id="rId4"/>
  <headerFooter>
    <oddFooter>&amp;CPage &amp;P of &amp;N&amp;RReviewed _________</oddFooter>
  </headerFooter>
  <rowBreaks count="1" manualBreakCount="1">
    <brk id="35" max="12" man="1"/>
  </rowBreaks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A289"/>
  <sheetViews>
    <sheetView zoomScaleSheetLayoutView="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140625" defaultRowHeight="15"/>
  <cols>
    <col min="1" max="1" width="28.8515625" style="3" bestFit="1" customWidth="1"/>
    <col min="2" max="2" width="7.8515625" style="50" customWidth="1"/>
    <col min="3" max="4" width="12.57421875" style="29" customWidth="1"/>
    <col min="5" max="12" width="12.57421875" style="19" customWidth="1"/>
    <col min="13" max="16384" width="9.140625" style="1" customWidth="1"/>
  </cols>
  <sheetData>
    <row r="1" spans="1:12" ht="25.5">
      <c r="A1" s="76"/>
      <c r="B1" s="76"/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</row>
    <row r="2" spans="1:12" ht="33">
      <c r="A2" s="76"/>
      <c r="B2" s="76"/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</row>
    <row r="3" spans="1:12" ht="18">
      <c r="A3" s="73" t="s">
        <v>2</v>
      </c>
      <c r="B3" s="73"/>
      <c r="C3" s="44" t="s">
        <v>3</v>
      </c>
      <c r="D3" s="77" t="s">
        <v>43</v>
      </c>
      <c r="E3" s="77"/>
      <c r="F3" s="78"/>
      <c r="G3" s="78"/>
      <c r="H3" s="78"/>
      <c r="I3" s="78"/>
      <c r="J3" s="78"/>
      <c r="K3" s="78"/>
      <c r="L3" s="78"/>
    </row>
    <row r="4" spans="1:12" s="10" customFormat="1" ht="12" customHeight="1">
      <c r="A4" s="42" t="s">
        <v>9</v>
      </c>
      <c r="B4" s="46" t="s">
        <v>31</v>
      </c>
      <c r="C4" s="42" t="s">
        <v>47</v>
      </c>
      <c r="D4" s="42" t="s">
        <v>41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23</v>
      </c>
      <c r="K4" s="42" t="s">
        <v>24</v>
      </c>
      <c r="L4" s="42" t="s">
        <v>25</v>
      </c>
    </row>
    <row r="5" spans="1:12" s="10" customFormat="1" ht="12" customHeight="1">
      <c r="A5" s="43">
        <v>45138</v>
      </c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0" customFormat="1" ht="12">
      <c r="A6" s="43">
        <v>45139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0" customFormat="1" ht="12">
      <c r="A7" s="43">
        <v>45140</v>
      </c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10" customFormat="1" ht="12">
      <c r="A8" s="43">
        <v>45141</v>
      </c>
      <c r="B8" s="43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10" customFormat="1" ht="12">
      <c r="A9" s="43">
        <v>45142</v>
      </c>
      <c r="B9" s="43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0" customFormat="1" ht="12">
      <c r="A10" s="43">
        <v>45145</v>
      </c>
      <c r="B10" s="43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0" customFormat="1" ht="12">
      <c r="A11" s="43">
        <v>45146</v>
      </c>
      <c r="B11" s="43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10" customFormat="1" ht="12">
      <c r="A12" s="43">
        <v>45147</v>
      </c>
      <c r="B12" s="43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10" customFormat="1" ht="12">
      <c r="A13" s="43">
        <v>45148</v>
      </c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10" customFormat="1" ht="12">
      <c r="A14" s="43">
        <v>45149</v>
      </c>
      <c r="B14" s="43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0" customFormat="1" ht="12">
      <c r="A15" s="43">
        <v>45152</v>
      </c>
      <c r="B15" s="43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0" customFormat="1" ht="12">
      <c r="A16" s="43">
        <v>45153</v>
      </c>
      <c r="B16" s="43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s="10" customFormat="1" ht="12">
      <c r="A17" s="43">
        <v>45154</v>
      </c>
      <c r="B17" s="43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s="10" customFormat="1" ht="12">
      <c r="A18" s="43">
        <v>45155</v>
      </c>
      <c r="B18" s="43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10" customFormat="1" ht="12">
      <c r="A19" s="43">
        <v>45156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10" customFormat="1" ht="12">
      <c r="A20" s="43">
        <v>45159</v>
      </c>
      <c r="B20" s="43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10" customFormat="1" ht="12">
      <c r="A21" s="43">
        <v>45160</v>
      </c>
      <c r="B21" s="43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10" customFormat="1" ht="12">
      <c r="A22" s="43">
        <v>45161</v>
      </c>
      <c r="B22" s="43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10" customFormat="1" ht="12">
      <c r="A23" s="43">
        <v>45162</v>
      </c>
      <c r="B23" s="43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s="10" customFormat="1" ht="12">
      <c r="A24" s="43">
        <v>45163</v>
      </c>
      <c r="B24" s="43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0" customFormat="1" ht="12">
      <c r="A25" s="43">
        <v>45166</v>
      </c>
      <c r="B25" s="43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s="10" customFormat="1" ht="12">
      <c r="A26" s="43">
        <v>45167</v>
      </c>
      <c r="B26" s="43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s="10" customFormat="1" ht="12">
      <c r="A27" s="43">
        <v>45168</v>
      </c>
      <c r="B27" s="43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s="10" customFormat="1" ht="12">
      <c r="A28" s="43">
        <v>45169</v>
      </c>
      <c r="B28" s="43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s="10" customFormat="1" ht="12">
      <c r="A29" s="43">
        <v>45170</v>
      </c>
      <c r="B29" s="43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s="10" customFormat="1" ht="12">
      <c r="A30" s="43">
        <v>45173</v>
      </c>
      <c r="B30" s="43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10" customFormat="1" ht="12">
      <c r="A31" s="43">
        <v>45174</v>
      </c>
      <c r="B31" s="43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10" customFormat="1" ht="12">
      <c r="A32" s="43">
        <v>45175</v>
      </c>
      <c r="B32" s="43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s="10" customFormat="1" ht="12">
      <c r="A33" s="43">
        <v>45176</v>
      </c>
      <c r="B33" s="43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10" customFormat="1" ht="12">
      <c r="A34" s="43">
        <v>45177</v>
      </c>
      <c r="B34" s="43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0" customFormat="1" ht="12">
      <c r="A35" s="43">
        <v>45180</v>
      </c>
      <c r="B35" s="43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s="10" customFormat="1" ht="12">
      <c r="A36" s="43">
        <v>45181</v>
      </c>
      <c r="B36" s="43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10" customFormat="1" ht="12">
      <c r="A37" s="43">
        <v>45182</v>
      </c>
      <c r="B37" s="43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10" customFormat="1" ht="12">
      <c r="A38" s="43">
        <v>45183</v>
      </c>
      <c r="B38" s="43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10" customFormat="1" ht="12">
      <c r="A39" s="43">
        <v>45184</v>
      </c>
      <c r="B39" s="43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10" customFormat="1" ht="12">
      <c r="A40" s="43">
        <v>45187</v>
      </c>
      <c r="B40" s="43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10" customFormat="1" ht="12">
      <c r="A41" s="43">
        <v>45188</v>
      </c>
      <c r="B41" s="43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10" customFormat="1" ht="12">
      <c r="A42" s="43">
        <v>45189</v>
      </c>
      <c r="B42" s="43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10" customFormat="1" ht="12">
      <c r="A43" s="43">
        <v>45190</v>
      </c>
      <c r="B43" s="43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2">
      <c r="A44" s="43">
        <v>45191</v>
      </c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10" customFormat="1" ht="12">
      <c r="A45" s="43">
        <v>45194</v>
      </c>
      <c r="B45" s="43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10" customFormat="1" ht="12">
      <c r="A46" s="43">
        <v>45195</v>
      </c>
      <c r="B46" s="43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10" customFormat="1" ht="12">
      <c r="A47" s="43">
        <v>45196</v>
      </c>
      <c r="B47" s="43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10" customFormat="1" ht="12">
      <c r="A48" s="43">
        <v>45197</v>
      </c>
      <c r="B48" s="43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10" customFormat="1" ht="12">
      <c r="A49" s="43">
        <v>45198</v>
      </c>
      <c r="B49" s="43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0" customFormat="1" ht="12">
      <c r="A50" s="43">
        <v>45201</v>
      </c>
      <c r="B50" s="43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0" customFormat="1" ht="12">
      <c r="A51" s="43">
        <v>45202</v>
      </c>
      <c r="B51" s="43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10" customFormat="1" ht="12">
      <c r="A52" s="43">
        <v>45203</v>
      </c>
      <c r="B52" s="43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10" customFormat="1" ht="12">
      <c r="A53" s="43">
        <v>45204</v>
      </c>
      <c r="B53" s="43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10" customFormat="1" ht="12">
      <c r="A54" s="43">
        <v>45205</v>
      </c>
      <c r="B54" s="43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10" customFormat="1" ht="12">
      <c r="A55" s="43">
        <v>45208</v>
      </c>
      <c r="B55" s="43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10" customFormat="1" ht="12">
      <c r="A56" s="43">
        <v>45209</v>
      </c>
      <c r="B56" s="43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0" customFormat="1" ht="12">
      <c r="A57" s="43">
        <v>45210</v>
      </c>
      <c r="B57" s="43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10" customFormat="1" ht="12">
      <c r="A58" s="43">
        <v>45211</v>
      </c>
      <c r="B58" s="43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10" customFormat="1" ht="12">
      <c r="A59" s="43">
        <v>45212</v>
      </c>
      <c r="B59" s="43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10" customFormat="1" ht="12">
      <c r="A60" s="43">
        <v>45215</v>
      </c>
      <c r="B60" s="43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10" customFormat="1" ht="12">
      <c r="A61" s="43">
        <v>45216</v>
      </c>
      <c r="B61" s="43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10" customFormat="1" ht="12">
      <c r="A62" s="43">
        <v>45217</v>
      </c>
      <c r="B62" s="43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10" customFormat="1" ht="12">
      <c r="A63" s="43">
        <v>45218</v>
      </c>
      <c r="B63" s="43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10" customFormat="1" ht="12">
      <c r="A64" s="43">
        <v>45219</v>
      </c>
      <c r="B64" s="43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10" customFormat="1" ht="12">
      <c r="A65" s="43">
        <v>45222</v>
      </c>
      <c r="B65" s="43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10" customFormat="1" ht="12">
      <c r="A66" s="43">
        <v>45223</v>
      </c>
      <c r="B66" s="43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10" customFormat="1" ht="12">
      <c r="A67" s="43">
        <v>45224</v>
      </c>
      <c r="B67" s="43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10" customFormat="1" ht="12">
      <c r="A68" s="43">
        <v>45225</v>
      </c>
      <c r="B68" s="43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10" customFormat="1" ht="12">
      <c r="A69" s="43">
        <v>45226</v>
      </c>
      <c r="B69" s="43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10" customFormat="1" ht="12">
      <c r="A70" s="43">
        <v>45229</v>
      </c>
      <c r="B70" s="43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10" customFormat="1" ht="12">
      <c r="A71" s="43">
        <v>45230</v>
      </c>
      <c r="B71" s="43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10" customFormat="1" ht="12">
      <c r="A72" s="43">
        <v>45231</v>
      </c>
      <c r="B72" s="43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10" customFormat="1" ht="12">
      <c r="A73" s="43">
        <v>45232</v>
      </c>
      <c r="B73" s="43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10" customFormat="1" ht="12">
      <c r="A74" s="43">
        <v>45233</v>
      </c>
      <c r="B74" s="43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10" customFormat="1" ht="12">
      <c r="A75" s="43">
        <v>45236</v>
      </c>
      <c r="B75" s="43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10" customFormat="1" ht="12">
      <c r="A76" s="43">
        <v>45237</v>
      </c>
      <c r="B76" s="43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10" customFormat="1" ht="12">
      <c r="A77" s="43">
        <v>45238</v>
      </c>
      <c r="B77" s="43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10" customFormat="1" ht="12">
      <c r="A78" s="43">
        <v>45239</v>
      </c>
      <c r="B78" s="43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10" customFormat="1" ht="12">
      <c r="A79" s="43">
        <v>45240</v>
      </c>
      <c r="B79" s="43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10" customFormat="1" ht="12">
      <c r="A80" s="43">
        <v>45243</v>
      </c>
      <c r="B80" s="43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10" customFormat="1" ht="12">
      <c r="A81" s="43">
        <v>45244</v>
      </c>
      <c r="B81" s="43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10" customFormat="1" ht="12">
      <c r="A82" s="43">
        <v>45245</v>
      </c>
      <c r="B82" s="43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10" customFormat="1" ht="12">
      <c r="A83" s="43">
        <v>45246</v>
      </c>
      <c r="B83" s="43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10" customFormat="1" ht="12">
      <c r="A84" s="43">
        <v>45247</v>
      </c>
      <c r="B84" s="43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10" customFormat="1" ht="12">
      <c r="A85" s="43">
        <v>45250</v>
      </c>
      <c r="B85" s="43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10" customFormat="1" ht="12">
      <c r="A86" s="43">
        <v>45251</v>
      </c>
      <c r="B86" s="43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10" customFormat="1" ht="12">
      <c r="A87" s="43">
        <v>45252</v>
      </c>
      <c r="B87" s="43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10" customFormat="1" ht="12">
      <c r="A88" s="43">
        <v>45253</v>
      </c>
      <c r="B88" s="43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10" customFormat="1" ht="12">
      <c r="A89" s="43">
        <v>45254</v>
      </c>
      <c r="B89" s="43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10" customFormat="1" ht="12">
      <c r="A90" s="43">
        <v>45257</v>
      </c>
      <c r="B90" s="43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10" customFormat="1" ht="12">
      <c r="A91" s="43">
        <v>45258</v>
      </c>
      <c r="B91" s="43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10" customFormat="1" ht="12">
      <c r="A92" s="43">
        <v>45259</v>
      </c>
      <c r="B92" s="43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10" customFormat="1" ht="12">
      <c r="A93" s="43">
        <v>45260</v>
      </c>
      <c r="B93" s="43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10" customFormat="1" ht="12">
      <c r="A94" s="43">
        <v>45261</v>
      </c>
      <c r="B94" s="43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10" customFormat="1" ht="12">
      <c r="A95" s="43">
        <v>45264</v>
      </c>
      <c r="B95" s="43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10" customFormat="1" ht="12">
      <c r="A96" s="43">
        <v>45265</v>
      </c>
      <c r="B96" s="43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10" customFormat="1" ht="12">
      <c r="A97" s="43">
        <v>45266</v>
      </c>
      <c r="B97" s="43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10" customFormat="1" ht="12">
      <c r="A98" s="43">
        <v>45267</v>
      </c>
      <c r="B98" s="43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4" customFormat="1" ht="12">
      <c r="A99" s="43">
        <v>45268</v>
      </c>
      <c r="B99" s="45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4" customFormat="1" ht="12">
      <c r="A100" s="43">
        <v>45271</v>
      </c>
      <c r="B100" s="45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4" customFormat="1" ht="12">
      <c r="A101" s="43">
        <v>45272</v>
      </c>
      <c r="B101" s="45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4" customFormat="1" ht="12">
      <c r="A102" s="43">
        <v>45273</v>
      </c>
      <c r="B102" s="45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4" customFormat="1" ht="12">
      <c r="A103" s="43">
        <v>45274</v>
      </c>
      <c r="B103" s="45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4" customFormat="1" ht="12">
      <c r="A104" s="43">
        <v>45275</v>
      </c>
      <c r="B104" s="45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4" customFormat="1" ht="12">
      <c r="A105" s="43">
        <v>45278</v>
      </c>
      <c r="B105" s="45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4" customFormat="1" ht="12">
      <c r="A106" s="43">
        <v>45279</v>
      </c>
      <c r="B106" s="45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4" customFormat="1" ht="12">
      <c r="A107" s="43">
        <v>45280</v>
      </c>
      <c r="B107" s="45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4" customFormat="1" ht="12">
      <c r="A108" s="43">
        <v>45281</v>
      </c>
      <c r="B108" s="45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4" customFormat="1" ht="12">
      <c r="A109" s="43">
        <v>45282</v>
      </c>
      <c r="B109" s="45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4" customFormat="1" ht="12">
      <c r="A110" s="43">
        <v>45285</v>
      </c>
      <c r="B110" s="45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4" customFormat="1" ht="12">
      <c r="A111" s="43">
        <v>45286</v>
      </c>
      <c r="B111" s="45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4" customFormat="1" ht="12">
      <c r="A112" s="43">
        <v>45287</v>
      </c>
      <c r="B112" s="45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3.5">
      <c r="A113" s="43">
        <v>45288</v>
      </c>
      <c r="B113" s="45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3.5">
      <c r="A114" s="43">
        <v>45289</v>
      </c>
      <c r="B114" s="45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3.5">
      <c r="A115" s="43">
        <v>45292</v>
      </c>
      <c r="B115" s="45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3.5">
      <c r="A116" s="43">
        <v>45293</v>
      </c>
      <c r="B116" s="45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3.5">
      <c r="A117" s="43">
        <v>45294</v>
      </c>
      <c r="B117" s="45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3.5">
      <c r="A118" s="43">
        <v>45295</v>
      </c>
      <c r="B118" s="45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3.5">
      <c r="A119" s="43">
        <v>45296</v>
      </c>
      <c r="B119" s="45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3.5">
      <c r="A120" s="43">
        <v>45299</v>
      </c>
      <c r="B120" s="45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3.5">
      <c r="A121" s="43">
        <v>45300</v>
      </c>
      <c r="B121" s="45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3.5">
      <c r="A122" s="43">
        <v>45301</v>
      </c>
      <c r="B122" s="45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3.5">
      <c r="A123" s="43">
        <v>45302</v>
      </c>
      <c r="B123" s="45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3.5">
      <c r="A124" s="43">
        <v>45303</v>
      </c>
      <c r="B124" s="45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3.5">
      <c r="A125" s="43">
        <v>45306</v>
      </c>
      <c r="B125" s="45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3.5">
      <c r="A126" s="43">
        <v>45307</v>
      </c>
      <c r="B126" s="45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3.5">
      <c r="A127" s="43">
        <v>45308</v>
      </c>
      <c r="B127" s="45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3.5">
      <c r="A128" s="43">
        <v>45309</v>
      </c>
      <c r="B128" s="45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3.5">
      <c r="A129" s="43">
        <v>45310</v>
      </c>
      <c r="B129" s="45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3.5">
      <c r="A130" s="43">
        <v>45313</v>
      </c>
      <c r="B130" s="45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3.5">
      <c r="A131" s="43">
        <v>45314</v>
      </c>
      <c r="B131" s="45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3.5">
      <c r="A132" s="43">
        <v>45315</v>
      </c>
      <c r="B132" s="45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3.5">
      <c r="A133" s="43">
        <v>45316</v>
      </c>
      <c r="B133" s="45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3.5">
      <c r="A134" s="43">
        <v>45317</v>
      </c>
      <c r="B134" s="45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3.5">
      <c r="A135" s="43">
        <v>45320</v>
      </c>
      <c r="B135" s="45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3.5">
      <c r="A136" s="43">
        <v>45321</v>
      </c>
      <c r="B136" s="45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3.5">
      <c r="A137" s="43">
        <v>45322</v>
      </c>
      <c r="B137" s="45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3.5">
      <c r="A138" s="43">
        <v>45323</v>
      </c>
      <c r="B138" s="45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3.5">
      <c r="A139" s="43">
        <v>45324</v>
      </c>
      <c r="B139" s="45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3.5">
      <c r="A140" s="43">
        <v>45327</v>
      </c>
      <c r="B140" s="45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3.5">
      <c r="A141" s="43">
        <v>45328</v>
      </c>
      <c r="B141" s="45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3.5">
      <c r="A142" s="43">
        <v>45329</v>
      </c>
      <c r="B142" s="45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3.5">
      <c r="A143" s="43">
        <v>45330</v>
      </c>
      <c r="B143" s="45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3.5">
      <c r="A144" s="43">
        <v>45331</v>
      </c>
      <c r="B144" s="45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3.5">
      <c r="A145" s="43">
        <v>45334</v>
      </c>
      <c r="B145" s="45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3.5">
      <c r="A146" s="43">
        <v>45335</v>
      </c>
      <c r="B146" s="45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3.5">
      <c r="A147" s="43">
        <v>45336</v>
      </c>
      <c r="B147" s="45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3.5">
      <c r="A148" s="43">
        <v>45337</v>
      </c>
      <c r="B148" s="45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3.5">
      <c r="A149" s="43">
        <v>45338</v>
      </c>
      <c r="B149" s="45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3.5">
      <c r="A150" s="43">
        <v>45341</v>
      </c>
      <c r="B150" s="45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3.5">
      <c r="A151" s="43">
        <v>45342</v>
      </c>
      <c r="B151" s="45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3.5">
      <c r="A152" s="43">
        <v>45343</v>
      </c>
      <c r="B152" s="45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3.5">
      <c r="A153" s="43">
        <v>45344</v>
      </c>
      <c r="B153" s="45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3.5">
      <c r="A154" s="43">
        <v>45345</v>
      </c>
      <c r="B154" s="45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3.5">
      <c r="A155" s="43">
        <v>45348</v>
      </c>
      <c r="B155" s="45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3.5">
      <c r="A156" s="43">
        <v>45349</v>
      </c>
      <c r="B156" s="45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3.5">
      <c r="A157" s="43">
        <v>45350</v>
      </c>
      <c r="B157" s="45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3.5">
      <c r="A158" s="43">
        <v>45351</v>
      </c>
      <c r="B158" s="45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3.5">
      <c r="A159" s="43">
        <v>45352</v>
      </c>
      <c r="B159" s="45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3.5">
      <c r="A160" s="43">
        <v>45355</v>
      </c>
      <c r="B160" s="45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3.5">
      <c r="A161" s="43">
        <v>45356</v>
      </c>
      <c r="B161" s="45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3.5">
      <c r="A162" s="43">
        <v>45357</v>
      </c>
      <c r="B162" s="45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235" s="2" customFormat="1" ht="13.5">
      <c r="A163" s="43">
        <v>45358</v>
      </c>
      <c r="B163" s="45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R163" s="11"/>
      <c r="S163" s="11"/>
      <c r="AD163" s="11"/>
      <c r="AE163" s="11"/>
      <c r="AP163" s="11"/>
      <c r="AQ163" s="11"/>
      <c r="BB163" s="11"/>
      <c r="BC163" s="11"/>
      <c r="BN163" s="11"/>
      <c r="BO163" s="11"/>
      <c r="BZ163" s="11"/>
      <c r="CA163" s="11"/>
      <c r="CL163" s="11"/>
      <c r="CM163" s="11"/>
      <c r="CX163" s="11"/>
      <c r="CY163" s="11"/>
      <c r="DJ163" s="11"/>
      <c r="DK163" s="11"/>
      <c r="DV163" s="11"/>
      <c r="DW163" s="11"/>
      <c r="EH163" s="11"/>
      <c r="EI163" s="11"/>
      <c r="ET163" s="11"/>
      <c r="EU163" s="11"/>
      <c r="FF163" s="11"/>
      <c r="FG163" s="11"/>
      <c r="FR163" s="11"/>
      <c r="FS163" s="11"/>
      <c r="GD163" s="11"/>
      <c r="GE163" s="11"/>
      <c r="GP163" s="11"/>
      <c r="GQ163" s="11"/>
      <c r="HB163" s="11"/>
      <c r="HC163" s="11"/>
      <c r="HN163" s="11"/>
      <c r="HO163" s="11"/>
      <c r="HZ163" s="11"/>
      <c r="IA163" s="11"/>
    </row>
    <row r="164" spans="1:12" ht="13.5">
      <c r="A164" s="43">
        <v>45359</v>
      </c>
      <c r="B164" s="45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3.5">
      <c r="A165" s="43">
        <v>45362</v>
      </c>
      <c r="B165" s="45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3.5">
      <c r="A166" s="43">
        <v>45363</v>
      </c>
      <c r="B166" s="45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3.5">
      <c r="A167" s="43">
        <v>45364</v>
      </c>
      <c r="B167" s="45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3.5">
      <c r="A168" s="43">
        <v>45365</v>
      </c>
      <c r="B168" s="45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3.5">
      <c r="A169" s="43">
        <v>45366</v>
      </c>
      <c r="B169" s="45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3.5">
      <c r="A170" s="43">
        <v>45369</v>
      </c>
      <c r="B170" s="45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3.5">
      <c r="A171" s="43">
        <v>45370</v>
      </c>
      <c r="B171" s="45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3.5">
      <c r="A172" s="43">
        <v>45371</v>
      </c>
      <c r="B172" s="45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3.5">
      <c r="A173" s="43">
        <v>45372</v>
      </c>
      <c r="B173" s="45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3.5">
      <c r="A174" s="43">
        <v>45373</v>
      </c>
      <c r="B174" s="45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3.5">
      <c r="A175" s="43">
        <v>45376</v>
      </c>
      <c r="B175" s="45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3.5">
      <c r="A176" s="43">
        <v>45377</v>
      </c>
      <c r="B176" s="45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3.5">
      <c r="A177" s="43">
        <v>45378</v>
      </c>
      <c r="B177" s="45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3.5">
      <c r="A178" s="43">
        <v>45379</v>
      </c>
      <c r="B178" s="45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3.5">
      <c r="A179" s="43">
        <v>45380</v>
      </c>
      <c r="B179" s="45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3.5">
      <c r="A180" s="43">
        <v>45383</v>
      </c>
      <c r="B180" s="45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3.5">
      <c r="A181" s="43">
        <v>45384</v>
      </c>
      <c r="B181" s="45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3.5">
      <c r="A182" s="43">
        <v>45385</v>
      </c>
      <c r="B182" s="45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3.5">
      <c r="A183" s="43">
        <v>45386</v>
      </c>
      <c r="B183" s="45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3.5">
      <c r="A184" s="43">
        <v>45387</v>
      </c>
      <c r="B184" s="45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3.5">
      <c r="A185" s="43">
        <v>45390</v>
      </c>
      <c r="B185" s="45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3.5">
      <c r="A186" s="43">
        <v>45391</v>
      </c>
      <c r="B186" s="45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3.5">
      <c r="A187" s="43">
        <v>45392</v>
      </c>
      <c r="B187" s="45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3.5">
      <c r="A188" s="43">
        <v>45393</v>
      </c>
      <c r="B188" s="45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3.5">
      <c r="A189" s="43">
        <v>45394</v>
      </c>
      <c r="B189" s="45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3.5">
      <c r="A190" s="43">
        <v>45397</v>
      </c>
      <c r="B190" s="45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3.5">
      <c r="A191" s="43">
        <v>45398</v>
      </c>
      <c r="B191" s="45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3.5">
      <c r="A192" s="43">
        <v>45399</v>
      </c>
      <c r="B192" s="45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3.5">
      <c r="A193" s="43">
        <v>45400</v>
      </c>
      <c r="B193" s="45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3.5">
      <c r="A194" s="43">
        <v>45401</v>
      </c>
      <c r="B194" s="45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3.5">
      <c r="A195" s="43">
        <v>45404</v>
      </c>
      <c r="B195" s="45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3.5">
      <c r="A196" s="43">
        <v>45405</v>
      </c>
      <c r="B196" s="45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3.5">
      <c r="A197" s="43">
        <v>45406</v>
      </c>
      <c r="B197" s="45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3.5">
      <c r="A198" s="43">
        <v>45407</v>
      </c>
      <c r="B198" s="45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3.5">
      <c r="A199" s="43">
        <v>45408</v>
      </c>
      <c r="B199" s="45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3.5">
      <c r="A200" s="43">
        <v>45411</v>
      </c>
      <c r="B200" s="45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3.5">
      <c r="A201" s="43">
        <v>45412</v>
      </c>
      <c r="B201" s="45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3.5">
      <c r="A202" s="43">
        <v>45413</v>
      </c>
      <c r="B202" s="45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3.5">
      <c r="A203" s="43">
        <v>45414</v>
      </c>
      <c r="B203" s="45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3.5">
      <c r="A204" s="43">
        <v>45415</v>
      </c>
      <c r="B204" s="45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3.5">
      <c r="A205" s="43">
        <v>45418</v>
      </c>
      <c r="B205" s="45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3.5">
      <c r="A206" s="43">
        <v>45419</v>
      </c>
      <c r="B206" s="45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3.5">
      <c r="A207" s="43">
        <v>45420</v>
      </c>
      <c r="B207" s="45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3.5">
      <c r="A208" s="43">
        <v>45421</v>
      </c>
      <c r="B208" s="45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3.5">
      <c r="A209" s="43">
        <v>45422</v>
      </c>
      <c r="B209" s="45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3.5">
      <c r="A210" s="43">
        <v>45425</v>
      </c>
      <c r="B210" s="45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3.5">
      <c r="A211" s="43">
        <v>45426</v>
      </c>
      <c r="B211" s="45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3.5">
      <c r="A212" s="43">
        <v>45427</v>
      </c>
      <c r="B212" s="45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3.5">
      <c r="A213" s="43">
        <v>45428</v>
      </c>
      <c r="B213" s="45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3.5">
      <c r="A214" s="43">
        <v>45429</v>
      </c>
      <c r="B214" s="45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3.5">
      <c r="A215" s="43">
        <v>45432</v>
      </c>
      <c r="B215" s="45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3.5">
      <c r="A216" s="43">
        <v>45433</v>
      </c>
      <c r="B216" s="45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3.5">
      <c r="A217" s="43">
        <v>45434</v>
      </c>
      <c r="B217" s="45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3.5">
      <c r="A218" s="43">
        <v>45435</v>
      </c>
      <c r="B218" s="45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3.5">
      <c r="A219" s="43">
        <v>45436</v>
      </c>
      <c r="B219" s="45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3.5">
      <c r="A220" s="43">
        <v>45439</v>
      </c>
      <c r="B220" s="45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3.5">
      <c r="A221" s="43">
        <v>45440</v>
      </c>
      <c r="B221" s="45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3.5">
      <c r="A222" s="43">
        <v>45441</v>
      </c>
      <c r="B222" s="45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3.5">
      <c r="A223" s="43">
        <v>45442</v>
      </c>
      <c r="B223" s="45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3.5">
      <c r="A224" s="43">
        <v>45443</v>
      </c>
      <c r="B224" s="45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3.5">
      <c r="A225" s="43">
        <v>45446</v>
      </c>
      <c r="B225" s="45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3.5">
      <c r="A226" s="43">
        <v>45447</v>
      </c>
      <c r="B226" s="45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3.5">
      <c r="A227" s="43">
        <v>45448</v>
      </c>
      <c r="B227" s="45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3.5">
      <c r="A228" s="43">
        <v>45449</v>
      </c>
      <c r="B228" s="45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3.5">
      <c r="A229" s="43">
        <v>45450</v>
      </c>
      <c r="B229" s="45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3.5">
      <c r="A230" s="43">
        <v>45453</v>
      </c>
      <c r="B230" s="45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3.5">
      <c r="A231" s="43">
        <v>45454</v>
      </c>
      <c r="B231" s="45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3.5">
      <c r="A232" s="43">
        <v>45455</v>
      </c>
      <c r="B232" s="45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3.5">
      <c r="A233" s="43">
        <v>45456</v>
      </c>
      <c r="B233" s="45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3.5">
      <c r="A234" s="43">
        <v>45457</v>
      </c>
      <c r="B234" s="45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3.5">
      <c r="A235" s="43">
        <v>45460</v>
      </c>
      <c r="B235" s="45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3.5">
      <c r="A236" s="43">
        <v>45461</v>
      </c>
      <c r="B236" s="45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3.5">
      <c r="A237" s="43">
        <v>45462</v>
      </c>
      <c r="B237" s="45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3.5">
      <c r="A238" s="43">
        <v>45463</v>
      </c>
      <c r="B238" s="45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3.5">
      <c r="A239" s="43">
        <v>45464</v>
      </c>
      <c r="B239" s="45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3.5">
      <c r="A240" s="43">
        <v>45467</v>
      </c>
      <c r="B240" s="45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3.5">
      <c r="A241" s="43">
        <v>45468</v>
      </c>
      <c r="B241" s="45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3.5">
      <c r="A242" s="43">
        <v>45469</v>
      </c>
      <c r="B242" s="45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3.5">
      <c r="A243" s="43">
        <v>45470</v>
      </c>
      <c r="B243" s="45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3.5">
      <c r="A244" s="43">
        <v>45471</v>
      </c>
      <c r="B244" s="45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9" customFormat="1" ht="13.5">
      <c r="A245" s="13"/>
      <c r="B245" s="47"/>
      <c r="C245" s="26"/>
      <c r="D245" s="25"/>
      <c r="E245" s="26"/>
      <c r="F245" s="26"/>
      <c r="G245" s="26"/>
      <c r="H245" s="26"/>
      <c r="I245" s="26"/>
      <c r="J245" s="26"/>
      <c r="K245" s="27"/>
      <c r="L245" s="26"/>
    </row>
    <row r="246" spans="1:12" ht="13.5">
      <c r="A246" s="5" t="s">
        <v>14</v>
      </c>
      <c r="B246" s="45"/>
      <c r="C246" s="34">
        <f aca="true" t="shared" si="0" ref="C246:L246">COUNTA(RNG_FD_Dates)</f>
        <v>240</v>
      </c>
      <c r="D246" s="34">
        <f t="shared" si="0"/>
        <v>240</v>
      </c>
      <c r="E246" s="34">
        <f t="shared" si="0"/>
        <v>240</v>
      </c>
      <c r="F246" s="34">
        <f t="shared" si="0"/>
        <v>240</v>
      </c>
      <c r="G246" s="34">
        <f t="shared" si="0"/>
        <v>240</v>
      </c>
      <c r="H246" s="34">
        <f t="shared" si="0"/>
        <v>240</v>
      </c>
      <c r="I246" s="34">
        <f t="shared" si="0"/>
        <v>240</v>
      </c>
      <c r="J246" s="34">
        <f t="shared" si="0"/>
        <v>240</v>
      </c>
      <c r="K246" s="34">
        <f t="shared" si="0"/>
        <v>240</v>
      </c>
      <c r="L246" s="34">
        <f t="shared" si="0"/>
        <v>240</v>
      </c>
    </row>
    <row r="247" spans="1:12" ht="13.5">
      <c r="A247" s="6" t="s">
        <v>15</v>
      </c>
      <c r="B247" s="45"/>
      <c r="C247" s="34">
        <f aca="true" t="shared" si="1" ref="C247:L247">COUNTIF(C99:C244,"In*Service")</f>
        <v>0</v>
      </c>
      <c r="D247" s="34">
        <f t="shared" si="1"/>
        <v>0</v>
      </c>
      <c r="E247" s="34">
        <f t="shared" si="1"/>
        <v>0</v>
      </c>
      <c r="F247" s="34">
        <f t="shared" si="1"/>
        <v>0</v>
      </c>
      <c r="G247" s="34">
        <f t="shared" si="1"/>
        <v>0</v>
      </c>
      <c r="H247" s="34">
        <f t="shared" si="1"/>
        <v>0</v>
      </c>
      <c r="I247" s="34">
        <f t="shared" si="1"/>
        <v>0</v>
      </c>
      <c r="J247" s="34">
        <f t="shared" si="1"/>
        <v>0</v>
      </c>
      <c r="K247" s="34">
        <f t="shared" si="1"/>
        <v>0</v>
      </c>
      <c r="L247" s="34">
        <f t="shared" si="1"/>
        <v>0</v>
      </c>
    </row>
    <row r="248" spans="1:12" ht="13.5">
      <c r="A248" s="38" t="s">
        <v>16</v>
      </c>
      <c r="B248" s="48"/>
      <c r="C248" s="39">
        <f aca="true" t="shared" si="2" ref="C248:L248">COUNTIF(C99:C244,"Vacation")</f>
        <v>0</v>
      </c>
      <c r="D248" s="39">
        <f t="shared" si="2"/>
        <v>0</v>
      </c>
      <c r="E248" s="39">
        <f t="shared" si="2"/>
        <v>0</v>
      </c>
      <c r="F248" s="39">
        <f t="shared" si="2"/>
        <v>0</v>
      </c>
      <c r="G248" s="39">
        <f t="shared" si="2"/>
        <v>0</v>
      </c>
      <c r="H248" s="39">
        <f t="shared" si="2"/>
        <v>0</v>
      </c>
      <c r="I248" s="39">
        <f t="shared" si="2"/>
        <v>0</v>
      </c>
      <c r="J248" s="39">
        <f t="shared" si="2"/>
        <v>0</v>
      </c>
      <c r="K248" s="39">
        <f t="shared" si="2"/>
        <v>0</v>
      </c>
      <c r="L248" s="39">
        <f t="shared" si="2"/>
        <v>0</v>
      </c>
    </row>
    <row r="249" spans="1:12" ht="13.5">
      <c r="A249" s="38" t="s">
        <v>17</v>
      </c>
      <c r="B249" s="48"/>
      <c r="C249" s="39">
        <f aca="true" t="shared" si="3" ref="C249:L249">COUNTIF(C99:C244,"Holiday*")</f>
        <v>0</v>
      </c>
      <c r="D249" s="39">
        <f t="shared" si="3"/>
        <v>0</v>
      </c>
      <c r="E249" s="39">
        <f t="shared" si="3"/>
        <v>0</v>
      </c>
      <c r="F249" s="39">
        <f t="shared" si="3"/>
        <v>0</v>
      </c>
      <c r="G249" s="39">
        <f t="shared" si="3"/>
        <v>0</v>
      </c>
      <c r="H249" s="39">
        <f t="shared" si="3"/>
        <v>0</v>
      </c>
      <c r="I249" s="39">
        <f t="shared" si="3"/>
        <v>0</v>
      </c>
      <c r="J249" s="39">
        <f t="shared" si="3"/>
        <v>0</v>
      </c>
      <c r="K249" s="39">
        <f t="shared" si="3"/>
        <v>0</v>
      </c>
      <c r="L249" s="39">
        <f t="shared" si="3"/>
        <v>0</v>
      </c>
    </row>
    <row r="250" spans="1:12" ht="13.5">
      <c r="A250" s="7" t="s">
        <v>18</v>
      </c>
      <c r="B250" s="45"/>
      <c r="C250" s="34">
        <f aca="true" t="shared" si="4" ref="C250:L250">COUNTIF(C99:C244,"Out*")</f>
        <v>0</v>
      </c>
      <c r="D250" s="34">
        <f t="shared" si="4"/>
        <v>0</v>
      </c>
      <c r="E250" s="34">
        <f t="shared" si="4"/>
        <v>0</v>
      </c>
      <c r="F250" s="34">
        <f t="shared" si="4"/>
        <v>0</v>
      </c>
      <c r="G250" s="34">
        <f t="shared" si="4"/>
        <v>0</v>
      </c>
      <c r="H250" s="34">
        <f t="shared" si="4"/>
        <v>0</v>
      </c>
      <c r="I250" s="34">
        <f t="shared" si="4"/>
        <v>0</v>
      </c>
      <c r="J250" s="34">
        <f t="shared" si="4"/>
        <v>0</v>
      </c>
      <c r="K250" s="34">
        <f t="shared" si="4"/>
        <v>0</v>
      </c>
      <c r="L250" s="34">
        <f t="shared" si="4"/>
        <v>0</v>
      </c>
    </row>
    <row r="251" spans="1:12" ht="13.5">
      <c r="A251" s="7" t="s">
        <v>19</v>
      </c>
      <c r="B251" s="45"/>
      <c r="C251" s="34">
        <f aca="true" t="shared" si="5" ref="C251:L251">COUNTIF(C99:C244,"Storm")</f>
        <v>0</v>
      </c>
      <c r="D251" s="34">
        <f t="shared" si="5"/>
        <v>0</v>
      </c>
      <c r="E251" s="34">
        <f t="shared" si="5"/>
        <v>0</v>
      </c>
      <c r="F251" s="34">
        <f t="shared" si="5"/>
        <v>0</v>
      </c>
      <c r="G251" s="34">
        <f t="shared" si="5"/>
        <v>0</v>
      </c>
      <c r="H251" s="34">
        <f t="shared" si="5"/>
        <v>0</v>
      </c>
      <c r="I251" s="34">
        <f t="shared" si="5"/>
        <v>0</v>
      </c>
      <c r="J251" s="34">
        <f t="shared" si="5"/>
        <v>0</v>
      </c>
      <c r="K251" s="34">
        <f t="shared" si="5"/>
        <v>0</v>
      </c>
      <c r="L251" s="34">
        <f t="shared" si="5"/>
        <v>0</v>
      </c>
    </row>
    <row r="252" spans="1:12" ht="13.5">
      <c r="A252" s="5" t="s">
        <v>20</v>
      </c>
      <c r="B252" s="45"/>
      <c r="C252" s="35">
        <f>C246-(SUM(C247:C251))</f>
        <v>240</v>
      </c>
      <c r="D252" s="35">
        <f aca="true" t="shared" si="6" ref="D252:L252">D246-(SUM(D247:D251))</f>
        <v>240</v>
      </c>
      <c r="E252" s="35">
        <f t="shared" si="6"/>
        <v>240</v>
      </c>
      <c r="F252" s="35">
        <f t="shared" si="6"/>
        <v>240</v>
      </c>
      <c r="G252" s="35">
        <f t="shared" si="6"/>
        <v>240</v>
      </c>
      <c r="H252" s="35">
        <f t="shared" si="6"/>
        <v>240</v>
      </c>
      <c r="I252" s="35">
        <f t="shared" si="6"/>
        <v>240</v>
      </c>
      <c r="J252" s="35">
        <f t="shared" si="6"/>
        <v>240</v>
      </c>
      <c r="K252" s="35">
        <f t="shared" si="6"/>
        <v>240</v>
      </c>
      <c r="L252" s="35">
        <f t="shared" si="6"/>
        <v>240</v>
      </c>
    </row>
    <row r="253" spans="1:12" s="9" customFormat="1" ht="13.5">
      <c r="A253" s="8" t="s">
        <v>28</v>
      </c>
      <c r="B253" s="45"/>
      <c r="C253" s="34">
        <f>COUNTIF(C5:C244,"")</f>
        <v>240</v>
      </c>
      <c r="D253" s="34">
        <f aca="true" t="shared" si="7" ref="D253:L253">COUNTIF(D5:D244,"")</f>
        <v>240</v>
      </c>
      <c r="E253" s="34">
        <f t="shared" si="7"/>
        <v>240</v>
      </c>
      <c r="F253" s="34">
        <f t="shared" si="7"/>
        <v>240</v>
      </c>
      <c r="G253" s="34">
        <f t="shared" si="7"/>
        <v>240</v>
      </c>
      <c r="H253" s="34">
        <f t="shared" si="7"/>
        <v>240</v>
      </c>
      <c r="I253" s="34">
        <f t="shared" si="7"/>
        <v>240</v>
      </c>
      <c r="J253" s="34">
        <f t="shared" si="7"/>
        <v>240</v>
      </c>
      <c r="K253" s="34">
        <f t="shared" si="7"/>
        <v>240</v>
      </c>
      <c r="L253" s="34">
        <f t="shared" si="7"/>
        <v>240</v>
      </c>
    </row>
    <row r="254" spans="1:12" s="9" customFormat="1" ht="13.5">
      <c r="A254" s="8" t="s">
        <v>29</v>
      </c>
      <c r="B254" s="45"/>
      <c r="C254" s="34">
        <f aca="true" t="shared" si="8" ref="C254:L254">COUNTIF(C99:C244,"No 10-12")</f>
        <v>0</v>
      </c>
      <c r="D254" s="34">
        <f t="shared" si="8"/>
        <v>0</v>
      </c>
      <c r="E254" s="34">
        <f t="shared" si="8"/>
        <v>0</v>
      </c>
      <c r="F254" s="34">
        <f t="shared" si="8"/>
        <v>0</v>
      </c>
      <c r="G254" s="34">
        <f t="shared" si="8"/>
        <v>0</v>
      </c>
      <c r="H254" s="34">
        <f t="shared" si="8"/>
        <v>0</v>
      </c>
      <c r="I254" s="34">
        <f t="shared" si="8"/>
        <v>0</v>
      </c>
      <c r="J254" s="34">
        <f t="shared" si="8"/>
        <v>0</v>
      </c>
      <c r="K254" s="34">
        <f t="shared" si="8"/>
        <v>0</v>
      </c>
      <c r="L254" s="34">
        <f t="shared" si="8"/>
        <v>0</v>
      </c>
    </row>
    <row r="255" spans="1:12" ht="13.5">
      <c r="A255" s="7" t="s">
        <v>26</v>
      </c>
      <c r="B255" s="45"/>
      <c r="C255" s="34">
        <f aca="true" t="shared" si="9" ref="C255:L255">COUNTIF(C99:C244,"Late*")</f>
        <v>0</v>
      </c>
      <c r="D255" s="34">
        <f t="shared" si="9"/>
        <v>0</v>
      </c>
      <c r="E255" s="34">
        <f t="shared" si="9"/>
        <v>0</v>
      </c>
      <c r="F255" s="34">
        <f t="shared" si="9"/>
        <v>0</v>
      </c>
      <c r="G255" s="34">
        <f t="shared" si="9"/>
        <v>0</v>
      </c>
      <c r="H255" s="34">
        <f t="shared" si="9"/>
        <v>0</v>
      </c>
      <c r="I255" s="34">
        <f t="shared" si="9"/>
        <v>0</v>
      </c>
      <c r="J255" s="34">
        <f t="shared" si="9"/>
        <v>0</v>
      </c>
      <c r="K255" s="34">
        <f t="shared" si="9"/>
        <v>0</v>
      </c>
      <c r="L255" s="34">
        <f t="shared" si="9"/>
        <v>0</v>
      </c>
    </row>
    <row r="256" spans="1:12" ht="13.5">
      <c r="A256" s="7" t="s">
        <v>27</v>
      </c>
      <c r="B256" s="45"/>
      <c r="C256" s="34">
        <f aca="true" t="shared" si="10" ref="C256:L256">COUNTIF(C99:C244,"Early*")</f>
        <v>0</v>
      </c>
      <c r="D256" s="34">
        <f t="shared" si="10"/>
        <v>0</v>
      </c>
      <c r="E256" s="34">
        <f t="shared" si="10"/>
        <v>0</v>
      </c>
      <c r="F256" s="34">
        <f t="shared" si="10"/>
        <v>0</v>
      </c>
      <c r="G256" s="34">
        <f t="shared" si="10"/>
        <v>0</v>
      </c>
      <c r="H256" s="34">
        <f t="shared" si="10"/>
        <v>0</v>
      </c>
      <c r="I256" s="34">
        <f t="shared" si="10"/>
        <v>0</v>
      </c>
      <c r="J256" s="34">
        <f t="shared" si="10"/>
        <v>0</v>
      </c>
      <c r="K256" s="34">
        <f t="shared" si="10"/>
        <v>0</v>
      </c>
      <c r="L256" s="34">
        <f t="shared" si="10"/>
        <v>0</v>
      </c>
    </row>
    <row r="257" spans="1:12" ht="13.5">
      <c r="A257" s="36" t="s">
        <v>21</v>
      </c>
      <c r="B257" s="49">
        <f>COUNTA(RNG_FD_DD_COUNT)</f>
        <v>0</v>
      </c>
      <c r="C257" s="40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3:12" ht="13.5">
      <c r="C258" s="32"/>
      <c r="D258" s="32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7"/>
      <c r="B259" s="45"/>
      <c r="C259" s="23" t="s">
        <v>33</v>
      </c>
      <c r="D259" s="23" t="s">
        <v>34</v>
      </c>
      <c r="E259" s="23" t="s">
        <v>35</v>
      </c>
      <c r="F259" s="20"/>
      <c r="G259" s="20"/>
      <c r="H259" s="20"/>
      <c r="I259" s="20"/>
      <c r="J259" s="20"/>
      <c r="K259" s="20"/>
      <c r="L259" s="20"/>
    </row>
    <row r="260" spans="1:5" ht="13.5">
      <c r="A260" s="42" t="str">
        <f>C4</f>
        <v>CTE</v>
      </c>
      <c r="B260" s="51"/>
      <c r="C260" s="22"/>
      <c r="D260" s="22"/>
      <c r="E260" s="23"/>
    </row>
    <row r="261" spans="1:5" ht="13.5">
      <c r="A261" s="42" t="str">
        <f>D4</f>
        <v>S1</v>
      </c>
      <c r="B261" s="51"/>
      <c r="C261" s="22"/>
      <c r="D261" s="22"/>
      <c r="E261" s="23"/>
    </row>
    <row r="262" spans="1:5" ht="13.5">
      <c r="A262" s="42" t="str">
        <f>E4</f>
        <v>S2</v>
      </c>
      <c r="B262" s="51"/>
      <c r="C262" s="22"/>
      <c r="D262" s="22"/>
      <c r="E262" s="23"/>
    </row>
    <row r="263" spans="1:5" ht="13.5">
      <c r="A263" s="52" t="str">
        <f>F4</f>
        <v>S3</v>
      </c>
      <c r="B263" s="51"/>
      <c r="C263" s="22"/>
      <c r="D263" s="22"/>
      <c r="E263" s="23"/>
    </row>
    <row r="264" spans="1:5" ht="13.5">
      <c r="A264" s="42" t="str">
        <f>G4</f>
        <v>S4</v>
      </c>
      <c r="B264" s="51"/>
      <c r="C264" s="22"/>
      <c r="D264" s="22"/>
      <c r="E264" s="23"/>
    </row>
    <row r="265" spans="1:5" ht="13.5">
      <c r="A265" s="42" t="str">
        <f>H4</f>
        <v>S5</v>
      </c>
      <c r="B265" s="51"/>
      <c r="C265" s="22"/>
      <c r="D265" s="22"/>
      <c r="E265" s="23"/>
    </row>
    <row r="266" spans="1:5" ht="13.5">
      <c r="A266" s="42" t="str">
        <f>I4</f>
        <v>S6</v>
      </c>
      <c r="B266" s="51"/>
      <c r="C266" s="22"/>
      <c r="D266" s="22"/>
      <c r="E266" s="23"/>
    </row>
    <row r="267" spans="1:5" ht="13.5">
      <c r="A267" s="42" t="str">
        <f>J4</f>
        <v>S7</v>
      </c>
      <c r="B267" s="51"/>
      <c r="C267" s="22"/>
      <c r="D267" s="22"/>
      <c r="E267" s="23"/>
    </row>
    <row r="268" spans="1:5" ht="13.5">
      <c r="A268" s="42" t="str">
        <f>K4</f>
        <v>S8</v>
      </c>
      <c r="B268" s="51"/>
      <c r="C268" s="22"/>
      <c r="D268" s="22"/>
      <c r="E268" s="23"/>
    </row>
    <row r="269" spans="1:5" ht="13.5">
      <c r="A269" s="42" t="str">
        <f>L4</f>
        <v>S9</v>
      </c>
      <c r="C269" s="22"/>
      <c r="D269" s="22"/>
      <c r="E269" s="23"/>
    </row>
    <row r="270" ht="13.5" hidden="1"/>
    <row r="271" ht="13.5" hidden="1"/>
    <row r="272" ht="13.5" hidden="1"/>
    <row r="273" ht="13.5" hidden="1">
      <c r="A273" s="15" t="s">
        <v>40</v>
      </c>
    </row>
    <row r="274" ht="13.5" hidden="1">
      <c r="A274" s="15" t="s">
        <v>34</v>
      </c>
    </row>
    <row r="275" ht="13.5" hidden="1">
      <c r="A275" s="15" t="s">
        <v>39</v>
      </c>
    </row>
    <row r="276" ht="13.5" hidden="1">
      <c r="A276" s="15" t="s">
        <v>12</v>
      </c>
    </row>
    <row r="277" ht="13.5" hidden="1">
      <c r="A277" s="15" t="s">
        <v>33</v>
      </c>
    </row>
    <row r="278" ht="13.5" hidden="1">
      <c r="A278" s="15" t="s">
        <v>38</v>
      </c>
    </row>
    <row r="279" ht="13.5" hidden="1">
      <c r="A279" s="15" t="s">
        <v>37</v>
      </c>
    </row>
    <row r="280" ht="13.5" hidden="1">
      <c r="A280" s="15" t="s">
        <v>32</v>
      </c>
    </row>
    <row r="281" ht="13.5" hidden="1">
      <c r="A281" s="15" t="s">
        <v>36</v>
      </c>
    </row>
    <row r="282" ht="13.5" hidden="1">
      <c r="A282" s="15" t="s">
        <v>13</v>
      </c>
    </row>
    <row r="283" ht="13.5" hidden="1"/>
    <row r="284" ht="13.5" hidden="1"/>
    <row r="285" ht="13.5" hidden="1"/>
    <row r="286" ht="13.5" hidden="1">
      <c r="A286" s="32" t="s">
        <v>42</v>
      </c>
    </row>
    <row r="287" ht="13.5" hidden="1">
      <c r="A287" s="32" t="s">
        <v>43</v>
      </c>
    </row>
    <row r="288" ht="13.5" hidden="1">
      <c r="A288" s="32" t="s">
        <v>44</v>
      </c>
    </row>
    <row r="289" ht="13.5" hidden="1">
      <c r="A289" s="32" t="s">
        <v>45</v>
      </c>
    </row>
  </sheetData>
  <sheetProtection/>
  <mergeCells count="6">
    <mergeCell ref="A3:B3"/>
    <mergeCell ref="C1:L1"/>
    <mergeCell ref="C2:L2"/>
    <mergeCell ref="A1:B2"/>
    <mergeCell ref="D3:E3"/>
    <mergeCell ref="F3:L3"/>
  </mergeCells>
  <dataValidations count="2">
    <dataValidation type="list" allowBlank="1" showInputMessage="1" showErrorMessage="1" prompt="Leave blank or choose from drop down list" sqref="C5:L244">
      <formula1>$A$274:$A$282</formula1>
    </dataValidation>
    <dataValidation type="list" allowBlank="1" showInputMessage="1" showErrorMessage="1" sqref="D3">
      <formula1>RNG_FD_SY_Selector</formula1>
    </dataValidation>
  </dataValidations>
  <printOptions/>
  <pageMargins left="0.7" right="0.7" top="0.75" bottom="0.5" header="0.3" footer="0.3"/>
  <pageSetup horizontalDpi="600" verticalDpi="600" orientation="landscape" pageOrder="overThenDown" r:id="rId5"/>
  <headerFooter>
    <oddFooter>&amp;CPage &amp;P of &amp;N&amp;RReviewed ______________</oddFooter>
  </headerFooter>
  <rowBreaks count="1" manualBreakCount="1">
    <brk id="127" max="6" man="1"/>
  </rowBreaks>
  <drawing r:id="rId4"/>
  <legacyDrawing r:id="rId1"/>
  <tableParts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Briggs</dc:creator>
  <cp:keywords/>
  <dc:description/>
  <cp:lastModifiedBy>Lagasse, Shawn</cp:lastModifiedBy>
  <cp:lastPrinted>2022-01-04T14:36:05Z</cp:lastPrinted>
  <dcterms:created xsi:type="dcterms:W3CDTF">2012-12-18T19:59:37Z</dcterms:created>
  <dcterms:modified xsi:type="dcterms:W3CDTF">2023-01-03T13:50:48Z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ContentTypeId">
    <vt:lpwstr>0x010100BA037215024CF744A3C221DFF2D243CD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